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peraciones Monetarias Diarias\Operaciones Inyección\Subastas de Reporto\2020\Resultados de internet\"/>
    </mc:Choice>
  </mc:AlternateContent>
  <bookViews>
    <workbookView xWindow="0" yWindow="0" windowWidth="20490" windowHeight="7245"/>
  </bookViews>
  <sheets>
    <sheet name="Resultados SRM" sheetId="1" r:id="rId1"/>
  </sheets>
  <definedNames>
    <definedName name="_xlnm.Print_Area" localSheetId="0">'Resultados SRM'!$B$2:$I$174</definedName>
    <definedName name="_xlnm.Print_Titles" localSheetId="0">'Resultados SRM'!$2:$13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0" i="1" l="1"/>
  <c r="F170" i="1"/>
  <c r="H169" i="1"/>
  <c r="H167" i="1" l="1"/>
  <c r="F173" i="1" l="1"/>
  <c r="F172" i="1"/>
  <c r="F171" i="1"/>
  <c r="F174" i="1" s="1"/>
  <c r="H165" i="1"/>
  <c r="F165" i="1"/>
  <c r="F162" i="1" l="1"/>
  <c r="H173" i="1" l="1"/>
  <c r="H172" i="1"/>
  <c r="H171" i="1"/>
  <c r="H162" i="1"/>
  <c r="H174" i="1" l="1"/>
  <c r="F159" i="1"/>
  <c r="H159" i="1"/>
  <c r="H155" i="1" l="1"/>
  <c r="F155" i="1"/>
  <c r="F153" i="1"/>
  <c r="H153" i="1" l="1"/>
  <c r="H150" i="1" l="1"/>
  <c r="F150" i="1"/>
  <c r="H147" i="1" l="1"/>
  <c r="F147" i="1"/>
  <c r="H145" i="1" l="1"/>
  <c r="F145" i="1"/>
  <c r="H141" i="1" l="1"/>
  <c r="F141" i="1"/>
  <c r="F138" i="1" l="1"/>
  <c r="H138" i="1"/>
  <c r="F129" i="1" l="1"/>
  <c r="F126" i="1"/>
  <c r="H129" i="1"/>
  <c r="H126" i="1"/>
  <c r="H116" i="1" l="1"/>
  <c r="F116" i="1"/>
  <c r="F113" i="1" l="1"/>
  <c r="H113" i="1"/>
  <c r="F104" i="1" l="1"/>
  <c r="H104" i="1" l="1"/>
  <c r="H101" i="1" l="1"/>
  <c r="F101" i="1"/>
  <c r="F92" i="1" l="1"/>
  <c r="H92" i="1"/>
  <c r="H89" i="1" l="1"/>
  <c r="F89" i="1"/>
  <c r="F80" i="1" l="1"/>
  <c r="H80" i="1"/>
  <c r="H77" i="1" l="1"/>
  <c r="H117" i="1" s="1"/>
  <c r="F77" i="1"/>
  <c r="F117" i="1" s="1"/>
  <c r="H67" i="1" l="1"/>
  <c r="F67" i="1"/>
  <c r="H64" i="1" l="1"/>
  <c r="F64" i="1"/>
  <c r="H55" i="1" l="1"/>
  <c r="F55" i="1"/>
  <c r="H52" i="1" l="1"/>
  <c r="F52" i="1"/>
  <c r="H43" i="1" l="1"/>
  <c r="F43" i="1"/>
  <c r="H40" i="1" l="1"/>
  <c r="F40" i="1"/>
  <c r="H31" i="1" l="1"/>
  <c r="F31" i="1"/>
  <c r="H28" i="1" l="1"/>
  <c r="F28" i="1"/>
  <c r="H19" i="1" l="1"/>
  <c r="F19" i="1"/>
  <c r="H16" i="1" l="1"/>
  <c r="H68" i="1" s="1"/>
  <c r="F16" i="1"/>
  <c r="F68" i="1" s="1"/>
</calcChain>
</file>

<file path=xl/sharedStrings.xml><?xml version="1.0" encoding="utf-8"?>
<sst xmlns="http://schemas.openxmlformats.org/spreadsheetml/2006/main" count="391" uniqueCount="174">
  <si>
    <t>Resultados de Subastas Monetarias de Reportos Monetarios</t>
  </si>
  <si>
    <t>Número de Subasta</t>
  </si>
  <si>
    <t xml:space="preserve">Fecha </t>
  </si>
  <si>
    <t>Código del instrumento</t>
  </si>
  <si>
    <t>Plazo  
(En días)</t>
  </si>
  <si>
    <t>Ofertas recibidas</t>
  </si>
  <si>
    <t>Ofertas adjudicadas</t>
  </si>
  <si>
    <t>Monto</t>
  </si>
  <si>
    <t>Tasa de interés promedio ponderada</t>
  </si>
  <si>
    <t>Total</t>
  </si>
  <si>
    <t>(Montos en millones de córdobas)</t>
  </si>
  <si>
    <t>7 días</t>
  </si>
  <si>
    <t>SUBTOTAL</t>
  </si>
  <si>
    <t xml:space="preserve">No se presentaron ofertas </t>
  </si>
  <si>
    <t>1 día</t>
  </si>
  <si>
    <t>SRM-001-20</t>
  </si>
  <si>
    <t>RM-1d-2020-001</t>
  </si>
  <si>
    <t>RM-7d-2020-001</t>
  </si>
  <si>
    <t>Total enero</t>
  </si>
  <si>
    <t>SRM-002-20</t>
  </si>
  <si>
    <t>RM-3d-2020-001</t>
  </si>
  <si>
    <t>RM-7d-2020-002</t>
  </si>
  <si>
    <t>3 días</t>
  </si>
  <si>
    <t>SRM-003-20</t>
  </si>
  <si>
    <t>RM-1d-2020-002</t>
  </si>
  <si>
    <t>-</t>
  </si>
  <si>
    <t>SRM-004-20</t>
  </si>
  <si>
    <t>RM-1d-2020-003</t>
  </si>
  <si>
    <t>SRM-005-20</t>
  </si>
  <si>
    <t>RM-1d-2020-004</t>
  </si>
  <si>
    <t>SRM-006-20</t>
  </si>
  <si>
    <t>RM-1d-2020-005</t>
  </si>
  <si>
    <t>RM-7d-2020-003</t>
  </si>
  <si>
    <t>SRM-007-20</t>
  </si>
  <si>
    <t>RM-7d-2020-004</t>
  </si>
  <si>
    <t>RM-3d-2020-002</t>
  </si>
  <si>
    <t>SRM-008-20</t>
  </si>
  <si>
    <t>RM-1d-2020-006</t>
  </si>
  <si>
    <t>SRM-009-20</t>
  </si>
  <si>
    <t>RM-1d-2020-007</t>
  </si>
  <si>
    <t>SRM-010-20</t>
  </si>
  <si>
    <t>RM-1d-2020-008</t>
  </si>
  <si>
    <t>SRM-011-20</t>
  </si>
  <si>
    <t>RM-1d-2020-009</t>
  </si>
  <si>
    <t>RM-7d-2020-005</t>
  </si>
  <si>
    <t>SRM-012-20</t>
  </si>
  <si>
    <t xml:space="preserve">RM-3d-2020-003 </t>
  </si>
  <si>
    <t>RM-7d-2020-006</t>
  </si>
  <si>
    <t>SRM-013-20</t>
  </si>
  <si>
    <t>RM-1d-2020-010</t>
  </si>
  <si>
    <t>SRM-014-20</t>
  </si>
  <si>
    <t>RM-1d-2020-011</t>
  </si>
  <si>
    <t>SRM-015-20</t>
  </si>
  <si>
    <t>RM-1d-2020-012</t>
  </si>
  <si>
    <t>SRM-016-20</t>
  </si>
  <si>
    <t xml:space="preserve">RM-1d-2020-013 </t>
  </si>
  <si>
    <t>RM-7d-2020-007</t>
  </si>
  <si>
    <t>SRM-017-20</t>
  </si>
  <si>
    <t>RM-3d-2020-004</t>
  </si>
  <si>
    <t>RM-7d-2020-008</t>
  </si>
  <si>
    <t>SRM-018-20</t>
  </si>
  <si>
    <t>RM-1d-2020-014</t>
  </si>
  <si>
    <t>SRM-019-20</t>
  </si>
  <si>
    <t>RM-1d-2020-015</t>
  </si>
  <si>
    <t>SRM-020-20</t>
  </si>
  <si>
    <t>RM-1d-2020-016</t>
  </si>
  <si>
    <t>SRM-021-20</t>
  </si>
  <si>
    <t>RM-1d-2020-017</t>
  </si>
  <si>
    <t>RM-7d-2020-009</t>
  </si>
  <si>
    <t>SRM-022-20</t>
  </si>
  <si>
    <t>RM-3d-2020-005</t>
  </si>
  <si>
    <t>RM-7d-2020-010</t>
  </si>
  <si>
    <t>Total febrero</t>
  </si>
  <si>
    <t>SRM-023-20</t>
  </si>
  <si>
    <t>RM-1d-2020-018</t>
  </si>
  <si>
    <t>SRM-024-20</t>
  </si>
  <si>
    <t>RM-1d-2020-019</t>
  </si>
  <si>
    <t>SRM-025-20</t>
  </si>
  <si>
    <t>RM-1d-2020-020</t>
  </si>
  <si>
    <t>SRM-026-20</t>
  </si>
  <si>
    <t>RM-1d-2020-021</t>
  </si>
  <si>
    <t>RM-7d-2020-011</t>
  </si>
  <si>
    <t>SRM-027-20</t>
  </si>
  <si>
    <t>RM-3d-2020-006</t>
  </si>
  <si>
    <t>RM-7d-2020-012</t>
  </si>
  <si>
    <t>SRM-028-20</t>
  </si>
  <si>
    <t>RM-1d-2020-022</t>
  </si>
  <si>
    <t>SRM-029-20</t>
  </si>
  <si>
    <t>RM-1d-2020-023</t>
  </si>
  <si>
    <t>SRM-030-20</t>
  </si>
  <si>
    <t>RM-1d-2020-024</t>
  </si>
  <si>
    <t>SRM-031-20</t>
  </si>
  <si>
    <t>RM-1d-2020-025</t>
  </si>
  <si>
    <t>RM-7d-2020-013</t>
  </si>
  <si>
    <t>SRM-032-20</t>
  </si>
  <si>
    <t>RM-3d-2020-007</t>
  </si>
  <si>
    <t>RM-7d-2020-014</t>
  </si>
  <si>
    <t>SRM-033-20</t>
  </si>
  <si>
    <t>RM-1d-2020-026</t>
  </si>
  <si>
    <t>SRM-034-20</t>
  </si>
  <si>
    <t>RM-1d-2020-027</t>
  </si>
  <si>
    <t>SRM-035-20</t>
  </si>
  <si>
    <t>RM-1d-2020-028</t>
  </si>
  <si>
    <t>SRM-036-20</t>
  </si>
  <si>
    <t>RM-1d-2020-029</t>
  </si>
  <si>
    <t>RM-7d-2020-015</t>
  </si>
  <si>
    <t>SRM-037-20</t>
  </si>
  <si>
    <t>RM-3d-2020-008</t>
  </si>
  <si>
    <t>RM-7d-2020-016</t>
  </si>
  <si>
    <t>SRM-038-20</t>
  </si>
  <si>
    <t>RM-1d-2020-030</t>
  </si>
  <si>
    <t>SRM-039-20</t>
  </si>
  <si>
    <t>RM-1d-2020-031</t>
  </si>
  <si>
    <t>SRM-040-20</t>
  </si>
  <si>
    <t>RM-1d-2020-032</t>
  </si>
  <si>
    <t>SRM-041-20</t>
  </si>
  <si>
    <t>RM-1d-2020-033</t>
  </si>
  <si>
    <t>RM-7d-2020-017</t>
  </si>
  <si>
    <t>SRM-042-20</t>
  </si>
  <si>
    <t>RM-3d-2020-009</t>
  </si>
  <si>
    <t>RM-7d-2020-018</t>
  </si>
  <si>
    <t>Total marzo</t>
  </si>
  <si>
    <t>SRM-043-20</t>
  </si>
  <si>
    <t>RM-1d-2020-034</t>
  </si>
  <si>
    <t>SRM-044-20</t>
  </si>
  <si>
    <t>RM-1d-2020-035</t>
  </si>
  <si>
    <t>SRM-045-20</t>
  </si>
  <si>
    <t>RM-1d-2020-036</t>
  </si>
  <si>
    <t>SRM-046-20</t>
  </si>
  <si>
    <t>RM-1d-2020-037</t>
  </si>
  <si>
    <t>RM-7d-2020-019</t>
  </si>
  <si>
    <t>SRM-047-20</t>
  </si>
  <si>
    <t>RM-3d-2020-010</t>
  </si>
  <si>
    <t>RM-7d-2020-020</t>
  </si>
  <si>
    <t>SRM-048-20</t>
  </si>
  <si>
    <t>RM-1d-2020-038</t>
  </si>
  <si>
    <t>SRM-049-20</t>
  </si>
  <si>
    <t>RM-1d-2020-039</t>
  </si>
  <si>
    <t>SRM-050-20</t>
  </si>
  <si>
    <t>RM-1d-2020-040</t>
  </si>
  <si>
    <t>SRM-051-20</t>
  </si>
  <si>
    <t>RM-1d-2020-041</t>
  </si>
  <si>
    <t>RM-7d-2020-021</t>
  </si>
  <si>
    <t>SRM-052-20</t>
  </si>
  <si>
    <t>RM-3d-2020-011</t>
  </si>
  <si>
    <t>RM-7d-2020-022</t>
  </si>
  <si>
    <t>SRM-053-20</t>
  </si>
  <si>
    <t>RM-1d-2020-042</t>
  </si>
  <si>
    <t>SRM-054-20</t>
  </si>
  <si>
    <t>RM-1d-2020-043</t>
  </si>
  <si>
    <t>SRM-055-20</t>
  </si>
  <si>
    <t>RM-1d-2020-044</t>
  </si>
  <si>
    <t>SRM-056-20</t>
  </si>
  <si>
    <t>RM-1d-2020-045</t>
  </si>
  <si>
    <t>RM-7d-2020-023</t>
  </si>
  <si>
    <t>SRM-057-20</t>
  </si>
  <si>
    <t>RM-3d-2020-012</t>
  </si>
  <si>
    <t>RM-7d-2020-024</t>
  </si>
  <si>
    <t>SRM-058-20</t>
  </si>
  <si>
    <t>RM-1d-2020-046</t>
  </si>
  <si>
    <t>SRM-059-20</t>
  </si>
  <si>
    <t>RM-1d-2020-047</t>
  </si>
  <si>
    <t>SRM-060-20</t>
  </si>
  <si>
    <t>RM-1d-2020-048</t>
  </si>
  <si>
    <t>SRM-061-20</t>
  </si>
  <si>
    <t>RM-1d-2020-049</t>
  </si>
  <si>
    <t>RM-7d-2020-025</t>
  </si>
  <si>
    <t>SRM-062-20</t>
  </si>
  <si>
    <t>RM-3d-2020-013</t>
  </si>
  <si>
    <t>RM-7d-2020-026</t>
  </si>
  <si>
    <t>SRM-063-20</t>
  </si>
  <si>
    <t>RM-1d-2020-050</t>
  </si>
  <si>
    <t>SRM-064-20</t>
  </si>
  <si>
    <t>RM-1d-2020-051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</si>
</sst>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2" borderId="2" xfId="0" applyFont="1" applyFill="1" applyBorder="1"/>
    <xf numFmtId="43" fontId="2" fillId="2" borderId="2" xfId="0" applyNumberFormat="1" applyFont="1" applyFill="1" applyBorder="1" applyAlignment="1">
      <alignment vertical="center"/>
    </xf>
    <xf numFmtId="165" fontId="1" fillId="2" borderId="6" xfId="2" applyNumberFormat="1" applyFont="1" applyFill="1" applyBorder="1" applyAlignment="1">
      <alignment vertical="center"/>
    </xf>
    <xf numFmtId="43" fontId="2" fillId="0" borderId="2" xfId="1" applyFont="1" applyBorder="1" applyAlignment="1">
      <alignment vertical="center"/>
    </xf>
    <xf numFmtId="10" fontId="2" fillId="0" borderId="6" xfId="2" applyNumberFormat="1" applyFont="1" applyBorder="1" applyAlignment="1">
      <alignment vertical="center"/>
    </xf>
    <xf numFmtId="10" fontId="2" fillId="0" borderId="2" xfId="2" applyNumberFormat="1" applyFont="1" applyBorder="1" applyAlignment="1">
      <alignment vertical="center"/>
    </xf>
    <xf numFmtId="43" fontId="2" fillId="0" borderId="0" xfId="1" applyNumberFormat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10" xfId="0" applyFont="1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65" fontId="1" fillId="0" borderId="9" xfId="2" applyNumberFormat="1" applyFont="1" applyFill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3" fontId="1" fillId="0" borderId="2" xfId="1" applyFont="1" applyBorder="1" applyAlignment="1">
      <alignment vertical="center"/>
    </xf>
    <xf numFmtId="165" fontId="1" fillId="0" borderId="2" xfId="2" applyNumberFormat="1" applyFont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/>
    </xf>
    <xf numFmtId="43" fontId="2" fillId="0" borderId="9" xfId="1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43" fontId="2" fillId="0" borderId="6" xfId="0" applyNumberFormat="1" applyFont="1" applyBorder="1" applyAlignment="1">
      <alignment horizontal="center" vertical="center"/>
    </xf>
    <xf numFmtId="10" fontId="2" fillId="0" borderId="6" xfId="2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65" fontId="1" fillId="0" borderId="2" xfId="2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2" applyNumberFormat="1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43" fontId="1" fillId="0" borderId="5" xfId="1" applyFont="1" applyBorder="1" applyAlignment="1">
      <alignment horizontal="center" vertical="center"/>
    </xf>
    <xf numFmtId="43" fontId="1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9525</xdr:rowOff>
    </xdr:from>
    <xdr:to>
      <xdr:col>7</xdr:col>
      <xdr:colOff>800100</xdr:colOff>
      <xdr:row>6</xdr:row>
      <xdr:rowOff>47625</xdr:rowOff>
    </xdr:to>
    <xdr:pic>
      <xdr:nvPicPr>
        <xdr:cNvPr id="3" name="Imagen 2" descr="Azul_membrete">
          <a:extLst>
            <a:ext uri="{FF2B5EF4-FFF2-40B4-BE49-F238E27FC236}">
              <a16:creationId xmlns:a16="http://schemas.microsoft.com/office/drawing/2014/main" id="{A2137FE6-0A12-4E9A-8B8C-2A5B3693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390525"/>
          <a:ext cx="5705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I177"/>
  <sheetViews>
    <sheetView showGridLines="0" tabSelected="1" topLeftCell="A156" zoomScaleNormal="100" zoomScaleSheetLayoutView="70" workbookViewId="0">
      <selection activeCell="H171" sqref="H171"/>
    </sheetView>
  </sheetViews>
  <sheetFormatPr baseColWidth="10" defaultRowHeight="15" x14ac:dyDescent="0.25"/>
  <cols>
    <col min="2" max="2" width="17" customWidth="1"/>
    <col min="3" max="3" width="12.140625" customWidth="1"/>
    <col min="4" max="4" width="19.7109375" bestFit="1" customWidth="1"/>
    <col min="5" max="5" width="12.140625" customWidth="1"/>
    <col min="6" max="6" width="16.5703125" customWidth="1"/>
    <col min="7" max="7" width="14.5703125" customWidth="1"/>
    <col min="8" max="8" width="16" customWidth="1"/>
    <col min="9" max="9" width="14.28515625" customWidth="1"/>
  </cols>
  <sheetData>
    <row r="8" spans="2:9" ht="21" x14ac:dyDescent="0.35">
      <c r="B8" s="136" t="s">
        <v>0</v>
      </c>
      <c r="C8" s="136"/>
      <c r="D8" s="136"/>
      <c r="E8" s="136"/>
      <c r="F8" s="136"/>
      <c r="G8" s="136"/>
      <c r="H8" s="136"/>
      <c r="I8" s="136"/>
    </row>
    <row r="9" spans="2:9" ht="21" x14ac:dyDescent="0.35">
      <c r="B9" s="1"/>
      <c r="C9" s="136">
        <v>2020</v>
      </c>
      <c r="D9" s="136"/>
      <c r="E9" s="136"/>
      <c r="F9" s="136"/>
      <c r="G9" s="136"/>
      <c r="H9" s="136"/>
      <c r="I9" s="1"/>
    </row>
    <row r="10" spans="2:9" ht="21" x14ac:dyDescent="0.35">
      <c r="B10" s="1"/>
      <c r="C10" s="136" t="s">
        <v>10</v>
      </c>
      <c r="D10" s="136"/>
      <c r="E10" s="136"/>
      <c r="F10" s="136"/>
      <c r="G10" s="136"/>
      <c r="H10" s="136"/>
      <c r="I10" s="1"/>
    </row>
    <row r="11" spans="2:9" ht="21" x14ac:dyDescent="0.35">
      <c r="B11" s="2"/>
      <c r="C11" s="2"/>
      <c r="D11" s="2"/>
      <c r="E11" s="3"/>
    </row>
    <row r="12" spans="2:9" s="4" customFormat="1" ht="30.75" customHeight="1" x14ac:dyDescent="0.25">
      <c r="B12" s="137" t="s">
        <v>1</v>
      </c>
      <c r="C12" s="137" t="s">
        <v>2</v>
      </c>
      <c r="D12" s="137" t="s">
        <v>3</v>
      </c>
      <c r="E12" s="137" t="s">
        <v>4</v>
      </c>
      <c r="F12" s="139" t="s">
        <v>5</v>
      </c>
      <c r="G12" s="139"/>
      <c r="H12" s="139" t="s">
        <v>6</v>
      </c>
      <c r="I12" s="139"/>
    </row>
    <row r="13" spans="2:9" s="6" customFormat="1" ht="45" x14ac:dyDescent="0.25">
      <c r="B13" s="138"/>
      <c r="C13" s="138"/>
      <c r="D13" s="138"/>
      <c r="E13" s="138"/>
      <c r="F13" s="5" t="s">
        <v>7</v>
      </c>
      <c r="G13" s="5" t="s">
        <v>8</v>
      </c>
      <c r="H13" s="5" t="s">
        <v>7</v>
      </c>
      <c r="I13" s="5" t="s">
        <v>8</v>
      </c>
    </row>
    <row r="14" spans="2:9" s="30" customFormat="1" ht="17.25" customHeight="1" x14ac:dyDescent="0.25">
      <c r="B14" s="127" t="s">
        <v>15</v>
      </c>
      <c r="C14" s="131">
        <v>43832</v>
      </c>
      <c r="D14" s="28" t="s">
        <v>16</v>
      </c>
      <c r="E14" s="29" t="s">
        <v>14</v>
      </c>
      <c r="F14" s="116" t="s">
        <v>13</v>
      </c>
      <c r="G14" s="117"/>
      <c r="H14" s="117"/>
      <c r="I14" s="118"/>
    </row>
    <row r="15" spans="2:9" s="30" customFormat="1" ht="17.25" customHeight="1" x14ac:dyDescent="0.25">
      <c r="B15" s="128"/>
      <c r="C15" s="132"/>
      <c r="D15" s="28" t="s">
        <v>17</v>
      </c>
      <c r="E15" s="29" t="s">
        <v>11</v>
      </c>
      <c r="F15" s="31">
        <v>127.25</v>
      </c>
      <c r="G15" s="32">
        <v>0.05</v>
      </c>
      <c r="H15" s="31">
        <v>127.25</v>
      </c>
      <c r="I15" s="32">
        <v>0.05</v>
      </c>
    </row>
    <row r="16" spans="2:9" x14ac:dyDescent="0.25">
      <c r="B16" s="119" t="s">
        <v>12</v>
      </c>
      <c r="C16" s="120"/>
      <c r="D16" s="120"/>
      <c r="E16" s="121"/>
      <c r="F16" s="27">
        <f>F15</f>
        <v>127.25</v>
      </c>
      <c r="G16" s="14"/>
      <c r="H16" s="13">
        <f>H15</f>
        <v>127.25</v>
      </c>
      <c r="I16" s="15"/>
    </row>
    <row r="17" spans="2:9" s="30" customFormat="1" ht="17.25" customHeight="1" x14ac:dyDescent="0.25">
      <c r="B17" s="127" t="s">
        <v>19</v>
      </c>
      <c r="C17" s="131">
        <v>43833</v>
      </c>
      <c r="D17" s="28" t="s">
        <v>20</v>
      </c>
      <c r="E17" s="29" t="s">
        <v>22</v>
      </c>
      <c r="F17" s="116" t="s">
        <v>13</v>
      </c>
      <c r="G17" s="117"/>
      <c r="H17" s="117"/>
      <c r="I17" s="118"/>
    </row>
    <row r="18" spans="2:9" s="30" customFormat="1" ht="17.25" customHeight="1" x14ac:dyDescent="0.25">
      <c r="B18" s="128"/>
      <c r="C18" s="132"/>
      <c r="D18" s="28" t="s">
        <v>21</v>
      </c>
      <c r="E18" s="29" t="s">
        <v>11</v>
      </c>
      <c r="F18" s="31">
        <v>42.5</v>
      </c>
      <c r="G18" s="32">
        <v>0.05</v>
      </c>
      <c r="H18" s="31">
        <v>42.5</v>
      </c>
      <c r="I18" s="32">
        <v>0.05</v>
      </c>
    </row>
    <row r="19" spans="2:9" x14ac:dyDescent="0.25">
      <c r="B19" s="119" t="s">
        <v>12</v>
      </c>
      <c r="C19" s="120"/>
      <c r="D19" s="120"/>
      <c r="E19" s="121"/>
      <c r="F19" s="27">
        <f>F18</f>
        <v>42.5</v>
      </c>
      <c r="G19" s="14"/>
      <c r="H19" s="13">
        <f>H18</f>
        <v>42.5</v>
      </c>
      <c r="I19" s="15"/>
    </row>
    <row r="20" spans="2:9" s="30" customFormat="1" ht="17.25" customHeight="1" x14ac:dyDescent="0.25">
      <c r="B20" s="36" t="s">
        <v>23</v>
      </c>
      <c r="C20" s="37">
        <v>43836</v>
      </c>
      <c r="D20" s="28" t="s">
        <v>24</v>
      </c>
      <c r="E20" s="29" t="s">
        <v>14</v>
      </c>
      <c r="F20" s="116" t="s">
        <v>13</v>
      </c>
      <c r="G20" s="117"/>
      <c r="H20" s="117"/>
      <c r="I20" s="118"/>
    </row>
    <row r="21" spans="2:9" x14ac:dyDescent="0.25">
      <c r="B21" s="119" t="s">
        <v>12</v>
      </c>
      <c r="C21" s="120"/>
      <c r="D21" s="120"/>
      <c r="E21" s="121"/>
      <c r="F21" s="40" t="s">
        <v>25</v>
      </c>
      <c r="G21" s="41"/>
      <c r="H21" s="42" t="s">
        <v>25</v>
      </c>
      <c r="I21" s="15"/>
    </row>
    <row r="22" spans="2:9" s="30" customFormat="1" ht="17.25" customHeight="1" x14ac:dyDescent="0.25">
      <c r="B22" s="38" t="s">
        <v>26</v>
      </c>
      <c r="C22" s="39">
        <v>43837</v>
      </c>
      <c r="D22" s="28" t="s">
        <v>27</v>
      </c>
      <c r="E22" s="29" t="s">
        <v>14</v>
      </c>
      <c r="F22" s="116" t="s">
        <v>13</v>
      </c>
      <c r="G22" s="117"/>
      <c r="H22" s="117"/>
      <c r="I22" s="118"/>
    </row>
    <row r="23" spans="2:9" x14ac:dyDescent="0.25">
      <c r="B23" s="119" t="s">
        <v>12</v>
      </c>
      <c r="C23" s="120"/>
      <c r="D23" s="120"/>
      <c r="E23" s="121"/>
      <c r="F23" s="40" t="s">
        <v>25</v>
      </c>
      <c r="G23" s="41"/>
      <c r="H23" s="42" t="s">
        <v>25</v>
      </c>
      <c r="I23" s="15"/>
    </row>
    <row r="24" spans="2:9" s="30" customFormat="1" ht="17.25" customHeight="1" x14ac:dyDescent="0.25">
      <c r="B24" s="43" t="s">
        <v>28</v>
      </c>
      <c r="C24" s="44">
        <v>43838</v>
      </c>
      <c r="D24" s="28" t="s">
        <v>29</v>
      </c>
      <c r="E24" s="29" t="s">
        <v>14</v>
      </c>
      <c r="F24" s="116" t="s">
        <v>13</v>
      </c>
      <c r="G24" s="117"/>
      <c r="H24" s="117"/>
      <c r="I24" s="118"/>
    </row>
    <row r="25" spans="2:9" x14ac:dyDescent="0.25">
      <c r="B25" s="119" t="s">
        <v>12</v>
      </c>
      <c r="C25" s="120"/>
      <c r="D25" s="120"/>
      <c r="E25" s="121"/>
      <c r="F25" s="40" t="s">
        <v>25</v>
      </c>
      <c r="G25" s="41"/>
      <c r="H25" s="42" t="s">
        <v>25</v>
      </c>
      <c r="I25" s="15"/>
    </row>
    <row r="26" spans="2:9" s="30" customFormat="1" ht="17.25" customHeight="1" x14ac:dyDescent="0.25">
      <c r="B26" s="127" t="s">
        <v>30</v>
      </c>
      <c r="C26" s="131">
        <v>43839</v>
      </c>
      <c r="D26" s="28" t="s">
        <v>31</v>
      </c>
      <c r="E26" s="29" t="s">
        <v>14</v>
      </c>
      <c r="F26" s="116" t="s">
        <v>13</v>
      </c>
      <c r="G26" s="117"/>
      <c r="H26" s="117"/>
      <c r="I26" s="118"/>
    </row>
    <row r="27" spans="2:9" s="30" customFormat="1" ht="17.25" customHeight="1" x14ac:dyDescent="0.25">
      <c r="B27" s="128"/>
      <c r="C27" s="132"/>
      <c r="D27" s="28" t="s">
        <v>32</v>
      </c>
      <c r="E27" s="29" t="s">
        <v>11</v>
      </c>
      <c r="F27" s="31">
        <v>127.25</v>
      </c>
      <c r="G27" s="32">
        <v>0.05</v>
      </c>
      <c r="H27" s="31">
        <v>127.25</v>
      </c>
      <c r="I27" s="32">
        <v>0.05</v>
      </c>
    </row>
    <row r="28" spans="2:9" x14ac:dyDescent="0.25">
      <c r="B28" s="119" t="s">
        <v>12</v>
      </c>
      <c r="C28" s="120"/>
      <c r="D28" s="120"/>
      <c r="E28" s="121"/>
      <c r="F28" s="40">
        <f>F27</f>
        <v>127.25</v>
      </c>
      <c r="G28" s="41"/>
      <c r="H28" s="42">
        <f>H27</f>
        <v>127.25</v>
      </c>
      <c r="I28" s="15"/>
    </row>
    <row r="29" spans="2:9" s="30" customFormat="1" ht="17.25" customHeight="1" x14ac:dyDescent="0.25">
      <c r="B29" s="127" t="s">
        <v>33</v>
      </c>
      <c r="C29" s="131">
        <v>43840</v>
      </c>
      <c r="D29" s="28" t="s">
        <v>35</v>
      </c>
      <c r="E29" s="29" t="s">
        <v>22</v>
      </c>
      <c r="F29" s="116" t="s">
        <v>13</v>
      </c>
      <c r="G29" s="117"/>
      <c r="H29" s="117"/>
      <c r="I29" s="118"/>
    </row>
    <row r="30" spans="2:9" s="30" customFormat="1" ht="17.25" customHeight="1" x14ac:dyDescent="0.25">
      <c r="B30" s="128"/>
      <c r="C30" s="132"/>
      <c r="D30" s="28" t="s">
        <v>34</v>
      </c>
      <c r="E30" s="29" t="s">
        <v>11</v>
      </c>
      <c r="F30" s="31">
        <v>42.5</v>
      </c>
      <c r="G30" s="32">
        <v>4.4999999999999998E-2</v>
      </c>
      <c r="H30" s="31">
        <v>42.5</v>
      </c>
      <c r="I30" s="32">
        <v>4.4999999999999998E-2</v>
      </c>
    </row>
    <row r="31" spans="2:9" x14ac:dyDescent="0.25">
      <c r="B31" s="119" t="s">
        <v>12</v>
      </c>
      <c r="C31" s="120"/>
      <c r="D31" s="120"/>
      <c r="E31" s="121"/>
      <c r="F31" s="40">
        <f>F30</f>
        <v>42.5</v>
      </c>
      <c r="G31" s="41"/>
      <c r="H31" s="42">
        <f>H30</f>
        <v>42.5</v>
      </c>
      <c r="I31" s="15"/>
    </row>
    <row r="32" spans="2:9" s="30" customFormat="1" ht="17.25" customHeight="1" x14ac:dyDescent="0.25">
      <c r="B32" s="45" t="s">
        <v>36</v>
      </c>
      <c r="C32" s="46">
        <v>43843</v>
      </c>
      <c r="D32" s="28" t="s">
        <v>37</v>
      </c>
      <c r="E32" s="29" t="s">
        <v>14</v>
      </c>
      <c r="F32" s="116" t="s">
        <v>13</v>
      </c>
      <c r="G32" s="117"/>
      <c r="H32" s="117"/>
      <c r="I32" s="118"/>
    </row>
    <row r="33" spans="2:9" x14ac:dyDescent="0.25">
      <c r="B33" s="119" t="s">
        <v>12</v>
      </c>
      <c r="C33" s="120"/>
      <c r="D33" s="120"/>
      <c r="E33" s="121"/>
      <c r="F33" s="40">
        <v>0</v>
      </c>
      <c r="G33" s="41"/>
      <c r="H33" s="42">
        <v>0</v>
      </c>
      <c r="I33" s="15"/>
    </row>
    <row r="34" spans="2:9" s="30" customFormat="1" ht="17.25" customHeight="1" x14ac:dyDescent="0.25">
      <c r="B34" s="47" t="s">
        <v>38</v>
      </c>
      <c r="C34" s="48">
        <v>43844</v>
      </c>
      <c r="D34" s="28" t="s">
        <v>39</v>
      </c>
      <c r="E34" s="29" t="s">
        <v>14</v>
      </c>
      <c r="F34" s="116" t="s">
        <v>13</v>
      </c>
      <c r="G34" s="117"/>
      <c r="H34" s="117"/>
      <c r="I34" s="118"/>
    </row>
    <row r="35" spans="2:9" x14ac:dyDescent="0.25">
      <c r="B35" s="119" t="s">
        <v>12</v>
      </c>
      <c r="C35" s="120"/>
      <c r="D35" s="120"/>
      <c r="E35" s="121"/>
      <c r="F35" s="40">
        <v>0</v>
      </c>
      <c r="G35" s="41"/>
      <c r="H35" s="42">
        <v>0</v>
      </c>
      <c r="I35" s="15"/>
    </row>
    <row r="36" spans="2:9" s="30" customFormat="1" ht="17.25" customHeight="1" x14ac:dyDescent="0.25">
      <c r="B36" s="49" t="s">
        <v>40</v>
      </c>
      <c r="C36" s="50">
        <v>43845</v>
      </c>
      <c r="D36" s="28" t="s">
        <v>41</v>
      </c>
      <c r="E36" s="29" t="s">
        <v>14</v>
      </c>
      <c r="F36" s="116" t="s">
        <v>13</v>
      </c>
      <c r="G36" s="117"/>
      <c r="H36" s="117"/>
      <c r="I36" s="118"/>
    </row>
    <row r="37" spans="2:9" x14ac:dyDescent="0.25">
      <c r="B37" s="119" t="s">
        <v>12</v>
      </c>
      <c r="C37" s="120"/>
      <c r="D37" s="120"/>
      <c r="E37" s="121"/>
      <c r="F37" s="40">
        <v>0</v>
      </c>
      <c r="G37" s="41"/>
      <c r="H37" s="42">
        <v>0</v>
      </c>
      <c r="I37" s="15"/>
    </row>
    <row r="38" spans="2:9" s="30" customFormat="1" ht="17.25" customHeight="1" x14ac:dyDescent="0.25">
      <c r="B38" s="127" t="s">
        <v>42</v>
      </c>
      <c r="C38" s="131">
        <v>43846</v>
      </c>
      <c r="D38" s="28" t="s">
        <v>43</v>
      </c>
      <c r="E38" s="29" t="s">
        <v>14</v>
      </c>
      <c r="F38" s="116" t="s">
        <v>13</v>
      </c>
      <c r="G38" s="117"/>
      <c r="H38" s="117"/>
      <c r="I38" s="118"/>
    </row>
    <row r="39" spans="2:9" s="30" customFormat="1" ht="17.25" customHeight="1" x14ac:dyDescent="0.25">
      <c r="B39" s="128"/>
      <c r="C39" s="132"/>
      <c r="D39" s="28" t="s">
        <v>44</v>
      </c>
      <c r="E39" s="29" t="s">
        <v>11</v>
      </c>
      <c r="F39" s="31">
        <v>127.25</v>
      </c>
      <c r="G39" s="32">
        <v>4.4999999999999998E-2</v>
      </c>
      <c r="H39" s="31">
        <v>127.25</v>
      </c>
      <c r="I39" s="32">
        <v>4.4999999999999998E-2</v>
      </c>
    </row>
    <row r="40" spans="2:9" x14ac:dyDescent="0.25">
      <c r="B40" s="119" t="s">
        <v>12</v>
      </c>
      <c r="C40" s="120"/>
      <c r="D40" s="120"/>
      <c r="E40" s="121"/>
      <c r="F40" s="40">
        <f>F39</f>
        <v>127.25</v>
      </c>
      <c r="G40" s="41"/>
      <c r="H40" s="42">
        <f>H39</f>
        <v>127.25</v>
      </c>
      <c r="I40" s="15"/>
    </row>
    <row r="41" spans="2:9" s="30" customFormat="1" ht="17.25" customHeight="1" x14ac:dyDescent="0.25">
      <c r="B41" s="127" t="s">
        <v>45</v>
      </c>
      <c r="C41" s="131">
        <v>43847</v>
      </c>
      <c r="D41" s="28" t="s">
        <v>46</v>
      </c>
      <c r="E41" s="29" t="s">
        <v>22</v>
      </c>
      <c r="F41" s="116" t="s">
        <v>13</v>
      </c>
      <c r="G41" s="117"/>
      <c r="H41" s="117"/>
      <c r="I41" s="118"/>
    </row>
    <row r="42" spans="2:9" s="30" customFormat="1" ht="17.25" customHeight="1" x14ac:dyDescent="0.25">
      <c r="B42" s="128"/>
      <c r="C42" s="132"/>
      <c r="D42" s="28" t="s">
        <v>47</v>
      </c>
      <c r="E42" s="29" t="s">
        <v>11</v>
      </c>
      <c r="F42" s="31">
        <v>42.5</v>
      </c>
      <c r="G42" s="32">
        <v>4.4999999999999998E-2</v>
      </c>
      <c r="H42" s="31">
        <v>42.5</v>
      </c>
      <c r="I42" s="32">
        <v>4.4999999999999998E-2</v>
      </c>
    </row>
    <row r="43" spans="2:9" x14ac:dyDescent="0.25">
      <c r="B43" s="119" t="s">
        <v>12</v>
      </c>
      <c r="C43" s="120"/>
      <c r="D43" s="120"/>
      <c r="E43" s="121"/>
      <c r="F43" s="40">
        <f>F42</f>
        <v>42.5</v>
      </c>
      <c r="G43" s="41"/>
      <c r="H43" s="42">
        <f>H42</f>
        <v>42.5</v>
      </c>
      <c r="I43" s="15"/>
    </row>
    <row r="44" spans="2:9" s="30" customFormat="1" ht="17.25" customHeight="1" x14ac:dyDescent="0.25">
      <c r="B44" s="51" t="s">
        <v>48</v>
      </c>
      <c r="C44" s="52">
        <v>43850</v>
      </c>
      <c r="D44" s="28" t="s">
        <v>49</v>
      </c>
      <c r="E44" s="29" t="s">
        <v>14</v>
      </c>
      <c r="F44" s="116" t="s">
        <v>13</v>
      </c>
      <c r="G44" s="117"/>
      <c r="H44" s="117"/>
      <c r="I44" s="118"/>
    </row>
    <row r="45" spans="2:9" x14ac:dyDescent="0.25">
      <c r="B45" s="119" t="s">
        <v>12</v>
      </c>
      <c r="C45" s="120"/>
      <c r="D45" s="120"/>
      <c r="E45" s="121"/>
      <c r="F45" s="40">
        <v>0</v>
      </c>
      <c r="G45" s="41"/>
      <c r="H45" s="42">
        <v>0</v>
      </c>
      <c r="I45" s="15"/>
    </row>
    <row r="46" spans="2:9" s="30" customFormat="1" ht="17.25" customHeight="1" x14ac:dyDescent="0.25">
      <c r="B46" s="54" t="s">
        <v>50</v>
      </c>
      <c r="C46" s="53">
        <v>43851</v>
      </c>
      <c r="D46" s="28" t="s">
        <v>51</v>
      </c>
      <c r="E46" s="29" t="s">
        <v>14</v>
      </c>
      <c r="F46" s="116" t="s">
        <v>13</v>
      </c>
      <c r="G46" s="117"/>
      <c r="H46" s="117"/>
      <c r="I46" s="118"/>
    </row>
    <row r="47" spans="2:9" x14ac:dyDescent="0.25">
      <c r="B47" s="119" t="s">
        <v>12</v>
      </c>
      <c r="C47" s="120"/>
      <c r="D47" s="120"/>
      <c r="E47" s="121"/>
      <c r="F47" s="40">
        <v>0</v>
      </c>
      <c r="G47" s="41"/>
      <c r="H47" s="42">
        <v>0</v>
      </c>
      <c r="I47" s="15"/>
    </row>
    <row r="48" spans="2:9" s="30" customFormat="1" ht="17.25" customHeight="1" x14ac:dyDescent="0.25">
      <c r="B48" s="55" t="s">
        <v>52</v>
      </c>
      <c r="C48" s="56">
        <v>43852</v>
      </c>
      <c r="D48" s="28" t="s">
        <v>53</v>
      </c>
      <c r="E48" s="29" t="s">
        <v>14</v>
      </c>
      <c r="F48" s="116" t="s">
        <v>13</v>
      </c>
      <c r="G48" s="117"/>
      <c r="H48" s="117"/>
      <c r="I48" s="118"/>
    </row>
    <row r="49" spans="2:9" x14ac:dyDescent="0.25">
      <c r="B49" s="119" t="s">
        <v>12</v>
      </c>
      <c r="C49" s="120"/>
      <c r="D49" s="120"/>
      <c r="E49" s="121"/>
      <c r="F49" s="40">
        <v>0</v>
      </c>
      <c r="G49" s="41"/>
      <c r="H49" s="42">
        <v>0</v>
      </c>
      <c r="I49" s="15"/>
    </row>
    <row r="50" spans="2:9" s="30" customFormat="1" ht="17.25" customHeight="1" x14ac:dyDescent="0.25">
      <c r="B50" s="127" t="s">
        <v>54</v>
      </c>
      <c r="C50" s="131">
        <v>43853</v>
      </c>
      <c r="D50" s="28" t="s">
        <v>55</v>
      </c>
      <c r="E50" s="29" t="s">
        <v>14</v>
      </c>
      <c r="F50" s="116" t="s">
        <v>13</v>
      </c>
      <c r="G50" s="117"/>
      <c r="H50" s="117"/>
      <c r="I50" s="118"/>
    </row>
    <row r="51" spans="2:9" s="30" customFormat="1" ht="17.25" customHeight="1" x14ac:dyDescent="0.25">
      <c r="B51" s="128"/>
      <c r="C51" s="132"/>
      <c r="D51" s="28" t="s">
        <v>56</v>
      </c>
      <c r="E51" s="29" t="s">
        <v>11</v>
      </c>
      <c r="F51" s="31">
        <v>127.25</v>
      </c>
      <c r="G51" s="32">
        <v>4.4999999999999998E-2</v>
      </c>
      <c r="H51" s="31">
        <v>127.25</v>
      </c>
      <c r="I51" s="32">
        <v>4.4999999999999998E-2</v>
      </c>
    </row>
    <row r="52" spans="2:9" x14ac:dyDescent="0.25">
      <c r="B52" s="119" t="s">
        <v>12</v>
      </c>
      <c r="C52" s="120"/>
      <c r="D52" s="120"/>
      <c r="E52" s="121"/>
      <c r="F52" s="40">
        <f>F51</f>
        <v>127.25</v>
      </c>
      <c r="G52" s="41"/>
      <c r="H52" s="42">
        <f>H51</f>
        <v>127.25</v>
      </c>
      <c r="I52" s="15"/>
    </row>
    <row r="53" spans="2:9" s="30" customFormat="1" ht="17.25" customHeight="1" x14ac:dyDescent="0.25">
      <c r="B53" s="127" t="s">
        <v>57</v>
      </c>
      <c r="C53" s="131">
        <v>43854</v>
      </c>
      <c r="D53" s="28" t="s">
        <v>58</v>
      </c>
      <c r="E53" s="29" t="s">
        <v>22</v>
      </c>
      <c r="F53" s="116" t="s">
        <v>13</v>
      </c>
      <c r="G53" s="117"/>
      <c r="H53" s="117"/>
      <c r="I53" s="118"/>
    </row>
    <row r="54" spans="2:9" s="30" customFormat="1" ht="17.25" customHeight="1" x14ac:dyDescent="0.25">
      <c r="B54" s="128"/>
      <c r="C54" s="132"/>
      <c r="D54" s="28" t="s">
        <v>59</v>
      </c>
      <c r="E54" s="29" t="s">
        <v>11</v>
      </c>
      <c r="F54" s="31">
        <v>42.5</v>
      </c>
      <c r="G54" s="32">
        <v>4.4999999999999998E-2</v>
      </c>
      <c r="H54" s="31">
        <v>42.5</v>
      </c>
      <c r="I54" s="32">
        <v>4.4999999999999998E-2</v>
      </c>
    </row>
    <row r="55" spans="2:9" x14ac:dyDescent="0.25">
      <c r="B55" s="119" t="s">
        <v>12</v>
      </c>
      <c r="C55" s="120"/>
      <c r="D55" s="120"/>
      <c r="E55" s="121"/>
      <c r="F55" s="40">
        <f>F54</f>
        <v>42.5</v>
      </c>
      <c r="G55" s="41"/>
      <c r="H55" s="42">
        <f>H54</f>
        <v>42.5</v>
      </c>
      <c r="I55" s="15"/>
    </row>
    <row r="56" spans="2:9" s="30" customFormat="1" ht="17.25" customHeight="1" x14ac:dyDescent="0.25">
      <c r="B56" s="57" t="s">
        <v>60</v>
      </c>
      <c r="C56" s="58">
        <v>43857</v>
      </c>
      <c r="D56" s="28" t="s">
        <v>61</v>
      </c>
      <c r="E56" s="29" t="s">
        <v>14</v>
      </c>
      <c r="F56" s="116" t="s">
        <v>13</v>
      </c>
      <c r="G56" s="117"/>
      <c r="H56" s="117"/>
      <c r="I56" s="118"/>
    </row>
    <row r="57" spans="2:9" s="30" customFormat="1" ht="17.25" customHeight="1" x14ac:dyDescent="0.25">
      <c r="B57" s="119" t="s">
        <v>12</v>
      </c>
      <c r="C57" s="120"/>
      <c r="D57" s="120"/>
      <c r="E57" s="121"/>
      <c r="F57" s="40">
        <v>0</v>
      </c>
      <c r="G57" s="41"/>
      <c r="H57" s="42">
        <v>0</v>
      </c>
      <c r="I57" s="15"/>
    </row>
    <row r="58" spans="2:9" s="30" customFormat="1" ht="17.25" customHeight="1" x14ac:dyDescent="0.25">
      <c r="B58" s="59" t="s">
        <v>62</v>
      </c>
      <c r="C58" s="60">
        <v>43858</v>
      </c>
      <c r="D58" s="28" t="s">
        <v>63</v>
      </c>
      <c r="E58" s="29" t="s">
        <v>14</v>
      </c>
      <c r="F58" s="116" t="s">
        <v>13</v>
      </c>
      <c r="G58" s="117"/>
      <c r="H58" s="117"/>
      <c r="I58" s="118"/>
    </row>
    <row r="59" spans="2:9" s="30" customFormat="1" ht="17.25" customHeight="1" x14ac:dyDescent="0.25">
      <c r="B59" s="119" t="s">
        <v>12</v>
      </c>
      <c r="C59" s="120"/>
      <c r="D59" s="120"/>
      <c r="E59" s="121"/>
      <c r="F59" s="40">
        <v>0</v>
      </c>
      <c r="G59" s="41"/>
      <c r="H59" s="42">
        <v>0</v>
      </c>
      <c r="I59" s="15"/>
    </row>
    <row r="60" spans="2:9" s="30" customFormat="1" ht="17.25" customHeight="1" x14ac:dyDescent="0.25">
      <c r="B60" s="61" t="s">
        <v>64</v>
      </c>
      <c r="C60" s="62">
        <v>43859</v>
      </c>
      <c r="D60" s="28" t="s">
        <v>65</v>
      </c>
      <c r="E60" s="29" t="s">
        <v>14</v>
      </c>
      <c r="F60" s="116" t="s">
        <v>13</v>
      </c>
      <c r="G60" s="117"/>
      <c r="H60" s="117"/>
      <c r="I60" s="118"/>
    </row>
    <row r="61" spans="2:9" s="30" customFormat="1" ht="17.25" customHeight="1" x14ac:dyDescent="0.25">
      <c r="B61" s="119" t="s">
        <v>12</v>
      </c>
      <c r="C61" s="120"/>
      <c r="D61" s="120"/>
      <c r="E61" s="121"/>
      <c r="F61" s="40">
        <v>0</v>
      </c>
      <c r="G61" s="41"/>
      <c r="H61" s="42">
        <v>0</v>
      </c>
      <c r="I61" s="15"/>
    </row>
    <row r="62" spans="2:9" s="30" customFormat="1" ht="17.25" customHeight="1" x14ac:dyDescent="0.25">
      <c r="B62" s="127" t="s">
        <v>66</v>
      </c>
      <c r="C62" s="131">
        <v>43860</v>
      </c>
      <c r="D62" s="28" t="s">
        <v>67</v>
      </c>
      <c r="E62" s="29" t="s">
        <v>14</v>
      </c>
      <c r="F62" s="116" t="s">
        <v>13</v>
      </c>
      <c r="G62" s="117"/>
      <c r="H62" s="117"/>
      <c r="I62" s="118"/>
    </row>
    <row r="63" spans="2:9" s="30" customFormat="1" ht="17.25" customHeight="1" x14ac:dyDescent="0.25">
      <c r="B63" s="128"/>
      <c r="C63" s="132"/>
      <c r="D63" s="28" t="s">
        <v>68</v>
      </c>
      <c r="E63" s="29" t="s">
        <v>11</v>
      </c>
      <c r="F63" s="31">
        <v>127.25</v>
      </c>
      <c r="G63" s="32">
        <v>4.2500000000000003E-2</v>
      </c>
      <c r="H63" s="31">
        <v>127.25</v>
      </c>
      <c r="I63" s="32">
        <v>4.2500000000000003E-2</v>
      </c>
    </row>
    <row r="64" spans="2:9" x14ac:dyDescent="0.25">
      <c r="B64" s="119" t="s">
        <v>12</v>
      </c>
      <c r="C64" s="120"/>
      <c r="D64" s="120"/>
      <c r="E64" s="121"/>
      <c r="F64" s="40">
        <f>F63</f>
        <v>127.25</v>
      </c>
      <c r="G64" s="41"/>
      <c r="H64" s="42">
        <f>H63</f>
        <v>127.25</v>
      </c>
      <c r="I64" s="15"/>
    </row>
    <row r="65" spans="2:9" s="30" customFormat="1" ht="17.25" customHeight="1" x14ac:dyDescent="0.25">
      <c r="B65" s="127" t="s">
        <v>69</v>
      </c>
      <c r="C65" s="131">
        <v>43861</v>
      </c>
      <c r="D65" s="28" t="s">
        <v>70</v>
      </c>
      <c r="E65" s="29" t="s">
        <v>22</v>
      </c>
      <c r="F65" s="116" t="s">
        <v>13</v>
      </c>
      <c r="G65" s="117"/>
      <c r="H65" s="117"/>
      <c r="I65" s="118"/>
    </row>
    <row r="66" spans="2:9" s="30" customFormat="1" ht="17.25" customHeight="1" x14ac:dyDescent="0.25">
      <c r="B66" s="128"/>
      <c r="C66" s="132"/>
      <c r="D66" s="28" t="s">
        <v>71</v>
      </c>
      <c r="E66" s="29" t="s">
        <v>11</v>
      </c>
      <c r="F66" s="31">
        <v>31.5</v>
      </c>
      <c r="G66" s="65">
        <v>4.2500000000000003E-2</v>
      </c>
      <c r="H66" s="31">
        <v>31.5</v>
      </c>
      <c r="I66" s="65">
        <v>4.2500000000000003E-2</v>
      </c>
    </row>
    <row r="67" spans="2:9" x14ac:dyDescent="0.25">
      <c r="B67" s="119" t="s">
        <v>12</v>
      </c>
      <c r="C67" s="120"/>
      <c r="D67" s="120"/>
      <c r="E67" s="121"/>
      <c r="F67" s="40">
        <f>F66</f>
        <v>31.5</v>
      </c>
      <c r="G67" s="41"/>
      <c r="H67" s="42">
        <f>H66</f>
        <v>31.5</v>
      </c>
      <c r="I67" s="15"/>
    </row>
    <row r="68" spans="2:9" ht="18" customHeight="1" x14ac:dyDescent="0.25">
      <c r="B68" s="133" t="s">
        <v>18</v>
      </c>
      <c r="C68" s="134"/>
      <c r="D68" s="134"/>
      <c r="E68" s="135"/>
      <c r="F68" s="11">
        <f>F16+F19+F27+F31+F39+F42+F51+F54+F63+F66</f>
        <v>837.75</v>
      </c>
      <c r="G68" s="12"/>
      <c r="H68" s="11">
        <f>H16+H19+H27+H31+H39+H42+H51+H54+H63+H66</f>
        <v>837.75</v>
      </c>
      <c r="I68" s="10"/>
    </row>
    <row r="69" spans="2:9" s="30" customFormat="1" ht="17.25" customHeight="1" x14ac:dyDescent="0.25">
      <c r="B69" s="63" t="s">
        <v>73</v>
      </c>
      <c r="C69" s="64">
        <v>43864</v>
      </c>
      <c r="D69" s="28" t="s">
        <v>74</v>
      </c>
      <c r="E69" s="29" t="s">
        <v>14</v>
      </c>
      <c r="F69" s="116" t="s">
        <v>13</v>
      </c>
      <c r="G69" s="117"/>
      <c r="H69" s="117"/>
      <c r="I69" s="118"/>
    </row>
    <row r="70" spans="2:9" x14ac:dyDescent="0.25">
      <c r="B70" s="119" t="s">
        <v>12</v>
      </c>
      <c r="C70" s="120"/>
      <c r="D70" s="120"/>
      <c r="E70" s="121"/>
      <c r="F70" s="40">
        <v>0</v>
      </c>
      <c r="G70" s="41"/>
      <c r="H70" s="42">
        <v>0</v>
      </c>
      <c r="I70" s="15"/>
    </row>
    <row r="71" spans="2:9" s="30" customFormat="1" ht="17.25" customHeight="1" x14ac:dyDescent="0.25">
      <c r="B71" s="66" t="s">
        <v>75</v>
      </c>
      <c r="C71" s="67">
        <v>43865</v>
      </c>
      <c r="D71" s="28" t="s">
        <v>76</v>
      </c>
      <c r="E71" s="29" t="s">
        <v>14</v>
      </c>
      <c r="F71" s="116" t="s">
        <v>13</v>
      </c>
      <c r="G71" s="117"/>
      <c r="H71" s="117"/>
      <c r="I71" s="118"/>
    </row>
    <row r="72" spans="2:9" x14ac:dyDescent="0.25">
      <c r="B72" s="119" t="s">
        <v>12</v>
      </c>
      <c r="C72" s="120"/>
      <c r="D72" s="120"/>
      <c r="E72" s="121"/>
      <c r="F72" s="40">
        <v>0</v>
      </c>
      <c r="G72" s="41"/>
      <c r="H72" s="42">
        <v>0</v>
      </c>
      <c r="I72" s="15"/>
    </row>
    <row r="73" spans="2:9" s="30" customFormat="1" ht="17.25" customHeight="1" x14ac:dyDescent="0.25">
      <c r="B73" s="68" t="s">
        <v>77</v>
      </c>
      <c r="C73" s="69">
        <v>43866</v>
      </c>
      <c r="D73" s="28" t="s">
        <v>78</v>
      </c>
      <c r="E73" s="29" t="s">
        <v>14</v>
      </c>
      <c r="F73" s="116" t="s">
        <v>13</v>
      </c>
      <c r="G73" s="117"/>
      <c r="H73" s="117"/>
      <c r="I73" s="118"/>
    </row>
    <row r="74" spans="2:9" x14ac:dyDescent="0.25">
      <c r="B74" s="119" t="s">
        <v>12</v>
      </c>
      <c r="C74" s="120"/>
      <c r="D74" s="120"/>
      <c r="E74" s="121"/>
      <c r="F74" s="40">
        <v>0</v>
      </c>
      <c r="G74" s="41"/>
      <c r="H74" s="42">
        <v>0</v>
      </c>
      <c r="I74" s="15"/>
    </row>
    <row r="75" spans="2:9" s="30" customFormat="1" ht="17.25" customHeight="1" x14ac:dyDescent="0.25">
      <c r="B75" s="127" t="s">
        <v>79</v>
      </c>
      <c r="C75" s="131">
        <v>43867</v>
      </c>
      <c r="D75" s="28" t="s">
        <v>80</v>
      </c>
      <c r="E75" s="29" t="s">
        <v>14</v>
      </c>
      <c r="F75" s="116" t="s">
        <v>13</v>
      </c>
      <c r="G75" s="117"/>
      <c r="H75" s="117"/>
      <c r="I75" s="118"/>
    </row>
    <row r="76" spans="2:9" s="30" customFormat="1" ht="17.25" customHeight="1" x14ac:dyDescent="0.25">
      <c r="B76" s="128"/>
      <c r="C76" s="132"/>
      <c r="D76" s="28" t="s">
        <v>81</v>
      </c>
      <c r="E76" s="29" t="s">
        <v>11</v>
      </c>
      <c r="F76" s="31">
        <v>127.25</v>
      </c>
      <c r="G76" s="65">
        <v>4.2500000000000003E-2</v>
      </c>
      <c r="H76" s="31">
        <v>127.25</v>
      </c>
      <c r="I76" s="65">
        <v>4.2500000000000003E-2</v>
      </c>
    </row>
    <row r="77" spans="2:9" x14ac:dyDescent="0.25">
      <c r="B77" s="119" t="s">
        <v>12</v>
      </c>
      <c r="C77" s="120"/>
      <c r="D77" s="120"/>
      <c r="E77" s="121"/>
      <c r="F77" s="40">
        <f>F76</f>
        <v>127.25</v>
      </c>
      <c r="G77" s="41"/>
      <c r="H77" s="42">
        <f>H76</f>
        <v>127.25</v>
      </c>
      <c r="I77" s="15"/>
    </row>
    <row r="78" spans="2:9" s="30" customFormat="1" ht="17.25" customHeight="1" x14ac:dyDescent="0.25">
      <c r="B78" s="127" t="s">
        <v>82</v>
      </c>
      <c r="C78" s="131">
        <v>43868</v>
      </c>
      <c r="D78" s="28" t="s">
        <v>83</v>
      </c>
      <c r="E78" s="29" t="s">
        <v>14</v>
      </c>
      <c r="F78" s="116" t="s">
        <v>13</v>
      </c>
      <c r="G78" s="117"/>
      <c r="H78" s="117"/>
      <c r="I78" s="118"/>
    </row>
    <row r="79" spans="2:9" s="30" customFormat="1" ht="17.25" customHeight="1" x14ac:dyDescent="0.25">
      <c r="B79" s="128"/>
      <c r="C79" s="132"/>
      <c r="D79" s="28" t="s">
        <v>84</v>
      </c>
      <c r="E79" s="29" t="s">
        <v>11</v>
      </c>
      <c r="F79" s="31">
        <v>31.5</v>
      </c>
      <c r="G79" s="65">
        <v>4.2500000000000003E-2</v>
      </c>
      <c r="H79" s="31">
        <v>31.5</v>
      </c>
      <c r="I79" s="65">
        <v>4.2500000000000003E-2</v>
      </c>
    </row>
    <row r="80" spans="2:9" x14ac:dyDescent="0.25">
      <c r="B80" s="119" t="s">
        <v>12</v>
      </c>
      <c r="C80" s="120"/>
      <c r="D80" s="120"/>
      <c r="E80" s="121"/>
      <c r="F80" s="40">
        <f>F79</f>
        <v>31.5</v>
      </c>
      <c r="G80" s="41"/>
      <c r="H80" s="42">
        <f>H79</f>
        <v>31.5</v>
      </c>
      <c r="I80" s="15"/>
    </row>
    <row r="81" spans="2:9" s="30" customFormat="1" ht="17.25" customHeight="1" x14ac:dyDescent="0.25">
      <c r="B81" s="70" t="s">
        <v>85</v>
      </c>
      <c r="C81" s="71">
        <v>43871</v>
      </c>
      <c r="D81" s="28" t="s">
        <v>86</v>
      </c>
      <c r="E81" s="29" t="s">
        <v>14</v>
      </c>
      <c r="F81" s="116" t="s">
        <v>13</v>
      </c>
      <c r="G81" s="117"/>
      <c r="H81" s="117"/>
      <c r="I81" s="118"/>
    </row>
    <row r="82" spans="2:9" x14ac:dyDescent="0.25">
      <c r="B82" s="119" t="s">
        <v>12</v>
      </c>
      <c r="C82" s="120"/>
      <c r="D82" s="120"/>
      <c r="E82" s="121"/>
      <c r="F82" s="40">
        <v>0</v>
      </c>
      <c r="G82" s="41"/>
      <c r="H82" s="42">
        <v>0</v>
      </c>
      <c r="I82" s="15"/>
    </row>
    <row r="83" spans="2:9" s="30" customFormat="1" ht="17.25" customHeight="1" x14ac:dyDescent="0.25">
      <c r="B83" s="72" t="s">
        <v>87</v>
      </c>
      <c r="C83" s="73">
        <v>43872</v>
      </c>
      <c r="D83" s="28" t="s">
        <v>88</v>
      </c>
      <c r="E83" s="29" t="s">
        <v>14</v>
      </c>
      <c r="F83" s="116" t="s">
        <v>13</v>
      </c>
      <c r="G83" s="117"/>
      <c r="H83" s="117"/>
      <c r="I83" s="118"/>
    </row>
    <row r="84" spans="2:9" x14ac:dyDescent="0.25">
      <c r="B84" s="119" t="s">
        <v>12</v>
      </c>
      <c r="C84" s="120"/>
      <c r="D84" s="120"/>
      <c r="E84" s="121"/>
      <c r="F84" s="40">
        <v>0</v>
      </c>
      <c r="G84" s="41"/>
      <c r="H84" s="42">
        <v>0</v>
      </c>
      <c r="I84" s="15"/>
    </row>
    <row r="85" spans="2:9" s="30" customFormat="1" ht="17.25" customHeight="1" x14ac:dyDescent="0.25">
      <c r="B85" s="74" t="s">
        <v>89</v>
      </c>
      <c r="C85" s="75">
        <v>43873</v>
      </c>
      <c r="D85" s="28" t="s">
        <v>90</v>
      </c>
      <c r="E85" s="29" t="s">
        <v>14</v>
      </c>
      <c r="F85" s="116" t="s">
        <v>13</v>
      </c>
      <c r="G85" s="117"/>
      <c r="H85" s="117"/>
      <c r="I85" s="118"/>
    </row>
    <row r="86" spans="2:9" x14ac:dyDescent="0.25">
      <c r="B86" s="119" t="s">
        <v>12</v>
      </c>
      <c r="C86" s="120"/>
      <c r="D86" s="120"/>
      <c r="E86" s="121"/>
      <c r="F86" s="40">
        <v>0</v>
      </c>
      <c r="G86" s="41"/>
      <c r="H86" s="42">
        <v>0</v>
      </c>
      <c r="I86" s="15"/>
    </row>
    <row r="87" spans="2:9" s="30" customFormat="1" ht="17.25" customHeight="1" x14ac:dyDescent="0.25">
      <c r="B87" s="127" t="s">
        <v>91</v>
      </c>
      <c r="C87" s="131">
        <v>43874</v>
      </c>
      <c r="D87" s="28" t="s">
        <v>92</v>
      </c>
      <c r="E87" s="29" t="s">
        <v>14</v>
      </c>
      <c r="F87" s="116" t="s">
        <v>13</v>
      </c>
      <c r="G87" s="117"/>
      <c r="H87" s="117"/>
      <c r="I87" s="118"/>
    </row>
    <row r="88" spans="2:9" s="30" customFormat="1" ht="17.25" customHeight="1" x14ac:dyDescent="0.25">
      <c r="B88" s="128"/>
      <c r="C88" s="132"/>
      <c r="D88" s="28" t="s">
        <v>93</v>
      </c>
      <c r="E88" s="29" t="s">
        <v>11</v>
      </c>
      <c r="F88" s="31">
        <v>127.25</v>
      </c>
      <c r="G88" s="65">
        <v>4.2500000000000003E-2</v>
      </c>
      <c r="H88" s="31">
        <v>127.25</v>
      </c>
      <c r="I88" s="65">
        <v>4.2500000000000003E-2</v>
      </c>
    </row>
    <row r="89" spans="2:9" x14ac:dyDescent="0.25">
      <c r="B89" s="119" t="s">
        <v>12</v>
      </c>
      <c r="C89" s="120"/>
      <c r="D89" s="120"/>
      <c r="E89" s="121"/>
      <c r="F89" s="40">
        <f>F88</f>
        <v>127.25</v>
      </c>
      <c r="G89" s="41"/>
      <c r="H89" s="42">
        <f>H88</f>
        <v>127.25</v>
      </c>
      <c r="I89" s="15"/>
    </row>
    <row r="90" spans="2:9" s="30" customFormat="1" ht="17.25" customHeight="1" x14ac:dyDescent="0.25">
      <c r="B90" s="127" t="s">
        <v>94</v>
      </c>
      <c r="C90" s="131">
        <v>43875</v>
      </c>
      <c r="D90" s="28" t="s">
        <v>95</v>
      </c>
      <c r="E90" s="29" t="s">
        <v>22</v>
      </c>
      <c r="F90" s="116" t="s">
        <v>13</v>
      </c>
      <c r="G90" s="117"/>
      <c r="H90" s="117"/>
      <c r="I90" s="118"/>
    </row>
    <row r="91" spans="2:9" s="30" customFormat="1" ht="17.25" customHeight="1" x14ac:dyDescent="0.25">
      <c r="B91" s="128"/>
      <c r="C91" s="132"/>
      <c r="D91" s="28" t="s">
        <v>96</v>
      </c>
      <c r="E91" s="29" t="s">
        <v>11</v>
      </c>
      <c r="F91" s="31">
        <v>31.5</v>
      </c>
      <c r="G91" s="65">
        <v>4.2500000000000003E-2</v>
      </c>
      <c r="H91" s="31">
        <v>31.5</v>
      </c>
      <c r="I91" s="65">
        <v>4.2500000000000003E-2</v>
      </c>
    </row>
    <row r="92" spans="2:9" x14ac:dyDescent="0.25">
      <c r="B92" s="119" t="s">
        <v>12</v>
      </c>
      <c r="C92" s="120"/>
      <c r="D92" s="120"/>
      <c r="E92" s="121"/>
      <c r="F92" s="40">
        <f>F91</f>
        <v>31.5</v>
      </c>
      <c r="G92" s="41"/>
      <c r="H92" s="42">
        <f>H91</f>
        <v>31.5</v>
      </c>
      <c r="I92" s="15"/>
    </row>
    <row r="93" spans="2:9" s="30" customFormat="1" ht="17.25" customHeight="1" x14ac:dyDescent="0.25">
      <c r="B93" s="76" t="s">
        <v>97</v>
      </c>
      <c r="C93" s="78">
        <v>43878</v>
      </c>
      <c r="D93" s="28" t="s">
        <v>98</v>
      </c>
      <c r="E93" s="29" t="s">
        <v>14</v>
      </c>
      <c r="F93" s="116" t="s">
        <v>13</v>
      </c>
      <c r="G93" s="117"/>
      <c r="H93" s="117"/>
      <c r="I93" s="118"/>
    </row>
    <row r="94" spans="2:9" x14ac:dyDescent="0.25">
      <c r="B94" s="119" t="s">
        <v>12</v>
      </c>
      <c r="C94" s="120"/>
      <c r="D94" s="120"/>
      <c r="E94" s="121"/>
      <c r="F94" s="40">
        <v>0</v>
      </c>
      <c r="G94" s="41"/>
      <c r="H94" s="42">
        <v>0</v>
      </c>
      <c r="I94" s="15"/>
    </row>
    <row r="95" spans="2:9" s="30" customFormat="1" ht="17.25" customHeight="1" x14ac:dyDescent="0.25">
      <c r="B95" s="77" t="s">
        <v>99</v>
      </c>
      <c r="C95" s="78">
        <v>43879</v>
      </c>
      <c r="D95" s="28" t="s">
        <v>100</v>
      </c>
      <c r="E95" s="29" t="s">
        <v>14</v>
      </c>
      <c r="F95" s="116" t="s">
        <v>13</v>
      </c>
      <c r="G95" s="117"/>
      <c r="H95" s="117"/>
      <c r="I95" s="118"/>
    </row>
    <row r="96" spans="2:9" x14ac:dyDescent="0.25">
      <c r="B96" s="119" t="s">
        <v>12</v>
      </c>
      <c r="C96" s="120"/>
      <c r="D96" s="120"/>
      <c r="E96" s="121"/>
      <c r="F96" s="40">
        <v>0</v>
      </c>
      <c r="G96" s="41"/>
      <c r="H96" s="42">
        <v>0</v>
      </c>
      <c r="I96" s="15"/>
    </row>
    <row r="97" spans="2:9" s="30" customFormat="1" ht="17.25" customHeight="1" x14ac:dyDescent="0.25">
      <c r="B97" s="79" t="s">
        <v>101</v>
      </c>
      <c r="C97" s="78">
        <v>43880</v>
      </c>
      <c r="D97" s="28" t="s">
        <v>102</v>
      </c>
      <c r="E97" s="29" t="s">
        <v>14</v>
      </c>
      <c r="F97" s="126" t="s">
        <v>13</v>
      </c>
      <c r="G97" s="117"/>
      <c r="H97" s="117"/>
      <c r="I97" s="118"/>
    </row>
    <row r="98" spans="2:9" x14ac:dyDescent="0.25">
      <c r="B98" s="119" t="s">
        <v>12</v>
      </c>
      <c r="C98" s="120"/>
      <c r="D98" s="120"/>
      <c r="E98" s="121"/>
      <c r="F98" s="40">
        <v>0</v>
      </c>
      <c r="G98" s="41"/>
      <c r="H98" s="42">
        <v>0</v>
      </c>
      <c r="I98" s="15"/>
    </row>
    <row r="99" spans="2:9" s="30" customFormat="1" ht="17.25" customHeight="1" x14ac:dyDescent="0.25">
      <c r="B99" s="122" t="s">
        <v>103</v>
      </c>
      <c r="C99" s="124">
        <v>43881</v>
      </c>
      <c r="D99" s="28" t="s">
        <v>104</v>
      </c>
      <c r="E99" s="29" t="s">
        <v>14</v>
      </c>
      <c r="F99" s="126" t="s">
        <v>13</v>
      </c>
      <c r="G99" s="117"/>
      <c r="H99" s="117"/>
      <c r="I99" s="118"/>
    </row>
    <row r="100" spans="2:9" s="30" customFormat="1" ht="17.25" customHeight="1" x14ac:dyDescent="0.25">
      <c r="B100" s="123"/>
      <c r="C100" s="125"/>
      <c r="D100" s="28" t="s">
        <v>105</v>
      </c>
      <c r="E100" s="80" t="s">
        <v>11</v>
      </c>
      <c r="F100" s="31">
        <v>127.25</v>
      </c>
      <c r="G100" s="65">
        <v>0.04</v>
      </c>
      <c r="H100" s="31">
        <v>127.25</v>
      </c>
      <c r="I100" s="65">
        <v>0.04</v>
      </c>
    </row>
    <row r="101" spans="2:9" x14ac:dyDescent="0.25">
      <c r="B101" s="119" t="s">
        <v>12</v>
      </c>
      <c r="C101" s="120"/>
      <c r="D101" s="120"/>
      <c r="E101" s="121"/>
      <c r="F101" s="40">
        <f>+F100</f>
        <v>127.25</v>
      </c>
      <c r="G101" s="41"/>
      <c r="H101" s="42">
        <f>+H100</f>
        <v>127.25</v>
      </c>
      <c r="I101" s="15"/>
    </row>
    <row r="102" spans="2:9" s="30" customFormat="1" ht="17.25" customHeight="1" x14ac:dyDescent="0.25">
      <c r="B102" s="122" t="s">
        <v>106</v>
      </c>
      <c r="C102" s="124">
        <v>43882</v>
      </c>
      <c r="D102" s="28" t="s">
        <v>107</v>
      </c>
      <c r="E102" s="29" t="s">
        <v>22</v>
      </c>
      <c r="F102" s="126" t="s">
        <v>13</v>
      </c>
      <c r="G102" s="117"/>
      <c r="H102" s="117"/>
      <c r="I102" s="118"/>
    </row>
    <row r="103" spans="2:9" s="30" customFormat="1" ht="17.25" customHeight="1" x14ac:dyDescent="0.25">
      <c r="B103" s="123"/>
      <c r="C103" s="125"/>
      <c r="D103" s="28" t="s">
        <v>108</v>
      </c>
      <c r="E103" s="80" t="s">
        <v>11</v>
      </c>
      <c r="F103" s="31">
        <v>31.5</v>
      </c>
      <c r="G103" s="65">
        <v>0.04</v>
      </c>
      <c r="H103" s="31">
        <v>31.5</v>
      </c>
      <c r="I103" s="65">
        <v>0.04</v>
      </c>
    </row>
    <row r="104" spans="2:9" x14ac:dyDescent="0.25">
      <c r="B104" s="119" t="s">
        <v>12</v>
      </c>
      <c r="C104" s="120"/>
      <c r="D104" s="120"/>
      <c r="E104" s="121"/>
      <c r="F104" s="40">
        <f>+F103</f>
        <v>31.5</v>
      </c>
      <c r="G104" s="41"/>
      <c r="H104" s="42">
        <f>+H103</f>
        <v>31.5</v>
      </c>
      <c r="I104" s="15"/>
    </row>
    <row r="105" spans="2:9" s="30" customFormat="1" ht="17.25" customHeight="1" x14ac:dyDescent="0.25">
      <c r="B105" s="82" t="s">
        <v>109</v>
      </c>
      <c r="C105" s="81">
        <v>43885</v>
      </c>
      <c r="D105" s="28" t="s">
        <v>110</v>
      </c>
      <c r="E105" s="29" t="s">
        <v>14</v>
      </c>
      <c r="F105" s="126" t="s">
        <v>13</v>
      </c>
      <c r="G105" s="117"/>
      <c r="H105" s="117"/>
      <c r="I105" s="118"/>
    </row>
    <row r="106" spans="2:9" x14ac:dyDescent="0.25">
      <c r="B106" s="119" t="s">
        <v>12</v>
      </c>
      <c r="C106" s="120"/>
      <c r="D106" s="120"/>
      <c r="E106" s="121"/>
      <c r="F106" s="40">
        <v>0</v>
      </c>
      <c r="G106" s="41"/>
      <c r="H106" s="42">
        <v>0</v>
      </c>
      <c r="I106" s="15"/>
    </row>
    <row r="107" spans="2:9" s="30" customFormat="1" ht="17.25" customHeight="1" x14ac:dyDescent="0.25">
      <c r="B107" s="84" t="s">
        <v>111</v>
      </c>
      <c r="C107" s="83">
        <v>43886</v>
      </c>
      <c r="D107" s="28" t="s">
        <v>112</v>
      </c>
      <c r="E107" s="29" t="s">
        <v>14</v>
      </c>
      <c r="F107" s="126" t="s">
        <v>13</v>
      </c>
      <c r="G107" s="117"/>
      <c r="H107" s="117"/>
      <c r="I107" s="118"/>
    </row>
    <row r="108" spans="2:9" x14ac:dyDescent="0.25">
      <c r="B108" s="119" t="s">
        <v>12</v>
      </c>
      <c r="C108" s="120"/>
      <c r="D108" s="120"/>
      <c r="E108" s="121"/>
      <c r="F108" s="40">
        <v>0</v>
      </c>
      <c r="G108" s="41"/>
      <c r="H108" s="42">
        <v>0</v>
      </c>
      <c r="I108" s="15"/>
    </row>
    <row r="109" spans="2:9" s="30" customFormat="1" ht="17.25" customHeight="1" x14ac:dyDescent="0.25">
      <c r="B109" s="85" t="s">
        <v>113</v>
      </c>
      <c r="C109" s="86">
        <v>43887</v>
      </c>
      <c r="D109" s="28" t="s">
        <v>114</v>
      </c>
      <c r="E109" s="29" t="s">
        <v>14</v>
      </c>
      <c r="F109" s="126" t="s">
        <v>13</v>
      </c>
      <c r="G109" s="117"/>
      <c r="H109" s="117"/>
      <c r="I109" s="118"/>
    </row>
    <row r="110" spans="2:9" x14ac:dyDescent="0.25">
      <c r="B110" s="119" t="s">
        <v>12</v>
      </c>
      <c r="C110" s="120"/>
      <c r="D110" s="120"/>
      <c r="E110" s="121"/>
      <c r="F110" s="40">
        <v>0</v>
      </c>
      <c r="G110" s="41"/>
      <c r="H110" s="42">
        <v>0</v>
      </c>
      <c r="I110" s="15"/>
    </row>
    <row r="111" spans="2:9" s="30" customFormat="1" ht="17.25" customHeight="1" x14ac:dyDescent="0.25">
      <c r="B111" s="122" t="s">
        <v>115</v>
      </c>
      <c r="C111" s="124">
        <v>43888</v>
      </c>
      <c r="D111" s="28" t="s">
        <v>116</v>
      </c>
      <c r="E111" s="29" t="s">
        <v>14</v>
      </c>
      <c r="F111" s="126" t="s">
        <v>13</v>
      </c>
      <c r="G111" s="117"/>
      <c r="H111" s="117"/>
      <c r="I111" s="118"/>
    </row>
    <row r="112" spans="2:9" s="30" customFormat="1" ht="17.25" customHeight="1" x14ac:dyDescent="0.25">
      <c r="B112" s="123"/>
      <c r="C112" s="125"/>
      <c r="D112" s="28" t="s">
        <v>117</v>
      </c>
      <c r="E112" s="80" t="s">
        <v>11</v>
      </c>
      <c r="F112" s="31">
        <v>127.25</v>
      </c>
      <c r="G112" s="65">
        <v>0.04</v>
      </c>
      <c r="H112" s="31">
        <v>127.25</v>
      </c>
      <c r="I112" s="65">
        <v>0.04</v>
      </c>
    </row>
    <row r="113" spans="2:9" x14ac:dyDescent="0.25">
      <c r="B113" s="119" t="s">
        <v>12</v>
      </c>
      <c r="C113" s="120"/>
      <c r="D113" s="120"/>
      <c r="E113" s="121"/>
      <c r="F113" s="40">
        <f>+F112</f>
        <v>127.25</v>
      </c>
      <c r="G113" s="41"/>
      <c r="H113" s="42">
        <f>+H112</f>
        <v>127.25</v>
      </c>
      <c r="I113" s="15"/>
    </row>
    <row r="114" spans="2:9" s="30" customFormat="1" ht="17.25" customHeight="1" x14ac:dyDescent="0.25">
      <c r="B114" s="122" t="s">
        <v>118</v>
      </c>
      <c r="C114" s="124">
        <v>43889</v>
      </c>
      <c r="D114" s="28" t="s">
        <v>119</v>
      </c>
      <c r="E114" s="29" t="s">
        <v>22</v>
      </c>
      <c r="F114" s="126" t="s">
        <v>13</v>
      </c>
      <c r="G114" s="117"/>
      <c r="H114" s="117"/>
      <c r="I114" s="118"/>
    </row>
    <row r="115" spans="2:9" s="30" customFormat="1" ht="17.25" customHeight="1" x14ac:dyDescent="0.25">
      <c r="B115" s="123"/>
      <c r="C115" s="125"/>
      <c r="D115" s="28" t="s">
        <v>120</v>
      </c>
      <c r="E115" s="80" t="s">
        <v>11</v>
      </c>
      <c r="F115" s="31">
        <v>31.5</v>
      </c>
      <c r="G115" s="65">
        <v>0.04</v>
      </c>
      <c r="H115" s="31">
        <v>31.5</v>
      </c>
      <c r="I115" s="65">
        <v>0.04</v>
      </c>
    </row>
    <row r="116" spans="2:9" x14ac:dyDescent="0.25">
      <c r="B116" s="119" t="s">
        <v>12</v>
      </c>
      <c r="C116" s="120"/>
      <c r="D116" s="120"/>
      <c r="E116" s="121"/>
      <c r="F116" s="40">
        <f>+F115</f>
        <v>31.5</v>
      </c>
      <c r="G116" s="41"/>
      <c r="H116" s="42">
        <f>+H115</f>
        <v>31.5</v>
      </c>
      <c r="I116" s="15"/>
    </row>
    <row r="117" spans="2:9" ht="18" customHeight="1" x14ac:dyDescent="0.25">
      <c r="B117" s="133" t="s">
        <v>72</v>
      </c>
      <c r="C117" s="134"/>
      <c r="D117" s="134"/>
      <c r="E117" s="135"/>
      <c r="F117" s="11">
        <f>+F70+F72+F74+F77+F80+F82+F89+F92+F101+F104+F113+F116</f>
        <v>635</v>
      </c>
      <c r="G117" s="12"/>
      <c r="H117" s="11">
        <f>+H70+H72+H74+H77+H80+H82+H89+H92+H101+H104+H113+H116</f>
        <v>635</v>
      </c>
      <c r="I117" s="10"/>
    </row>
    <row r="118" spans="2:9" s="30" customFormat="1" ht="17.25" customHeight="1" x14ac:dyDescent="0.25">
      <c r="B118" s="87" t="s">
        <v>122</v>
      </c>
      <c r="C118" s="88">
        <v>43892</v>
      </c>
      <c r="D118" s="28" t="s">
        <v>123</v>
      </c>
      <c r="E118" s="29" t="s">
        <v>14</v>
      </c>
      <c r="F118" s="126" t="s">
        <v>13</v>
      </c>
      <c r="G118" s="117"/>
      <c r="H118" s="117"/>
      <c r="I118" s="118"/>
    </row>
    <row r="119" spans="2:9" x14ac:dyDescent="0.25">
      <c r="B119" s="119" t="s">
        <v>12</v>
      </c>
      <c r="C119" s="120"/>
      <c r="D119" s="120"/>
      <c r="E119" s="121"/>
      <c r="F119" s="40">
        <v>0</v>
      </c>
      <c r="G119" s="41"/>
      <c r="H119" s="42">
        <v>0</v>
      </c>
      <c r="I119" s="15"/>
    </row>
    <row r="120" spans="2:9" s="30" customFormat="1" ht="17.25" customHeight="1" x14ac:dyDescent="0.25">
      <c r="B120" s="89" t="s">
        <v>124</v>
      </c>
      <c r="C120" s="90">
        <v>43893</v>
      </c>
      <c r="D120" s="28" t="s">
        <v>125</v>
      </c>
      <c r="E120" s="29" t="s">
        <v>14</v>
      </c>
      <c r="F120" s="126" t="s">
        <v>13</v>
      </c>
      <c r="G120" s="117"/>
      <c r="H120" s="117"/>
      <c r="I120" s="118"/>
    </row>
    <row r="121" spans="2:9" x14ac:dyDescent="0.25">
      <c r="B121" s="119" t="s">
        <v>12</v>
      </c>
      <c r="C121" s="120"/>
      <c r="D121" s="120"/>
      <c r="E121" s="121"/>
      <c r="F121" s="40">
        <v>0</v>
      </c>
      <c r="G121" s="41"/>
      <c r="H121" s="42">
        <v>0</v>
      </c>
      <c r="I121" s="15"/>
    </row>
    <row r="122" spans="2:9" s="30" customFormat="1" ht="17.25" customHeight="1" x14ac:dyDescent="0.25">
      <c r="B122" s="92" t="s">
        <v>126</v>
      </c>
      <c r="C122" s="91">
        <v>43894</v>
      </c>
      <c r="D122" s="28" t="s">
        <v>127</v>
      </c>
      <c r="E122" s="29" t="s">
        <v>14</v>
      </c>
      <c r="F122" s="126" t="s">
        <v>13</v>
      </c>
      <c r="G122" s="117"/>
      <c r="H122" s="117"/>
      <c r="I122" s="118"/>
    </row>
    <row r="123" spans="2:9" x14ac:dyDescent="0.25">
      <c r="B123" s="119" t="s">
        <v>12</v>
      </c>
      <c r="C123" s="120"/>
      <c r="D123" s="120"/>
      <c r="E123" s="121"/>
      <c r="F123" s="40">
        <v>0</v>
      </c>
      <c r="G123" s="41"/>
      <c r="H123" s="42">
        <v>0</v>
      </c>
      <c r="I123" s="15"/>
    </row>
    <row r="124" spans="2:9" s="30" customFormat="1" ht="17.25" customHeight="1" x14ac:dyDescent="0.25">
      <c r="B124" s="122" t="s">
        <v>128</v>
      </c>
      <c r="C124" s="124">
        <v>43895</v>
      </c>
      <c r="D124" s="28" t="s">
        <v>129</v>
      </c>
      <c r="E124" s="29" t="s">
        <v>14</v>
      </c>
      <c r="F124" s="126" t="s">
        <v>13</v>
      </c>
      <c r="G124" s="117"/>
      <c r="H124" s="117"/>
      <c r="I124" s="118"/>
    </row>
    <row r="125" spans="2:9" s="30" customFormat="1" ht="17.25" customHeight="1" x14ac:dyDescent="0.25">
      <c r="B125" s="123"/>
      <c r="C125" s="125"/>
      <c r="D125" s="28" t="s">
        <v>130</v>
      </c>
      <c r="E125" s="80" t="s">
        <v>11</v>
      </c>
      <c r="F125" s="31">
        <v>127.25</v>
      </c>
      <c r="G125" s="65">
        <v>3.7499999999999999E-2</v>
      </c>
      <c r="H125" s="31">
        <v>127.25</v>
      </c>
      <c r="I125" s="65">
        <v>3.7499999999999999E-2</v>
      </c>
    </row>
    <row r="126" spans="2:9" x14ac:dyDescent="0.25">
      <c r="B126" s="119" t="s">
        <v>12</v>
      </c>
      <c r="C126" s="120"/>
      <c r="D126" s="120"/>
      <c r="E126" s="121"/>
      <c r="F126" s="40">
        <f>+F125</f>
        <v>127.25</v>
      </c>
      <c r="G126" s="41"/>
      <c r="H126" s="42">
        <f>+H125</f>
        <v>127.25</v>
      </c>
      <c r="I126" s="15"/>
    </row>
    <row r="127" spans="2:9" s="30" customFormat="1" ht="17.25" customHeight="1" x14ac:dyDescent="0.25">
      <c r="B127" s="122" t="s">
        <v>131</v>
      </c>
      <c r="C127" s="124">
        <v>43896</v>
      </c>
      <c r="D127" s="28" t="s">
        <v>132</v>
      </c>
      <c r="E127" s="29" t="s">
        <v>22</v>
      </c>
      <c r="F127" s="126" t="s">
        <v>13</v>
      </c>
      <c r="G127" s="117"/>
      <c r="H127" s="117"/>
      <c r="I127" s="118"/>
    </row>
    <row r="128" spans="2:9" s="30" customFormat="1" ht="17.25" customHeight="1" x14ac:dyDescent="0.25">
      <c r="B128" s="123"/>
      <c r="C128" s="125"/>
      <c r="D128" s="28" t="s">
        <v>133</v>
      </c>
      <c r="E128" s="80" t="s">
        <v>11</v>
      </c>
      <c r="F128" s="31">
        <v>31.5</v>
      </c>
      <c r="G128" s="65">
        <v>3.7499999999999999E-2</v>
      </c>
      <c r="H128" s="31">
        <v>31.5</v>
      </c>
      <c r="I128" s="65">
        <v>3.7499999999999999E-2</v>
      </c>
    </row>
    <row r="129" spans="2:9" x14ac:dyDescent="0.25">
      <c r="B129" s="119" t="s">
        <v>12</v>
      </c>
      <c r="C129" s="120"/>
      <c r="D129" s="120"/>
      <c r="E129" s="121"/>
      <c r="F129" s="40">
        <f>+F128</f>
        <v>31.5</v>
      </c>
      <c r="G129" s="41"/>
      <c r="H129" s="42">
        <f>+H128</f>
        <v>31.5</v>
      </c>
      <c r="I129" s="15"/>
    </row>
    <row r="130" spans="2:9" s="30" customFormat="1" ht="17.25" customHeight="1" x14ac:dyDescent="0.25">
      <c r="B130" s="93" t="s">
        <v>134</v>
      </c>
      <c r="C130" s="94">
        <v>43899</v>
      </c>
      <c r="D130" s="28" t="s">
        <v>135</v>
      </c>
      <c r="E130" s="29" t="s">
        <v>14</v>
      </c>
      <c r="F130" s="126" t="s">
        <v>13</v>
      </c>
      <c r="G130" s="117"/>
      <c r="H130" s="117"/>
      <c r="I130" s="118"/>
    </row>
    <row r="131" spans="2:9" x14ac:dyDescent="0.25">
      <c r="B131" s="119" t="s">
        <v>12</v>
      </c>
      <c r="C131" s="120"/>
      <c r="D131" s="120"/>
      <c r="E131" s="121"/>
      <c r="F131" s="40">
        <v>0</v>
      </c>
      <c r="G131" s="41"/>
      <c r="H131" s="42">
        <v>0</v>
      </c>
      <c r="I131" s="15"/>
    </row>
    <row r="132" spans="2:9" s="30" customFormat="1" ht="17.25" customHeight="1" x14ac:dyDescent="0.25">
      <c r="B132" s="96" t="s">
        <v>136</v>
      </c>
      <c r="C132" s="95">
        <v>43900</v>
      </c>
      <c r="D132" s="28" t="s">
        <v>137</v>
      </c>
      <c r="E132" s="29" t="s">
        <v>14</v>
      </c>
      <c r="F132" s="126" t="s">
        <v>13</v>
      </c>
      <c r="G132" s="117"/>
      <c r="H132" s="117"/>
      <c r="I132" s="118"/>
    </row>
    <row r="133" spans="2:9" x14ac:dyDescent="0.25">
      <c r="B133" s="119" t="s">
        <v>12</v>
      </c>
      <c r="C133" s="120"/>
      <c r="D133" s="120"/>
      <c r="E133" s="121"/>
      <c r="F133" s="40">
        <v>0</v>
      </c>
      <c r="G133" s="41"/>
      <c r="H133" s="42">
        <v>0</v>
      </c>
      <c r="I133" s="15"/>
    </row>
    <row r="134" spans="2:9" s="30" customFormat="1" ht="17.25" customHeight="1" x14ac:dyDescent="0.25">
      <c r="B134" s="97" t="s">
        <v>138</v>
      </c>
      <c r="C134" s="98">
        <v>43901</v>
      </c>
      <c r="D134" s="28" t="s">
        <v>139</v>
      </c>
      <c r="E134" s="29" t="s">
        <v>14</v>
      </c>
      <c r="F134" s="126" t="s">
        <v>13</v>
      </c>
      <c r="G134" s="117"/>
      <c r="H134" s="117"/>
      <c r="I134" s="118"/>
    </row>
    <row r="135" spans="2:9" x14ac:dyDescent="0.25">
      <c r="B135" s="119" t="s">
        <v>12</v>
      </c>
      <c r="C135" s="120"/>
      <c r="D135" s="120"/>
      <c r="E135" s="121"/>
      <c r="F135" s="40">
        <v>0</v>
      </c>
      <c r="G135" s="41"/>
      <c r="H135" s="42">
        <v>0</v>
      </c>
      <c r="I135" s="15"/>
    </row>
    <row r="136" spans="2:9" s="30" customFormat="1" ht="17.25" customHeight="1" x14ac:dyDescent="0.25">
      <c r="B136" s="122" t="s">
        <v>140</v>
      </c>
      <c r="C136" s="124">
        <v>43902</v>
      </c>
      <c r="D136" s="28" t="s">
        <v>141</v>
      </c>
      <c r="E136" s="29" t="s">
        <v>14</v>
      </c>
      <c r="F136" s="126" t="s">
        <v>13</v>
      </c>
      <c r="G136" s="117"/>
      <c r="H136" s="117"/>
      <c r="I136" s="118"/>
    </row>
    <row r="137" spans="2:9" s="30" customFormat="1" ht="17.25" customHeight="1" x14ac:dyDescent="0.25">
      <c r="B137" s="123"/>
      <c r="C137" s="125"/>
      <c r="D137" s="28" t="s">
        <v>142</v>
      </c>
      <c r="E137" s="80" t="s">
        <v>11</v>
      </c>
      <c r="F137" s="31">
        <v>127.25</v>
      </c>
      <c r="G137" s="65">
        <v>3.7499999999999999E-2</v>
      </c>
      <c r="H137" s="31">
        <v>127.25</v>
      </c>
      <c r="I137" s="65">
        <v>3.7499999999999999E-2</v>
      </c>
    </row>
    <row r="138" spans="2:9" x14ac:dyDescent="0.25">
      <c r="B138" s="119" t="s">
        <v>12</v>
      </c>
      <c r="C138" s="120"/>
      <c r="D138" s="120"/>
      <c r="E138" s="121"/>
      <c r="F138" s="40">
        <f>+F137</f>
        <v>127.25</v>
      </c>
      <c r="G138" s="41"/>
      <c r="H138" s="42">
        <f>+H137</f>
        <v>127.25</v>
      </c>
      <c r="I138" s="15"/>
    </row>
    <row r="139" spans="2:9" s="30" customFormat="1" ht="17.25" customHeight="1" x14ac:dyDescent="0.25">
      <c r="B139" s="122" t="s">
        <v>143</v>
      </c>
      <c r="C139" s="124">
        <v>43903</v>
      </c>
      <c r="D139" s="28" t="s">
        <v>144</v>
      </c>
      <c r="E139" s="29" t="s">
        <v>22</v>
      </c>
      <c r="F139" s="126" t="s">
        <v>13</v>
      </c>
      <c r="G139" s="117"/>
      <c r="H139" s="117"/>
      <c r="I139" s="118"/>
    </row>
    <row r="140" spans="2:9" s="30" customFormat="1" ht="17.25" customHeight="1" x14ac:dyDescent="0.25">
      <c r="B140" s="123"/>
      <c r="C140" s="125"/>
      <c r="D140" s="28" t="s">
        <v>145</v>
      </c>
      <c r="E140" s="80" t="s">
        <v>11</v>
      </c>
      <c r="F140" s="31">
        <v>31.5</v>
      </c>
      <c r="G140" s="65">
        <v>3.7499999999999999E-2</v>
      </c>
      <c r="H140" s="31">
        <v>31.5</v>
      </c>
      <c r="I140" s="65">
        <v>3.7499999999999999E-2</v>
      </c>
    </row>
    <row r="141" spans="2:9" x14ac:dyDescent="0.25">
      <c r="B141" s="119" t="s">
        <v>12</v>
      </c>
      <c r="C141" s="120"/>
      <c r="D141" s="120"/>
      <c r="E141" s="121"/>
      <c r="F141" s="40">
        <f>+F140</f>
        <v>31.5</v>
      </c>
      <c r="G141" s="41"/>
      <c r="H141" s="42">
        <f>+H140</f>
        <v>31.5</v>
      </c>
      <c r="I141" s="15"/>
    </row>
    <row r="142" spans="2:9" s="30" customFormat="1" ht="17.25" customHeight="1" x14ac:dyDescent="0.25">
      <c r="B142" s="100" t="s">
        <v>146</v>
      </c>
      <c r="C142" s="99">
        <v>43906</v>
      </c>
      <c r="D142" s="28" t="s">
        <v>147</v>
      </c>
      <c r="E142" s="29" t="s">
        <v>14</v>
      </c>
      <c r="F142" s="126" t="s">
        <v>13</v>
      </c>
      <c r="G142" s="117"/>
      <c r="H142" s="117"/>
      <c r="I142" s="118"/>
    </row>
    <row r="143" spans="2:9" x14ac:dyDescent="0.25">
      <c r="B143" s="119" t="s">
        <v>12</v>
      </c>
      <c r="C143" s="120"/>
      <c r="D143" s="120"/>
      <c r="E143" s="121"/>
      <c r="F143" s="40">
        <v>0</v>
      </c>
      <c r="G143" s="41"/>
      <c r="H143" s="42">
        <v>0</v>
      </c>
      <c r="I143" s="15"/>
    </row>
    <row r="144" spans="2:9" s="30" customFormat="1" ht="17.25" customHeight="1" x14ac:dyDescent="0.25">
      <c r="B144" s="102" t="s">
        <v>148</v>
      </c>
      <c r="C144" s="101">
        <v>43907</v>
      </c>
      <c r="D144" s="28" t="s">
        <v>149</v>
      </c>
      <c r="E144" s="29" t="s">
        <v>14</v>
      </c>
      <c r="F144" s="31">
        <v>45</v>
      </c>
      <c r="G144" s="65">
        <v>3.5000000000000003E-2</v>
      </c>
      <c r="H144" s="31">
        <v>45</v>
      </c>
      <c r="I144" s="65">
        <v>3.5000000000000003E-2</v>
      </c>
    </row>
    <row r="145" spans="2:9" x14ac:dyDescent="0.25">
      <c r="B145" s="119" t="s">
        <v>12</v>
      </c>
      <c r="C145" s="120"/>
      <c r="D145" s="120"/>
      <c r="E145" s="121"/>
      <c r="F145" s="40">
        <f>+F144</f>
        <v>45</v>
      </c>
      <c r="G145" s="41"/>
      <c r="H145" s="42">
        <f>+H144</f>
        <v>45</v>
      </c>
      <c r="I145" s="15"/>
    </row>
    <row r="146" spans="2:9" s="30" customFormat="1" ht="17.25" customHeight="1" x14ac:dyDescent="0.25">
      <c r="B146" s="104" t="s">
        <v>150</v>
      </c>
      <c r="C146" s="103">
        <v>43908</v>
      </c>
      <c r="D146" s="28" t="s">
        <v>151</v>
      </c>
      <c r="E146" s="29" t="s">
        <v>14</v>
      </c>
      <c r="F146" s="31">
        <v>59</v>
      </c>
      <c r="G146" s="65">
        <v>3.5000000000000003E-2</v>
      </c>
      <c r="H146" s="31">
        <v>59</v>
      </c>
      <c r="I146" s="65">
        <v>3.5000000000000003E-2</v>
      </c>
    </row>
    <row r="147" spans="2:9" x14ac:dyDescent="0.25">
      <c r="B147" s="119" t="s">
        <v>12</v>
      </c>
      <c r="C147" s="120"/>
      <c r="D147" s="120"/>
      <c r="E147" s="121"/>
      <c r="F147" s="40">
        <f>+F146</f>
        <v>59</v>
      </c>
      <c r="G147" s="41"/>
      <c r="H147" s="42">
        <f>+H146</f>
        <v>59</v>
      </c>
      <c r="I147" s="15"/>
    </row>
    <row r="148" spans="2:9" s="30" customFormat="1" ht="17.25" customHeight="1" x14ac:dyDescent="0.25">
      <c r="B148" s="122" t="s">
        <v>152</v>
      </c>
      <c r="C148" s="124">
        <v>43909</v>
      </c>
      <c r="D148" s="28" t="s">
        <v>153</v>
      </c>
      <c r="E148" s="29" t="s">
        <v>14</v>
      </c>
      <c r="F148" s="31">
        <v>59</v>
      </c>
      <c r="G148" s="65">
        <v>0.03</v>
      </c>
      <c r="H148" s="31">
        <v>59</v>
      </c>
      <c r="I148" s="65">
        <v>0.03</v>
      </c>
    </row>
    <row r="149" spans="2:9" s="30" customFormat="1" ht="17.25" customHeight="1" x14ac:dyDescent="0.25">
      <c r="B149" s="123"/>
      <c r="C149" s="125"/>
      <c r="D149" s="28" t="s">
        <v>154</v>
      </c>
      <c r="E149" s="80" t="s">
        <v>11</v>
      </c>
      <c r="F149" s="31">
        <v>127.25</v>
      </c>
      <c r="G149" s="65">
        <v>3.2500000000000001E-2</v>
      </c>
      <c r="H149" s="31">
        <v>127.25</v>
      </c>
      <c r="I149" s="65">
        <v>3.2500000000000001E-2</v>
      </c>
    </row>
    <row r="150" spans="2:9" x14ac:dyDescent="0.25">
      <c r="B150" s="119" t="s">
        <v>12</v>
      </c>
      <c r="C150" s="120"/>
      <c r="D150" s="120"/>
      <c r="E150" s="121"/>
      <c r="F150" s="40">
        <f>+SUM(F148:F149)</f>
        <v>186.25</v>
      </c>
      <c r="G150" s="41"/>
      <c r="H150" s="42">
        <f>+SUM(H148:H149)</f>
        <v>186.25</v>
      </c>
      <c r="I150" s="15"/>
    </row>
    <row r="151" spans="2:9" s="30" customFormat="1" ht="17.25" customHeight="1" x14ac:dyDescent="0.25">
      <c r="B151" s="122" t="s">
        <v>155</v>
      </c>
      <c r="C151" s="124">
        <v>43910</v>
      </c>
      <c r="D151" s="28" t="s">
        <v>156</v>
      </c>
      <c r="E151" s="29" t="s">
        <v>22</v>
      </c>
      <c r="F151" s="31">
        <v>59</v>
      </c>
      <c r="G151" s="105">
        <v>0.03</v>
      </c>
      <c r="H151" s="31">
        <v>59</v>
      </c>
      <c r="I151" s="105">
        <v>0.03</v>
      </c>
    </row>
    <row r="152" spans="2:9" s="30" customFormat="1" ht="17.25" customHeight="1" x14ac:dyDescent="0.25">
      <c r="B152" s="123"/>
      <c r="C152" s="125"/>
      <c r="D152" s="28" t="s">
        <v>157</v>
      </c>
      <c r="E152" s="80" t="s">
        <v>11</v>
      </c>
      <c r="F152" s="31">
        <v>31.5</v>
      </c>
      <c r="G152" s="65">
        <v>3.2500000000000001E-2</v>
      </c>
      <c r="H152" s="31">
        <v>31.5</v>
      </c>
      <c r="I152" s="65">
        <v>3.2500000000000001E-2</v>
      </c>
    </row>
    <row r="153" spans="2:9" x14ac:dyDescent="0.25">
      <c r="B153" s="119" t="s">
        <v>12</v>
      </c>
      <c r="C153" s="120"/>
      <c r="D153" s="120"/>
      <c r="E153" s="121"/>
      <c r="F153" s="40">
        <f>+SUM(F151:F152)</f>
        <v>90.5</v>
      </c>
      <c r="G153" s="41"/>
      <c r="H153" s="42">
        <f>+SUM(H151:H152)</f>
        <v>90.5</v>
      </c>
      <c r="I153" s="15"/>
    </row>
    <row r="154" spans="2:9" s="30" customFormat="1" ht="17.25" customHeight="1" x14ac:dyDescent="0.25">
      <c r="B154" s="107" t="s">
        <v>158</v>
      </c>
      <c r="C154" s="106">
        <v>43913</v>
      </c>
      <c r="D154" s="28" t="s">
        <v>159</v>
      </c>
      <c r="E154" s="29" t="s">
        <v>14</v>
      </c>
      <c r="F154" s="31">
        <v>59</v>
      </c>
      <c r="G154" s="65">
        <v>0.03</v>
      </c>
      <c r="H154" s="31">
        <v>59</v>
      </c>
      <c r="I154" s="65">
        <v>0.03</v>
      </c>
    </row>
    <row r="155" spans="2:9" x14ac:dyDescent="0.25">
      <c r="B155" s="119" t="s">
        <v>12</v>
      </c>
      <c r="C155" s="120"/>
      <c r="D155" s="120"/>
      <c r="E155" s="121"/>
      <c r="F155" s="40">
        <f>+F154</f>
        <v>59</v>
      </c>
      <c r="G155" s="41"/>
      <c r="H155" s="42">
        <f>+H154</f>
        <v>59</v>
      </c>
      <c r="I155" s="15"/>
    </row>
    <row r="156" spans="2:9" s="30" customFormat="1" ht="17.25" customHeight="1" x14ac:dyDescent="0.25">
      <c r="B156" s="109" t="s">
        <v>160</v>
      </c>
      <c r="C156" s="108">
        <v>43914</v>
      </c>
      <c r="D156" s="28" t="s">
        <v>161</v>
      </c>
      <c r="E156" s="29" t="s">
        <v>14</v>
      </c>
      <c r="F156" s="126" t="s">
        <v>13</v>
      </c>
      <c r="G156" s="117"/>
      <c r="H156" s="117"/>
      <c r="I156" s="118"/>
    </row>
    <row r="157" spans="2:9" x14ac:dyDescent="0.25">
      <c r="B157" s="119" t="s">
        <v>12</v>
      </c>
      <c r="C157" s="120"/>
      <c r="D157" s="120"/>
      <c r="E157" s="121"/>
      <c r="F157" s="40">
        <v>0</v>
      </c>
      <c r="G157" s="41"/>
      <c r="H157" s="42">
        <v>0</v>
      </c>
      <c r="I157" s="15"/>
    </row>
    <row r="158" spans="2:9" s="30" customFormat="1" ht="17.25" customHeight="1" x14ac:dyDescent="0.25">
      <c r="B158" s="111" t="s">
        <v>162</v>
      </c>
      <c r="C158" s="110">
        <v>43915</v>
      </c>
      <c r="D158" s="28" t="s">
        <v>163</v>
      </c>
      <c r="E158" s="29" t="s">
        <v>14</v>
      </c>
      <c r="F158" s="31">
        <v>30</v>
      </c>
      <c r="G158" s="65">
        <v>0.03</v>
      </c>
      <c r="H158" s="31">
        <v>30</v>
      </c>
      <c r="I158" s="65">
        <v>0.03</v>
      </c>
    </row>
    <row r="159" spans="2:9" x14ac:dyDescent="0.25">
      <c r="B159" s="119" t="s">
        <v>12</v>
      </c>
      <c r="C159" s="120"/>
      <c r="D159" s="120"/>
      <c r="E159" s="121"/>
      <c r="F159" s="40">
        <f>+F158</f>
        <v>30</v>
      </c>
      <c r="G159" s="41"/>
      <c r="H159" s="42">
        <f>+H158</f>
        <v>30</v>
      </c>
      <c r="I159" s="15"/>
    </row>
    <row r="160" spans="2:9" s="30" customFormat="1" ht="17.25" customHeight="1" x14ac:dyDescent="0.25">
      <c r="B160" s="122" t="s">
        <v>164</v>
      </c>
      <c r="C160" s="124">
        <v>43916</v>
      </c>
      <c r="D160" s="28" t="s">
        <v>165</v>
      </c>
      <c r="E160" s="29" t="s">
        <v>14</v>
      </c>
      <c r="F160" s="126" t="s">
        <v>13</v>
      </c>
      <c r="G160" s="117"/>
      <c r="H160" s="117"/>
      <c r="I160" s="118"/>
    </row>
    <row r="161" spans="2:9" s="30" customFormat="1" ht="17.25" customHeight="1" x14ac:dyDescent="0.25">
      <c r="B161" s="123"/>
      <c r="C161" s="125"/>
      <c r="D161" s="28" t="s">
        <v>166</v>
      </c>
      <c r="E161" s="80" t="s">
        <v>11</v>
      </c>
      <c r="F161" s="31">
        <v>127.25</v>
      </c>
      <c r="G161" s="65">
        <v>3.2500000000000001E-2</v>
      </c>
      <c r="H161" s="31">
        <v>127.25</v>
      </c>
      <c r="I161" s="65">
        <v>3.2500000000000001E-2</v>
      </c>
    </row>
    <row r="162" spans="2:9" x14ac:dyDescent="0.25">
      <c r="B162" s="119" t="s">
        <v>12</v>
      </c>
      <c r="C162" s="120"/>
      <c r="D162" s="120"/>
      <c r="E162" s="121"/>
      <c r="F162" s="40">
        <f>+SUM(F160:F161)</f>
        <v>127.25</v>
      </c>
      <c r="G162" s="41"/>
      <c r="H162" s="42">
        <f>+SUM(H160:H161)</f>
        <v>127.25</v>
      </c>
      <c r="I162" s="15"/>
    </row>
    <row r="163" spans="2:9" s="30" customFormat="1" ht="17.25" customHeight="1" x14ac:dyDescent="0.25">
      <c r="B163" s="122" t="s">
        <v>167</v>
      </c>
      <c r="C163" s="124">
        <v>43917</v>
      </c>
      <c r="D163" s="28" t="s">
        <v>168</v>
      </c>
      <c r="E163" s="29" t="s">
        <v>22</v>
      </c>
      <c r="F163" s="126" t="s">
        <v>13</v>
      </c>
      <c r="G163" s="117"/>
      <c r="H163" s="117"/>
      <c r="I163" s="118"/>
    </row>
    <row r="164" spans="2:9" s="30" customFormat="1" ht="17.25" customHeight="1" x14ac:dyDescent="0.25">
      <c r="B164" s="123"/>
      <c r="C164" s="125"/>
      <c r="D164" s="28" t="s">
        <v>169</v>
      </c>
      <c r="E164" s="80" t="s">
        <v>11</v>
      </c>
      <c r="F164" s="31">
        <v>31.5</v>
      </c>
      <c r="G164" s="65">
        <v>3.2500000000000001E-2</v>
      </c>
      <c r="H164" s="31">
        <v>31.5</v>
      </c>
      <c r="I164" s="65">
        <v>3.2500000000000001E-2</v>
      </c>
    </row>
    <row r="165" spans="2:9" x14ac:dyDescent="0.25">
      <c r="B165" s="119" t="s">
        <v>12</v>
      </c>
      <c r="C165" s="120"/>
      <c r="D165" s="120"/>
      <c r="E165" s="121"/>
      <c r="F165" s="40">
        <f>+SUM(F163:F164)</f>
        <v>31.5</v>
      </c>
      <c r="G165" s="41"/>
      <c r="H165" s="42">
        <f>+SUM(H163:H164)</f>
        <v>31.5</v>
      </c>
      <c r="I165" s="15"/>
    </row>
    <row r="166" spans="2:9" s="30" customFormat="1" ht="17.25" customHeight="1" x14ac:dyDescent="0.25">
      <c r="B166" s="113" t="s">
        <v>170</v>
      </c>
      <c r="C166" s="112">
        <v>43920</v>
      </c>
      <c r="D166" s="28" t="s">
        <v>171</v>
      </c>
      <c r="E166" s="29" t="s">
        <v>14</v>
      </c>
      <c r="F166" s="126" t="s">
        <v>13</v>
      </c>
      <c r="G166" s="117"/>
      <c r="H166" s="117"/>
      <c r="I166" s="118"/>
    </row>
    <row r="167" spans="2:9" x14ac:dyDescent="0.25">
      <c r="B167" s="119" t="s">
        <v>12</v>
      </c>
      <c r="C167" s="120"/>
      <c r="D167" s="120"/>
      <c r="E167" s="121"/>
      <c r="F167" s="40">
        <v>0</v>
      </c>
      <c r="G167" s="41"/>
      <c r="H167" s="42">
        <f>+H166</f>
        <v>0</v>
      </c>
      <c r="I167" s="15"/>
    </row>
    <row r="168" spans="2:9" s="30" customFormat="1" ht="17.25" customHeight="1" x14ac:dyDescent="0.25">
      <c r="B168" s="115" t="s">
        <v>172</v>
      </c>
      <c r="C168" s="114">
        <v>43921</v>
      </c>
      <c r="D168" s="28" t="s">
        <v>173</v>
      </c>
      <c r="E168" s="29" t="s">
        <v>14</v>
      </c>
      <c r="F168" s="126" t="s">
        <v>13</v>
      </c>
      <c r="G168" s="117"/>
      <c r="H168" s="117"/>
      <c r="I168" s="118"/>
    </row>
    <row r="169" spans="2:9" x14ac:dyDescent="0.25">
      <c r="B169" s="119" t="s">
        <v>12</v>
      </c>
      <c r="C169" s="120"/>
      <c r="D169" s="120"/>
      <c r="E169" s="121"/>
      <c r="F169" s="40">
        <v>0</v>
      </c>
      <c r="G169" s="41"/>
      <c r="H169" s="42">
        <f>+H168</f>
        <v>0</v>
      </c>
      <c r="I169" s="15"/>
    </row>
    <row r="170" spans="2:9" ht="18" customHeight="1" x14ac:dyDescent="0.25">
      <c r="B170" s="133" t="s">
        <v>121</v>
      </c>
      <c r="C170" s="134"/>
      <c r="D170" s="134"/>
      <c r="E170" s="135"/>
      <c r="F170" s="11">
        <f>F126+F129+F138+F141+F145+F147+F150+F153+F155+F159+F162+F165</f>
        <v>946</v>
      </c>
      <c r="G170" s="12"/>
      <c r="H170" s="11">
        <f>+H126+H129+H138+H141+H145+H147+H150+H153+H155+H159+H162+H165</f>
        <v>946</v>
      </c>
      <c r="I170" s="10"/>
    </row>
    <row r="171" spans="2:9" s="9" customFormat="1" ht="18" customHeight="1" x14ac:dyDescent="0.25">
      <c r="B171" s="19"/>
      <c r="C171" s="20"/>
      <c r="D171" s="20" t="s">
        <v>14</v>
      </c>
      <c r="E171" s="8"/>
      <c r="F171" s="16">
        <f>SUMIFS($F$14:$F$170,$E$14:$E$170,D171)</f>
        <v>252</v>
      </c>
      <c r="G171" s="17"/>
      <c r="H171" s="16">
        <f>SUMIFS($H$14:$H$170,$E$14:$E$170,D171)</f>
        <v>252</v>
      </c>
      <c r="I171" s="18"/>
    </row>
    <row r="172" spans="2:9" s="9" customFormat="1" ht="16.5" customHeight="1" x14ac:dyDescent="0.25">
      <c r="B172" s="19"/>
      <c r="C172" s="20"/>
      <c r="D172" s="20" t="s">
        <v>22</v>
      </c>
      <c r="E172" s="8"/>
      <c r="F172" s="16">
        <f>SUMIFS($F$14:$F$170,$E$14:$E$170,D172)</f>
        <v>59</v>
      </c>
      <c r="G172" s="17"/>
      <c r="H172" s="16">
        <f>SUMIFS($H$14:$H$170,$E$14:$E$170,D172)</f>
        <v>59</v>
      </c>
      <c r="I172" s="18"/>
    </row>
    <row r="173" spans="2:9" s="9" customFormat="1" ht="18" customHeight="1" x14ac:dyDescent="0.25">
      <c r="B173" s="129"/>
      <c r="C173" s="130"/>
      <c r="D173" s="33" t="s">
        <v>11</v>
      </c>
      <c r="E173" s="7"/>
      <c r="F173" s="34">
        <f>SUMIFS($F$14:$F$170,$E$14:$E$170,D173)</f>
        <v>2107.75</v>
      </c>
      <c r="G173" s="26"/>
      <c r="H173" s="34">
        <f>SUMIFS($H$14:$H$170,$E$14:$E$170,D173)</f>
        <v>2107.75</v>
      </c>
      <c r="I173" s="35"/>
    </row>
    <row r="174" spans="2:9" ht="23.25" customHeight="1" x14ac:dyDescent="0.25">
      <c r="B174" s="22" t="s">
        <v>9</v>
      </c>
      <c r="C174" s="23"/>
      <c r="D174" s="23"/>
      <c r="E174" s="23"/>
      <c r="F174" s="34">
        <f>SUM(F171:F173)</f>
        <v>2418.75</v>
      </c>
      <c r="G174" s="24"/>
      <c r="H174" s="34">
        <f>SUM(H171:H173)</f>
        <v>2418.75</v>
      </c>
      <c r="I174" s="25"/>
    </row>
    <row r="177" spans="6:8" ht="19.5" customHeight="1" x14ac:dyDescent="0.25">
      <c r="F177" s="21"/>
      <c r="H177" s="21"/>
    </row>
  </sheetData>
  <mergeCells count="187">
    <mergeCell ref="B163:B164"/>
    <mergeCell ref="C163:C164"/>
    <mergeCell ref="F163:I163"/>
    <mergeCell ref="B165:E165"/>
    <mergeCell ref="B170:E170"/>
    <mergeCell ref="F134:I134"/>
    <mergeCell ref="B135:E135"/>
    <mergeCell ref="F130:I130"/>
    <mergeCell ref="B131:E131"/>
    <mergeCell ref="B151:B152"/>
    <mergeCell ref="C151:C152"/>
    <mergeCell ref="B153:E153"/>
    <mergeCell ref="B155:E155"/>
    <mergeCell ref="B157:E157"/>
    <mergeCell ref="F156:I156"/>
    <mergeCell ref="B150:E150"/>
    <mergeCell ref="C160:C161"/>
    <mergeCell ref="B162:E162"/>
    <mergeCell ref="F160:I160"/>
    <mergeCell ref="B159:E159"/>
    <mergeCell ref="B167:E167"/>
    <mergeCell ref="F166:I166"/>
    <mergeCell ref="F168:I168"/>
    <mergeCell ref="B169:E169"/>
    <mergeCell ref="B141:E141"/>
    <mergeCell ref="F142:I142"/>
    <mergeCell ref="B143:E143"/>
    <mergeCell ref="B145:E145"/>
    <mergeCell ref="B147:E147"/>
    <mergeCell ref="B148:B149"/>
    <mergeCell ref="C148:C149"/>
    <mergeCell ref="B136:B137"/>
    <mergeCell ref="C136:C137"/>
    <mergeCell ref="F136:I136"/>
    <mergeCell ref="B138:E138"/>
    <mergeCell ref="B139:B140"/>
    <mergeCell ref="C139:C140"/>
    <mergeCell ref="F139:I139"/>
    <mergeCell ref="F118:I118"/>
    <mergeCell ref="B119:E119"/>
    <mergeCell ref="B124:B125"/>
    <mergeCell ref="C124:C125"/>
    <mergeCell ref="F127:I127"/>
    <mergeCell ref="F122:I122"/>
    <mergeCell ref="F132:I132"/>
    <mergeCell ref="B133:E133"/>
    <mergeCell ref="B117:E117"/>
    <mergeCell ref="C127:C128"/>
    <mergeCell ref="B129:E129"/>
    <mergeCell ref="B123:E123"/>
    <mergeCell ref="B127:B128"/>
    <mergeCell ref="F120:I120"/>
    <mergeCell ref="B121:E121"/>
    <mergeCell ref="F124:I124"/>
    <mergeCell ref="B126:E126"/>
    <mergeCell ref="C90:C91"/>
    <mergeCell ref="B114:B115"/>
    <mergeCell ref="C114:C115"/>
    <mergeCell ref="F114:I114"/>
    <mergeCell ref="B78:B79"/>
    <mergeCell ref="C78:C79"/>
    <mergeCell ref="F81:I81"/>
    <mergeCell ref="F85:I85"/>
    <mergeCell ref="B86:E86"/>
    <mergeCell ref="B84:E84"/>
    <mergeCell ref="F78:I78"/>
    <mergeCell ref="B82:E82"/>
    <mergeCell ref="F90:I90"/>
    <mergeCell ref="F83:I83"/>
    <mergeCell ref="F97:I97"/>
    <mergeCell ref="B25:E25"/>
    <mergeCell ref="F29:I29"/>
    <mergeCell ref="B31:E31"/>
    <mergeCell ref="B33:E33"/>
    <mergeCell ref="F34:I34"/>
    <mergeCell ref="B29:B30"/>
    <mergeCell ref="F109:I109"/>
    <mergeCell ref="B110:E110"/>
    <mergeCell ref="F62:I62"/>
    <mergeCell ref="B64:E64"/>
    <mergeCell ref="F60:I60"/>
    <mergeCell ref="B41:B42"/>
    <mergeCell ref="C41:C42"/>
    <mergeCell ref="F41:I41"/>
    <mergeCell ref="B52:E52"/>
    <mergeCell ref="F99:I99"/>
    <mergeCell ref="B101:E101"/>
    <mergeCell ref="B99:B100"/>
    <mergeCell ref="C99:C100"/>
    <mergeCell ref="F93:I93"/>
    <mergeCell ref="F58:I58"/>
    <mergeCell ref="B59:E59"/>
    <mergeCell ref="F65:I65"/>
    <mergeCell ref="B90:B91"/>
    <mergeCell ref="B21:E21"/>
    <mergeCell ref="F17:I17"/>
    <mergeCell ref="B19:E19"/>
    <mergeCell ref="B17:B18"/>
    <mergeCell ref="C17:C18"/>
    <mergeCell ref="B23:E23"/>
    <mergeCell ref="F20:I20"/>
    <mergeCell ref="F24:I24"/>
    <mergeCell ref="F22:I22"/>
    <mergeCell ref="F87:I87"/>
    <mergeCell ref="F73:I73"/>
    <mergeCell ref="B74:E74"/>
    <mergeCell ref="B75:B76"/>
    <mergeCell ref="C75:C76"/>
    <mergeCell ref="F75:I75"/>
    <mergeCell ref="B77:E77"/>
    <mergeCell ref="B8:I8"/>
    <mergeCell ref="B12:B13"/>
    <mergeCell ref="C12:C13"/>
    <mergeCell ref="D12:D13"/>
    <mergeCell ref="E12:E13"/>
    <mergeCell ref="F12:G12"/>
    <mergeCell ref="H12:I12"/>
    <mergeCell ref="C9:H9"/>
    <mergeCell ref="C10:H10"/>
    <mergeCell ref="B14:B15"/>
    <mergeCell ref="C14:C15"/>
    <mergeCell ref="F14:I14"/>
    <mergeCell ref="F26:I26"/>
    <mergeCell ref="B26:B27"/>
    <mergeCell ref="C26:C27"/>
    <mergeCell ref="B28:E28"/>
    <mergeCell ref="B16:E16"/>
    <mergeCell ref="F46:I46"/>
    <mergeCell ref="F56:I56"/>
    <mergeCell ref="F48:I48"/>
    <mergeCell ref="F50:I50"/>
    <mergeCell ref="B37:E37"/>
    <mergeCell ref="B38:B39"/>
    <mergeCell ref="C38:C39"/>
    <mergeCell ref="F53:I53"/>
    <mergeCell ref="B55:E55"/>
    <mergeCell ref="F44:I44"/>
    <mergeCell ref="B45:E45"/>
    <mergeCell ref="F38:I38"/>
    <mergeCell ref="F36:I36"/>
    <mergeCell ref="B173:C173"/>
    <mergeCell ref="C29:C30"/>
    <mergeCell ref="B35:E35"/>
    <mergeCell ref="B53:B54"/>
    <mergeCell ref="C53:C54"/>
    <mergeCell ref="B68:E68"/>
    <mergeCell ref="B62:B63"/>
    <mergeCell ref="C62:C63"/>
    <mergeCell ref="B65:B66"/>
    <mergeCell ref="C65:C66"/>
    <mergeCell ref="B67:E67"/>
    <mergeCell ref="B61:E61"/>
    <mergeCell ref="B40:E40"/>
    <mergeCell ref="B43:E43"/>
    <mergeCell ref="C87:C88"/>
    <mergeCell ref="B57:E57"/>
    <mergeCell ref="B47:E47"/>
    <mergeCell ref="B49:E49"/>
    <mergeCell ref="B50:B51"/>
    <mergeCell ref="B160:B161"/>
    <mergeCell ref="B116:E116"/>
    <mergeCell ref="C50:C51"/>
    <mergeCell ref="F32:I32"/>
    <mergeCell ref="F69:I69"/>
    <mergeCell ref="B70:E70"/>
    <mergeCell ref="B111:B112"/>
    <mergeCell ref="C111:C112"/>
    <mergeCell ref="F111:I111"/>
    <mergeCell ref="B113:E113"/>
    <mergeCell ref="F107:I107"/>
    <mergeCell ref="B108:E108"/>
    <mergeCell ref="B102:B103"/>
    <mergeCell ref="C102:C103"/>
    <mergeCell ref="F102:I102"/>
    <mergeCell ref="B104:E104"/>
    <mergeCell ref="F105:I105"/>
    <mergeCell ref="B106:E106"/>
    <mergeCell ref="B94:E94"/>
    <mergeCell ref="B96:E96"/>
    <mergeCell ref="B72:E72"/>
    <mergeCell ref="B98:E98"/>
    <mergeCell ref="B92:E92"/>
    <mergeCell ref="F71:I71"/>
    <mergeCell ref="B87:B88"/>
    <mergeCell ref="B89:E89"/>
    <mergeCell ref="F95:I95"/>
    <mergeCell ref="B80:E8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SRM</vt:lpstr>
      <vt:lpstr>'Resultados SRM'!Área_de_impresión</vt:lpstr>
      <vt:lpstr>'Resultados SRM'!Títulos_a_imprimir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Guevara García, María Cristina</dc:creator>
  <cp:lastModifiedBy>Guevara García, María Cristina</cp:lastModifiedBy>
  <cp:lastPrinted>2020-03-27T16:55:14Z</cp:lastPrinted>
  <dcterms:created xsi:type="dcterms:W3CDTF">2018-07-13T15:00:28Z</dcterms:created>
  <dcterms:modified xsi:type="dcterms:W3CDTF">2020-03-31T16:26:19Z</dcterms:modified>
</cp:coreProperties>
</file>