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3\Marzo 2023 valores\"/>
    </mc:Choice>
  </mc:AlternateContent>
  <bookViews>
    <workbookView xWindow="0" yWindow="105" windowWidth="11655" windowHeight="5130" tabRatio="744"/>
  </bookViews>
  <sheets>
    <sheet name="portada" sheetId="18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21" r:id="rId14"/>
    <sheet name="14" sheetId="22" r:id="rId15"/>
    <sheet name="15" sheetId="23" r:id="rId16"/>
    <sheet name="16" sheetId="24" r:id="rId17"/>
    <sheet name="17" sheetId="25" r:id="rId18"/>
    <sheet name="18" sheetId="26" r:id="rId19"/>
    <sheet name="19" sheetId="27" r:id="rId20"/>
    <sheet name="20" sheetId="28" r:id="rId21"/>
    <sheet name="21" sheetId="29" r:id="rId22"/>
    <sheet name="22" sheetId="30" r:id="rId23"/>
    <sheet name="23" sheetId="31" r:id="rId24"/>
    <sheet name="24" sheetId="32" r:id="rId25"/>
    <sheet name="25" sheetId="33" r:id="rId26"/>
    <sheet name="26" sheetId="34" r:id="rId27"/>
    <sheet name="27" sheetId="35" r:id="rId28"/>
    <sheet name="28" sheetId="36" r:id="rId29"/>
    <sheet name="29" sheetId="37" r:id="rId30"/>
    <sheet name="30" sheetId="38" r:id="rId31"/>
    <sheet name="31" sheetId="39" r:id="rId32"/>
    <sheet name="32" sheetId="40" r:id="rId33"/>
    <sheet name="33" sheetId="41" r:id="rId34"/>
    <sheet name="34" sheetId="42" r:id="rId35"/>
    <sheet name="35" sheetId="43" r:id="rId36"/>
    <sheet name="36" sheetId="44" r:id="rId37"/>
    <sheet name="37" sheetId="45" r:id="rId38"/>
    <sheet name="38" sheetId="46" r:id="rId39"/>
    <sheet name="39" sheetId="47" r:id="rId40"/>
    <sheet name="40" sheetId="48" r:id="rId41"/>
    <sheet name="41" sheetId="49" r:id="rId42"/>
    <sheet name="42" sheetId="50" r:id="rId43"/>
    <sheet name="43" sheetId="51" r:id="rId44"/>
    <sheet name="44" sheetId="52" r:id="rId45"/>
    <sheet name="45" sheetId="53" r:id="rId46"/>
    <sheet name="46" sheetId="54" r:id="rId47"/>
    <sheet name="47" sheetId="55" r:id="rId48"/>
    <sheet name="48" sheetId="57" r:id="rId49"/>
    <sheet name="49" sheetId="58" r:id="rId50"/>
    <sheet name="50" sheetId="59" r:id="rId51"/>
    <sheet name="51" sheetId="60" r:id="rId52"/>
    <sheet name="52" sheetId="61" r:id="rId53"/>
    <sheet name="53" sheetId="62" r:id="rId54"/>
    <sheet name="54" sheetId="63" r:id="rId55"/>
    <sheet name="55" sheetId="64" r:id="rId56"/>
    <sheet name="56" sheetId="65" r:id="rId57"/>
    <sheet name="57" sheetId="66" r:id="rId58"/>
    <sheet name="58" sheetId="67" r:id="rId59"/>
    <sheet name="59" sheetId="68" r:id="rId60"/>
    <sheet name="60" sheetId="69" r:id="rId61"/>
    <sheet name="61" sheetId="70" r:id="rId62"/>
    <sheet name="62" sheetId="71" r:id="rId63"/>
    <sheet name="63" sheetId="72" r:id="rId64"/>
    <sheet name="64" sheetId="73" r:id="rId65"/>
    <sheet name="65" sheetId="74" r:id="rId66"/>
    <sheet name="66" sheetId="75" r:id="rId67"/>
    <sheet name="67" sheetId="76" r:id="rId68"/>
    <sheet name="68" sheetId="77" r:id="rId69"/>
    <sheet name="69" sheetId="78" r:id="rId70"/>
    <sheet name="70" sheetId="79" r:id="rId71"/>
    <sheet name="71" sheetId="80" r:id="rId72"/>
    <sheet name="72" sheetId="81" r:id="rId73"/>
    <sheet name="73" sheetId="82" r:id="rId74"/>
    <sheet name="74" sheetId="83" r:id="rId75"/>
    <sheet name="75" sheetId="84" r:id="rId76"/>
    <sheet name="76" sheetId="85" r:id="rId77"/>
    <sheet name="77" sheetId="86" r:id="rId78"/>
    <sheet name="78" sheetId="87" r:id="rId79"/>
    <sheet name="79" sheetId="88" r:id="rId80"/>
    <sheet name="80" sheetId="89" r:id="rId81"/>
    <sheet name="81" sheetId="90" r:id="rId82"/>
    <sheet name="82" sheetId="91" r:id="rId83"/>
    <sheet name="83" sheetId="92" r:id="rId84"/>
    <sheet name="84" sheetId="93" r:id="rId85"/>
    <sheet name="85" sheetId="94" r:id="rId86"/>
    <sheet name="86" sheetId="95" r:id="rId87"/>
    <sheet name="87" sheetId="96" r:id="rId88"/>
    <sheet name="88" sheetId="98" r:id="rId89"/>
    <sheet name="89" sheetId="99" r:id="rId90"/>
    <sheet name="90" sheetId="100" r:id="rId91"/>
    <sheet name="91" sheetId="101" r:id="rId92"/>
    <sheet name="92" sheetId="102" r:id="rId93"/>
    <sheet name="93" sheetId="103" r:id="rId94"/>
    <sheet name="94" sheetId="104" r:id="rId95"/>
    <sheet name="95" sheetId="105" r:id="rId96"/>
    <sheet name="96" sheetId="106" r:id="rId97"/>
    <sheet name="97" sheetId="107" r:id="rId98"/>
    <sheet name="98" sheetId="108" r:id="rId99"/>
  </sheets>
  <calcPr calcId="162913"/>
</workbook>
</file>

<file path=xl/calcChain.xml><?xml version="1.0" encoding="utf-8"?>
<calcChain xmlns="http://schemas.openxmlformats.org/spreadsheetml/2006/main">
  <c r="I61" i="105" l="1"/>
  <c r="I45" i="105"/>
  <c r="I22" i="106"/>
  <c r="I30" i="106"/>
  <c r="I38" i="106"/>
  <c r="I46" i="106"/>
  <c r="I54" i="106"/>
  <c r="E62" i="106"/>
  <c r="I43" i="105"/>
  <c r="I68" i="105"/>
  <c r="G20" i="108"/>
  <c r="G18" i="108" s="1"/>
  <c r="C30" i="107"/>
  <c r="C24" i="107"/>
  <c r="F24" i="107"/>
  <c r="I66" i="105"/>
  <c r="I28" i="106"/>
  <c r="I52" i="106"/>
  <c r="I59" i="106"/>
  <c r="E69" i="106"/>
  <c r="H21" i="107"/>
  <c r="D24" i="107"/>
  <c r="E30" i="107"/>
  <c r="H33" i="107"/>
  <c r="E20" i="108"/>
  <c r="I27" i="105"/>
  <c r="I35" i="105"/>
  <c r="I51" i="105"/>
  <c r="I55" i="105"/>
  <c r="H62" i="105"/>
  <c r="I32" i="106"/>
  <c r="I48" i="106"/>
  <c r="I33" i="105"/>
  <c r="I49" i="105"/>
  <c r="I23" i="105"/>
  <c r="I39" i="105"/>
  <c r="H57" i="105"/>
  <c r="I42" i="106"/>
  <c r="G69" i="106"/>
  <c r="H20" i="108"/>
  <c r="H18" i="108" s="1"/>
  <c r="I29" i="105"/>
  <c r="F30" i="107"/>
  <c r="F20" i="108"/>
  <c r="F18" i="108" s="1"/>
  <c r="I37" i="105"/>
  <c r="I53" i="105"/>
  <c r="G57" i="105"/>
  <c r="F69" i="105"/>
  <c r="I22" i="108"/>
  <c r="I24" i="108"/>
  <c r="E18" i="108"/>
  <c r="D20" i="108"/>
  <c r="D18" i="108" s="1"/>
  <c r="I19" i="108"/>
  <c r="I21" i="108"/>
  <c r="I23" i="108"/>
  <c r="I25" i="108"/>
  <c r="H22" i="107"/>
  <c r="E24" i="107"/>
  <c r="H31" i="107"/>
  <c r="G30" i="107"/>
  <c r="D30" i="107"/>
  <c r="H20" i="107"/>
  <c r="H25" i="107"/>
  <c r="H27" i="107"/>
  <c r="G24" i="107"/>
  <c r="H26" i="107"/>
  <c r="H28" i="107"/>
  <c r="H19" i="107"/>
  <c r="H32" i="107"/>
  <c r="I44" i="106"/>
  <c r="G62" i="106"/>
  <c r="F69" i="106"/>
  <c r="I67" i="106"/>
  <c r="I34" i="106"/>
  <c r="I50" i="106"/>
  <c r="I24" i="106"/>
  <c r="I40" i="106"/>
  <c r="I56" i="106"/>
  <c r="I61" i="106"/>
  <c r="I20" i="106"/>
  <c r="I36" i="106"/>
  <c r="I26" i="106"/>
  <c r="I65" i="106"/>
  <c r="E57" i="106"/>
  <c r="F57" i="106"/>
  <c r="H62" i="106"/>
  <c r="G57" i="106"/>
  <c r="I60" i="106"/>
  <c r="D57" i="106"/>
  <c r="H69" i="106"/>
  <c r="H57" i="106"/>
  <c r="D69" i="106"/>
  <c r="I21" i="106"/>
  <c r="I23" i="106"/>
  <c r="I25" i="106"/>
  <c r="I27" i="106"/>
  <c r="I29" i="106"/>
  <c r="I31" i="106"/>
  <c r="I33" i="106"/>
  <c r="I35" i="106"/>
  <c r="I37" i="106"/>
  <c r="I39" i="106"/>
  <c r="I41" i="106"/>
  <c r="I43" i="106"/>
  <c r="I45" i="106"/>
  <c r="I47" i="106"/>
  <c r="I49" i="106"/>
  <c r="I51" i="106"/>
  <c r="I53" i="106"/>
  <c r="I55" i="106"/>
  <c r="I64" i="106"/>
  <c r="I66" i="106"/>
  <c r="I68" i="106"/>
  <c r="F62" i="106"/>
  <c r="D62" i="106"/>
  <c r="I25" i="105"/>
  <c r="I64" i="105"/>
  <c r="I31" i="105"/>
  <c r="I41" i="105"/>
  <c r="I47" i="105"/>
  <c r="I60" i="105"/>
  <c r="F57" i="105"/>
  <c r="I21" i="105"/>
  <c r="D69" i="105"/>
  <c r="E69" i="105"/>
  <c r="D62" i="105"/>
  <c r="I59" i="105"/>
  <c r="E62" i="105"/>
  <c r="G69" i="105"/>
  <c r="D57" i="105"/>
  <c r="F62" i="105"/>
  <c r="H69" i="105"/>
  <c r="I20" i="105"/>
  <c r="I22" i="105"/>
  <c r="I24" i="105"/>
  <c r="I26" i="105"/>
  <c r="I28" i="105"/>
  <c r="I30" i="105"/>
  <c r="I32" i="105"/>
  <c r="I34" i="105"/>
  <c r="I36" i="105"/>
  <c r="I38" i="105"/>
  <c r="I40" i="105"/>
  <c r="I42" i="105"/>
  <c r="I44" i="105"/>
  <c r="I46" i="105"/>
  <c r="I48" i="105"/>
  <c r="I50" i="105"/>
  <c r="I52" i="105"/>
  <c r="I54" i="105"/>
  <c r="I56" i="105"/>
  <c r="E57" i="105"/>
  <c r="G62" i="105"/>
  <c r="I65" i="105"/>
  <c r="I67" i="105"/>
  <c r="H62" i="104"/>
  <c r="D18" i="107" l="1"/>
  <c r="F18" i="107"/>
  <c r="G62" i="102"/>
  <c r="I43" i="104"/>
  <c r="C18" i="107"/>
  <c r="H62" i="103"/>
  <c r="E18" i="107"/>
  <c r="E69" i="104"/>
  <c r="I47" i="104"/>
  <c r="I27" i="104"/>
  <c r="I61" i="103"/>
  <c r="F57" i="103"/>
  <c r="I47" i="103"/>
  <c r="I37" i="104"/>
  <c r="E69" i="103"/>
  <c r="I60" i="104"/>
  <c r="G57" i="103"/>
  <c r="I43" i="103"/>
  <c r="I39" i="104"/>
  <c r="I20" i="108"/>
  <c r="I18" i="108" s="1"/>
  <c r="G18" i="107"/>
  <c r="H30" i="107"/>
  <c r="H24" i="107"/>
  <c r="I69" i="106"/>
  <c r="G18" i="106"/>
  <c r="I57" i="106"/>
  <c r="F18" i="106"/>
  <c r="I62" i="106"/>
  <c r="H18" i="106"/>
  <c r="D18" i="106"/>
  <c r="E18" i="106"/>
  <c r="I69" i="105"/>
  <c r="D18" i="105"/>
  <c r="H18" i="105"/>
  <c r="E18" i="105"/>
  <c r="F18" i="105"/>
  <c r="I62" i="105"/>
  <c r="G18" i="105"/>
  <c r="I57" i="105"/>
  <c r="F69" i="104"/>
  <c r="I64" i="104"/>
  <c r="F57" i="104"/>
  <c r="G57" i="104"/>
  <c r="I53" i="104"/>
  <c r="I23" i="104"/>
  <c r="I35" i="104"/>
  <c r="I41" i="104"/>
  <c r="I45" i="104"/>
  <c r="I49" i="104"/>
  <c r="I55" i="104"/>
  <c r="I66" i="104"/>
  <c r="D62" i="104"/>
  <c r="G69" i="104"/>
  <c r="I33" i="104"/>
  <c r="I59" i="104"/>
  <c r="I61" i="104"/>
  <c r="E62" i="104"/>
  <c r="H69" i="104"/>
  <c r="I25" i="104"/>
  <c r="D57" i="104"/>
  <c r="F62" i="104"/>
  <c r="I68" i="104"/>
  <c r="I20" i="104"/>
  <c r="I22" i="104"/>
  <c r="I24" i="104"/>
  <c r="I26" i="104"/>
  <c r="I28" i="104"/>
  <c r="I30" i="104"/>
  <c r="I32" i="104"/>
  <c r="I34" i="104"/>
  <c r="I36" i="104"/>
  <c r="I38" i="104"/>
  <c r="I40" i="104"/>
  <c r="I42" i="104"/>
  <c r="I44" i="104"/>
  <c r="I46" i="104"/>
  <c r="I48" i="104"/>
  <c r="I50" i="104"/>
  <c r="I52" i="104"/>
  <c r="I54" i="104"/>
  <c r="I56" i="104"/>
  <c r="E57" i="104"/>
  <c r="G62" i="104"/>
  <c r="I65" i="104"/>
  <c r="I67" i="104"/>
  <c r="H57" i="104"/>
  <c r="I21" i="104"/>
  <c r="I29" i="104"/>
  <c r="I31" i="104"/>
  <c r="I51" i="104"/>
  <c r="I33" i="103"/>
  <c r="F69" i="103"/>
  <c r="I59" i="103"/>
  <c r="I60" i="103"/>
  <c r="H57" i="103"/>
  <c r="I21" i="103"/>
  <c r="I25" i="103"/>
  <c r="I27" i="103"/>
  <c r="I39" i="103"/>
  <c r="I53" i="103"/>
  <c r="I64" i="103"/>
  <c r="I68" i="103"/>
  <c r="D62" i="103"/>
  <c r="I23" i="103"/>
  <c r="I31" i="103"/>
  <c r="I51" i="103"/>
  <c r="I66" i="103"/>
  <c r="E62" i="103"/>
  <c r="G69" i="103"/>
  <c r="D69" i="103"/>
  <c r="I49" i="103"/>
  <c r="D57" i="103"/>
  <c r="F62" i="103"/>
  <c r="H69" i="103"/>
  <c r="I45" i="103"/>
  <c r="I20" i="103"/>
  <c r="I22" i="103"/>
  <c r="I24" i="103"/>
  <c r="I26" i="103"/>
  <c r="I28" i="103"/>
  <c r="I30" i="103"/>
  <c r="I32" i="103"/>
  <c r="I34" i="103"/>
  <c r="I36" i="103"/>
  <c r="I38" i="103"/>
  <c r="I40" i="103"/>
  <c r="I42" i="103"/>
  <c r="I44" i="103"/>
  <c r="I46" i="103"/>
  <c r="I48" i="103"/>
  <c r="I50" i="103"/>
  <c r="I52" i="103"/>
  <c r="I54" i="103"/>
  <c r="I56" i="103"/>
  <c r="E57" i="103"/>
  <c r="G62" i="103"/>
  <c r="I65" i="103"/>
  <c r="I67" i="103"/>
  <c r="I29" i="103"/>
  <c r="I35" i="103"/>
  <c r="I37" i="103"/>
  <c r="I41" i="103"/>
  <c r="I55" i="103"/>
  <c r="F69" i="102"/>
  <c r="G69" i="102"/>
  <c r="E69" i="102"/>
  <c r="I61" i="102"/>
  <c r="I60" i="102"/>
  <c r="I59" i="102"/>
  <c r="H62" i="102"/>
  <c r="D62" i="102"/>
  <c r="I34" i="102"/>
  <c r="I32" i="102"/>
  <c r="I30" i="102"/>
  <c r="I28" i="102"/>
  <c r="I26" i="102"/>
  <c r="I24" i="102"/>
  <c r="I22" i="102"/>
  <c r="I20" i="102"/>
  <c r="F18" i="103" l="1"/>
  <c r="I18" i="106"/>
  <c r="H18" i="107"/>
  <c r="I18" i="105"/>
  <c r="F18" i="104"/>
  <c r="I57" i="104"/>
  <c r="H18" i="104"/>
  <c r="I62" i="104"/>
  <c r="D18" i="104"/>
  <c r="G18" i="104"/>
  <c r="E18" i="104"/>
  <c r="I69" i="104"/>
  <c r="I62" i="103"/>
  <c r="E18" i="103"/>
  <c r="G18" i="103"/>
  <c r="I57" i="103"/>
  <c r="I69" i="103"/>
  <c r="H18" i="103"/>
  <c r="D18" i="103"/>
  <c r="D57" i="102"/>
  <c r="F62" i="102"/>
  <c r="H69" i="102"/>
  <c r="E62" i="102"/>
  <c r="I36" i="102"/>
  <c r="I38" i="102"/>
  <c r="I40" i="102"/>
  <c r="I42" i="102"/>
  <c r="I44" i="102"/>
  <c r="I46" i="102"/>
  <c r="I48" i="102"/>
  <c r="I50" i="102"/>
  <c r="I52" i="102"/>
  <c r="I54" i="102"/>
  <c r="I56" i="102"/>
  <c r="E57" i="102"/>
  <c r="I65" i="102"/>
  <c r="I67" i="102"/>
  <c r="F57" i="102"/>
  <c r="G57" i="102"/>
  <c r="I62" i="102"/>
  <c r="H57" i="102"/>
  <c r="D69" i="102"/>
  <c r="I21" i="102"/>
  <c r="I23" i="102"/>
  <c r="I25" i="102"/>
  <c r="I27" i="102"/>
  <c r="I29" i="102"/>
  <c r="I31" i="102"/>
  <c r="I33" i="102"/>
  <c r="I35" i="102"/>
  <c r="I37" i="102"/>
  <c r="I39" i="102"/>
  <c r="I41" i="102"/>
  <c r="I43" i="102"/>
  <c r="I45" i="102"/>
  <c r="I47" i="102"/>
  <c r="I49" i="102"/>
  <c r="I51" i="102"/>
  <c r="I53" i="102"/>
  <c r="I55" i="102"/>
  <c r="I64" i="102"/>
  <c r="I66" i="102"/>
  <c r="I68" i="102"/>
  <c r="F18" i="102" l="1"/>
  <c r="I57" i="102"/>
  <c r="I18" i="102" s="1"/>
  <c r="I18" i="103"/>
  <c r="I18" i="104"/>
  <c r="E18" i="102"/>
  <c r="H18" i="102"/>
  <c r="G18" i="102"/>
  <c r="I69" i="102"/>
  <c r="D18" i="102"/>
  <c r="G62" i="96" l="1"/>
  <c r="G62" i="89" l="1"/>
  <c r="G62" i="94" l="1"/>
  <c r="I66" i="94" l="1"/>
  <c r="I67" i="94"/>
  <c r="H62" i="99"/>
  <c r="F20" i="101"/>
  <c r="I53" i="94"/>
  <c r="G20" i="101"/>
  <c r="G69" i="95"/>
  <c r="H62" i="96"/>
  <c r="I42" i="94"/>
  <c r="H62" i="94"/>
  <c r="E69" i="99"/>
  <c r="E30" i="100"/>
  <c r="F69" i="96"/>
  <c r="I23" i="95"/>
  <c r="I43" i="95"/>
  <c r="I51" i="95"/>
  <c r="I55" i="95"/>
  <c r="H69" i="96"/>
  <c r="E62" i="98"/>
  <c r="I27" i="94"/>
  <c r="I44" i="94"/>
  <c r="I47" i="94"/>
  <c r="G69" i="94"/>
  <c r="I52" i="94"/>
  <c r="I56" i="94"/>
  <c r="I35" i="95"/>
  <c r="G62" i="95"/>
  <c r="I67" i="95"/>
  <c r="I30" i="96"/>
  <c r="I34" i="98"/>
  <c r="I37" i="95"/>
  <c r="I41" i="95"/>
  <c r="I49" i="95"/>
  <c r="D62" i="95"/>
  <c r="I24" i="98"/>
  <c r="I27" i="98"/>
  <c r="I32" i="98"/>
  <c r="I35" i="98"/>
  <c r="I43" i="98"/>
  <c r="I22" i="94"/>
  <c r="I30" i="94"/>
  <c r="H21" i="100"/>
  <c r="H31" i="100"/>
  <c r="I23" i="101"/>
  <c r="I38" i="94"/>
  <c r="I50" i="94"/>
  <c r="I54" i="94"/>
  <c r="I21" i="99"/>
  <c r="I26" i="99"/>
  <c r="I29" i="99"/>
  <c r="I34" i="99"/>
  <c r="I37" i="99"/>
  <c r="I42" i="99"/>
  <c r="I45" i="99"/>
  <c r="I50" i="99"/>
  <c r="I53" i="99"/>
  <c r="I60" i="99"/>
  <c r="D69" i="99"/>
  <c r="E24" i="100"/>
  <c r="H33" i="100"/>
  <c r="I44" i="95"/>
  <c r="I47" i="95"/>
  <c r="I52" i="95"/>
  <c r="I54" i="95"/>
  <c r="I56" i="95"/>
  <c r="I68" i="95"/>
  <c r="D57" i="96"/>
  <c r="F57" i="99"/>
  <c r="I22" i="98"/>
  <c r="I30" i="98"/>
  <c r="I38" i="98"/>
  <c r="I40" i="98"/>
  <c r="I46" i="98"/>
  <c r="I48" i="98"/>
  <c r="I51" i="98"/>
  <c r="I54" i="98"/>
  <c r="H62" i="98"/>
  <c r="F62" i="98"/>
  <c r="I20" i="96"/>
  <c r="I24" i="96"/>
  <c r="I44" i="96"/>
  <c r="I24" i="94"/>
  <c r="I35" i="94"/>
  <c r="I68" i="94"/>
  <c r="I22" i="95"/>
  <c r="I25" i="95"/>
  <c r="I26" i="95"/>
  <c r="I30" i="95"/>
  <c r="I33" i="95"/>
  <c r="I36" i="95"/>
  <c r="I40" i="95"/>
  <c r="I45" i="95"/>
  <c r="I48" i="95"/>
  <c r="I64" i="95"/>
  <c r="H57" i="98"/>
  <c r="I23" i="98"/>
  <c r="I25" i="98"/>
  <c r="I26" i="98"/>
  <c r="I28" i="98"/>
  <c r="I29" i="98"/>
  <c r="I31" i="98"/>
  <c r="I33" i="98"/>
  <c r="I36" i="98"/>
  <c r="I37" i="98"/>
  <c r="I39" i="98"/>
  <c r="I41" i="98"/>
  <c r="I42" i="98"/>
  <c r="I44" i="98"/>
  <c r="I47" i="98"/>
  <c r="I49" i="98"/>
  <c r="I50" i="98"/>
  <c r="I52" i="98"/>
  <c r="I55" i="98"/>
  <c r="I54" i="96"/>
  <c r="D57" i="94"/>
  <c r="I24" i="95"/>
  <c r="I27" i="95"/>
  <c r="I29" i="95"/>
  <c r="F62" i="95"/>
  <c r="H22" i="100"/>
  <c r="F24" i="100"/>
  <c r="H27" i="100"/>
  <c r="I29" i="94"/>
  <c r="I31" i="94"/>
  <c r="I39" i="94"/>
  <c r="F62" i="94"/>
  <c r="D57" i="95"/>
  <c r="F62" i="96"/>
  <c r="I56" i="98"/>
  <c r="I66" i="98"/>
  <c r="I68" i="98"/>
  <c r="I27" i="96"/>
  <c r="I35" i="96"/>
  <c r="I47" i="96"/>
  <c r="I52" i="96"/>
  <c r="I56" i="96"/>
  <c r="I68" i="96"/>
  <c r="F57" i="95"/>
  <c r="D69" i="95"/>
  <c r="I53" i="95"/>
  <c r="I33" i="99"/>
  <c r="I41" i="99"/>
  <c r="I49" i="99"/>
  <c r="E62" i="99"/>
  <c r="F69" i="99"/>
  <c r="H26" i="100"/>
  <c r="D30" i="100"/>
  <c r="H57" i="94"/>
  <c r="I32" i="94"/>
  <c r="I45" i="98"/>
  <c r="I53" i="98"/>
  <c r="I59" i="98"/>
  <c r="I64" i="98"/>
  <c r="I65" i="98"/>
  <c r="I67" i="98"/>
  <c r="I60" i="96"/>
  <c r="I65" i="95"/>
  <c r="E69" i="95"/>
  <c r="G57" i="96"/>
  <c r="I61" i="98"/>
  <c r="H19" i="100"/>
  <c r="I60" i="98"/>
  <c r="G62" i="98"/>
  <c r="D69" i="94"/>
  <c r="I21" i="94"/>
  <c r="I23" i="94"/>
  <c r="G69" i="98"/>
  <c r="I25" i="99"/>
  <c r="I22" i="96"/>
  <c r="I38" i="96"/>
  <c r="I50" i="96"/>
  <c r="I24" i="99"/>
  <c r="I32" i="99"/>
  <c r="I40" i="99"/>
  <c r="I48" i="99"/>
  <c r="I56" i="99"/>
  <c r="G62" i="99"/>
  <c r="I59" i="99"/>
  <c r="I68" i="99"/>
  <c r="I42" i="96"/>
  <c r="I34" i="95"/>
  <c r="I38" i="95"/>
  <c r="I42" i="95"/>
  <c r="I46" i="95"/>
  <c r="I50" i="95"/>
  <c r="I22" i="101"/>
  <c r="I24" i="101"/>
  <c r="G69" i="96"/>
  <c r="I32" i="96"/>
  <c r="F18" i="101"/>
  <c r="H62" i="95"/>
  <c r="H69" i="95"/>
  <c r="G30" i="100"/>
  <c r="G18" i="101"/>
  <c r="I67" i="96"/>
  <c r="I31" i="96"/>
  <c r="I39" i="96"/>
  <c r="E62" i="96"/>
  <c r="I66" i="96"/>
  <c r="I21" i="95"/>
  <c r="I32" i="95"/>
  <c r="I61" i="95"/>
  <c r="H20" i="100"/>
  <c r="D24" i="100"/>
  <c r="G24" i="100"/>
  <c r="H28" i="100"/>
  <c r="H32" i="100"/>
  <c r="F30" i="100"/>
  <c r="I25" i="94"/>
  <c r="I26" i="94"/>
  <c r="I28" i="94"/>
  <c r="I33" i="94"/>
  <c r="I34" i="94"/>
  <c r="I36" i="94"/>
  <c r="I37" i="94"/>
  <c r="I40" i="94"/>
  <c r="I41" i="94"/>
  <c r="I43" i="94"/>
  <c r="I45" i="94"/>
  <c r="I46" i="94"/>
  <c r="I48" i="94"/>
  <c r="I49" i="94"/>
  <c r="I51" i="94"/>
  <c r="I55" i="94"/>
  <c r="I59" i="94"/>
  <c r="I64" i="94"/>
  <c r="I65" i="94"/>
  <c r="I31" i="95"/>
  <c r="I39" i="95"/>
  <c r="I60" i="95"/>
  <c r="I66" i="95"/>
  <c r="F57" i="96"/>
  <c r="I25" i="96"/>
  <c r="I26" i="96"/>
  <c r="I28" i="96"/>
  <c r="I29" i="96"/>
  <c r="I33" i="96"/>
  <c r="I34" i="96"/>
  <c r="I36" i="96"/>
  <c r="I37" i="96"/>
  <c r="I40" i="96"/>
  <c r="I41" i="96"/>
  <c r="I43" i="96"/>
  <c r="I45" i="96"/>
  <c r="I46" i="96"/>
  <c r="I48" i="96"/>
  <c r="I49" i="96"/>
  <c r="I51" i="96"/>
  <c r="I55" i="96"/>
  <c r="I59" i="96"/>
  <c r="E69" i="96"/>
  <c r="I65" i="96"/>
  <c r="I20" i="99"/>
  <c r="I22" i="99"/>
  <c r="I23" i="99"/>
  <c r="D57" i="99"/>
  <c r="I28" i="99"/>
  <c r="I30" i="99"/>
  <c r="I31" i="99"/>
  <c r="I35" i="99"/>
  <c r="I36" i="99"/>
  <c r="I38" i="99"/>
  <c r="I39" i="99"/>
  <c r="I43" i="99"/>
  <c r="I44" i="99"/>
  <c r="I46" i="99"/>
  <c r="I47" i="99"/>
  <c r="I51" i="99"/>
  <c r="I52" i="99"/>
  <c r="I54" i="99"/>
  <c r="I55" i="99"/>
  <c r="F62" i="99"/>
  <c r="I61" i="99"/>
  <c r="G69" i="99"/>
  <c r="I66" i="99"/>
  <c r="I67" i="99"/>
  <c r="I21" i="101"/>
  <c r="I25" i="101"/>
  <c r="H20" i="101"/>
  <c r="I19" i="101"/>
  <c r="E20" i="101"/>
  <c r="D20" i="101"/>
  <c r="H25" i="100"/>
  <c r="C30" i="100"/>
  <c r="C24" i="100"/>
  <c r="E57" i="99"/>
  <c r="I64" i="99"/>
  <c r="G57" i="99"/>
  <c r="H57" i="99"/>
  <c r="I27" i="99"/>
  <c r="H69" i="99"/>
  <c r="D62" i="99"/>
  <c r="I65" i="99"/>
  <c r="F57" i="98"/>
  <c r="I21" i="98"/>
  <c r="E69" i="98"/>
  <c r="H69" i="98"/>
  <c r="F69" i="98"/>
  <c r="E57" i="98"/>
  <c r="G57" i="98"/>
  <c r="D57" i="98"/>
  <c r="D69" i="98"/>
  <c r="I20" i="98"/>
  <c r="D62" i="98"/>
  <c r="I61" i="96"/>
  <c r="I53" i="96"/>
  <c r="H57" i="96"/>
  <c r="I23" i="96"/>
  <c r="D62" i="96"/>
  <c r="I21" i="96"/>
  <c r="E57" i="96"/>
  <c r="I64" i="96"/>
  <c r="E62" i="95"/>
  <c r="G57" i="95"/>
  <c r="I28" i="95"/>
  <c r="I59" i="95"/>
  <c r="E57" i="95"/>
  <c r="H57" i="95"/>
  <c r="F69" i="95"/>
  <c r="I20" i="95"/>
  <c r="I60" i="94"/>
  <c r="F69" i="94"/>
  <c r="F57" i="94"/>
  <c r="E69" i="94"/>
  <c r="D62" i="94"/>
  <c r="E62" i="94"/>
  <c r="E57" i="94"/>
  <c r="H69" i="94"/>
  <c r="G57" i="94"/>
  <c r="I61" i="94"/>
  <c r="I20" i="94"/>
  <c r="H62" i="89" l="1"/>
  <c r="H18" i="101"/>
  <c r="H18" i="94"/>
  <c r="G18" i="94"/>
  <c r="E18" i="101"/>
  <c r="G18" i="95"/>
  <c r="E18" i="100"/>
  <c r="F18" i="95"/>
  <c r="D18" i="95"/>
  <c r="I69" i="96"/>
  <c r="I62" i="96"/>
  <c r="F18" i="99"/>
  <c r="I69" i="94"/>
  <c r="I69" i="98"/>
  <c r="D18" i="96"/>
  <c r="D20" i="93"/>
  <c r="D18" i="93" s="1"/>
  <c r="F18" i="98"/>
  <c r="E18" i="99"/>
  <c r="I69" i="95"/>
  <c r="I62" i="98"/>
  <c r="H30" i="100"/>
  <c r="G18" i="96"/>
  <c r="F69" i="88"/>
  <c r="G18" i="100"/>
  <c r="D18" i="99"/>
  <c r="I62" i="99"/>
  <c r="C24" i="92"/>
  <c r="D18" i="94"/>
  <c r="I57" i="99"/>
  <c r="F18" i="96"/>
  <c r="H18" i="98"/>
  <c r="H18" i="99"/>
  <c r="H24" i="100"/>
  <c r="D18" i="100"/>
  <c r="E57" i="90"/>
  <c r="I66" i="90"/>
  <c r="F62" i="90"/>
  <c r="E62" i="90"/>
  <c r="H62" i="90"/>
  <c r="D57" i="90"/>
  <c r="F62" i="89"/>
  <c r="D30" i="92"/>
  <c r="E18" i="96"/>
  <c r="I36" i="91"/>
  <c r="I51" i="88"/>
  <c r="H28" i="92"/>
  <c r="I68" i="90"/>
  <c r="I25" i="89"/>
  <c r="I41" i="89"/>
  <c r="I59" i="89"/>
  <c r="D69" i="90"/>
  <c r="G69" i="90"/>
  <c r="G20" i="93"/>
  <c r="G18" i="93" s="1"/>
  <c r="F18" i="100"/>
  <c r="I57" i="94"/>
  <c r="I30" i="88"/>
  <c r="F62" i="88"/>
  <c r="G69" i="88"/>
  <c r="G30" i="92"/>
  <c r="I26" i="90"/>
  <c r="I40" i="90"/>
  <c r="I50" i="90"/>
  <c r="I22" i="89"/>
  <c r="I30" i="89"/>
  <c r="I38" i="89"/>
  <c r="I46" i="89"/>
  <c r="I49" i="89"/>
  <c r="I54" i="89"/>
  <c r="F20" i="93"/>
  <c r="F18" i="93" s="1"/>
  <c r="F18" i="94"/>
  <c r="G18" i="98"/>
  <c r="I69" i="99"/>
  <c r="G18" i="99"/>
  <c r="I56" i="90"/>
  <c r="D62" i="88"/>
  <c r="D62" i="90"/>
  <c r="E69" i="90"/>
  <c r="I62" i="95"/>
  <c r="I34" i="90"/>
  <c r="H18" i="95"/>
  <c r="I49" i="91"/>
  <c r="D62" i="91"/>
  <c r="G62" i="91"/>
  <c r="H69" i="91"/>
  <c r="I25" i="93"/>
  <c r="E18" i="98"/>
  <c r="H21" i="92"/>
  <c r="H33" i="92"/>
  <c r="I57" i="95"/>
  <c r="I57" i="98"/>
  <c r="I42" i="90"/>
  <c r="E62" i="88"/>
  <c r="H69" i="88"/>
  <c r="E62" i="89"/>
  <c r="I22" i="90"/>
  <c r="I30" i="90"/>
  <c r="I38" i="90"/>
  <c r="I46" i="90"/>
  <c r="E18" i="94"/>
  <c r="C18" i="100"/>
  <c r="I20" i="101"/>
  <c r="D18" i="101"/>
  <c r="D18" i="98"/>
  <c r="I57" i="96"/>
  <c r="H18" i="96"/>
  <c r="E18" i="95"/>
  <c r="I62" i="94"/>
  <c r="G57" i="88"/>
  <c r="I24" i="88"/>
  <c r="I27" i="88"/>
  <c r="I32" i="88"/>
  <c r="I35" i="88"/>
  <c r="I38" i="88"/>
  <c r="I40" i="88"/>
  <c r="I43" i="88"/>
  <c r="I46" i="88"/>
  <c r="I48" i="88"/>
  <c r="I54" i="88"/>
  <c r="I56" i="88"/>
  <c r="I66" i="88"/>
  <c r="I68" i="88"/>
  <c r="E20" i="93"/>
  <c r="E18" i="93" s="1"/>
  <c r="I24" i="93"/>
  <c r="I32" i="89"/>
  <c r="I48" i="89"/>
  <c r="I68" i="89"/>
  <c r="I25" i="91"/>
  <c r="I28" i="91"/>
  <c r="I33" i="91"/>
  <c r="I41" i="91"/>
  <c r="I44" i="91"/>
  <c r="I52" i="91"/>
  <c r="I59" i="91"/>
  <c r="I64" i="91"/>
  <c r="I66" i="91"/>
  <c r="H19" i="92"/>
  <c r="H62" i="88"/>
  <c r="D69" i="88"/>
  <c r="H22" i="92"/>
  <c r="I23" i="93"/>
  <c r="F57" i="90"/>
  <c r="F57" i="89"/>
  <c r="I27" i="89"/>
  <c r="I33" i="89"/>
  <c r="I35" i="89"/>
  <c r="I43" i="89"/>
  <c r="I51" i="89"/>
  <c r="I61" i="89"/>
  <c r="G69" i="89"/>
  <c r="E69" i="89"/>
  <c r="I29" i="91"/>
  <c r="I37" i="91"/>
  <c r="I45" i="91"/>
  <c r="I53" i="91"/>
  <c r="I54" i="91"/>
  <c r="F62" i="91"/>
  <c r="I68" i="91"/>
  <c r="I24" i="90"/>
  <c r="I27" i="90"/>
  <c r="I32" i="90"/>
  <c r="I35" i="90"/>
  <c r="I43" i="90"/>
  <c r="I48" i="90"/>
  <c r="I51" i="90"/>
  <c r="I54" i="90"/>
  <c r="I61" i="90"/>
  <c r="C30" i="92"/>
  <c r="F30" i="92"/>
  <c r="I24" i="89"/>
  <c r="I40" i="89"/>
  <c r="I56" i="89"/>
  <c r="F57" i="91"/>
  <c r="I38" i="91"/>
  <c r="I46" i="91"/>
  <c r="E24" i="92"/>
  <c r="H20" i="93"/>
  <c r="H18" i="93" s="1"/>
  <c r="H57" i="88"/>
  <c r="D57" i="89"/>
  <c r="I21" i="89"/>
  <c r="I23" i="89"/>
  <c r="I26" i="89"/>
  <c r="I28" i="89"/>
  <c r="I29" i="89"/>
  <c r="I31" i="89"/>
  <c r="I34" i="89"/>
  <c r="I36" i="89"/>
  <c r="I37" i="89"/>
  <c r="I39" i="89"/>
  <c r="I42" i="89"/>
  <c r="I44" i="89"/>
  <c r="I45" i="89"/>
  <c r="I47" i="89"/>
  <c r="I50" i="89"/>
  <c r="I52" i="89"/>
  <c r="I53" i="89"/>
  <c r="I55" i="89"/>
  <c r="I64" i="89"/>
  <c r="H69" i="89"/>
  <c r="I67" i="89"/>
  <c r="I22" i="91"/>
  <c r="I30" i="91"/>
  <c r="E69" i="91"/>
  <c r="I19" i="93"/>
  <c r="I26" i="91"/>
  <c r="I34" i="91"/>
  <c r="I42" i="91"/>
  <c r="I50" i="91"/>
  <c r="H27" i="92"/>
  <c r="I22" i="93"/>
  <c r="I61" i="88"/>
  <c r="I25" i="88"/>
  <c r="I29" i="88"/>
  <c r="I34" i="88"/>
  <c r="I39" i="88"/>
  <c r="I42" i="88"/>
  <c r="I47" i="88"/>
  <c r="I50" i="88"/>
  <c r="I53" i="88"/>
  <c r="G62" i="88"/>
  <c r="I64" i="88"/>
  <c r="I65" i="88"/>
  <c r="I67" i="88"/>
  <c r="I21" i="90"/>
  <c r="I23" i="90"/>
  <c r="I25" i="90"/>
  <c r="G57" i="90"/>
  <c r="I28" i="90"/>
  <c r="I29" i="90"/>
  <c r="I31" i="90"/>
  <c r="I33" i="90"/>
  <c r="I36" i="90"/>
  <c r="I37" i="90"/>
  <c r="I39" i="90"/>
  <c r="I41" i="90"/>
  <c r="I44" i="90"/>
  <c r="I45" i="90"/>
  <c r="I47" i="90"/>
  <c r="I49" i="90"/>
  <c r="I52" i="90"/>
  <c r="I53" i="90"/>
  <c r="I55" i="90"/>
  <c r="I60" i="90"/>
  <c r="I65" i="90"/>
  <c r="F69" i="90"/>
  <c r="I23" i="91"/>
  <c r="I24" i="91"/>
  <c r="E57" i="91"/>
  <c r="I27" i="91"/>
  <c r="I31" i="91"/>
  <c r="I32" i="91"/>
  <c r="I35" i="91"/>
  <c r="I39" i="91"/>
  <c r="I40" i="91"/>
  <c r="I43" i="91"/>
  <c r="I47" i="91"/>
  <c r="I48" i="91"/>
  <c r="I51" i="91"/>
  <c r="I55" i="91"/>
  <c r="I56" i="91"/>
  <c r="I60" i="91"/>
  <c r="H62" i="91"/>
  <c r="I65" i="91"/>
  <c r="I67" i="91"/>
  <c r="H20" i="92"/>
  <c r="H25" i="92"/>
  <c r="D24" i="92"/>
  <c r="D18" i="92" s="1"/>
  <c r="G24" i="92"/>
  <c r="G18" i="92" s="1"/>
  <c r="H32" i="92"/>
  <c r="D57" i="88"/>
  <c r="I21" i="88"/>
  <c r="I26" i="88"/>
  <c r="I33" i="88"/>
  <c r="I37" i="88"/>
  <c r="I44" i="88"/>
  <c r="I52" i="88"/>
  <c r="I23" i="88"/>
  <c r="I28" i="88"/>
  <c r="I31" i="88"/>
  <c r="I36" i="88"/>
  <c r="I41" i="88"/>
  <c r="I45" i="88"/>
  <c r="I49" i="88"/>
  <c r="I55" i="88"/>
  <c r="I22" i="88"/>
  <c r="H57" i="91"/>
  <c r="H26" i="92"/>
  <c r="H31" i="92"/>
  <c r="I21" i="93"/>
  <c r="F24" i="92"/>
  <c r="E30" i="92"/>
  <c r="E62" i="91"/>
  <c r="D57" i="91"/>
  <c r="G57" i="91"/>
  <c r="F69" i="91"/>
  <c r="F18" i="91" s="1"/>
  <c r="D69" i="91"/>
  <c r="I61" i="91"/>
  <c r="I20" i="91"/>
  <c r="I21" i="91"/>
  <c r="G69" i="91"/>
  <c r="H69" i="90"/>
  <c r="H57" i="90"/>
  <c r="G62" i="90"/>
  <c r="I67" i="90"/>
  <c r="I59" i="90"/>
  <c r="I64" i="90"/>
  <c r="I20" i="90"/>
  <c r="G57" i="89"/>
  <c r="I65" i="89"/>
  <c r="H57" i="89"/>
  <c r="F69" i="89"/>
  <c r="I60" i="89"/>
  <c r="E57" i="89"/>
  <c r="I66" i="89"/>
  <c r="D62" i="89"/>
  <c r="I20" i="89"/>
  <c r="I59" i="88"/>
  <c r="I60" i="88"/>
  <c r="E57" i="88"/>
  <c r="F57" i="88"/>
  <c r="E69" i="88"/>
  <c r="I20" i="88"/>
  <c r="I18" i="101" l="1"/>
  <c r="I18" i="98"/>
  <c r="H18" i="100"/>
  <c r="F18" i="89"/>
  <c r="H18" i="89"/>
  <c r="I18" i="99"/>
  <c r="I18" i="95"/>
  <c r="I18" i="96"/>
  <c r="C18" i="92"/>
  <c r="D18" i="88"/>
  <c r="F18" i="90"/>
  <c r="G18" i="90"/>
  <c r="E18" i="89"/>
  <c r="I62" i="90"/>
  <c r="H24" i="92"/>
  <c r="I69" i="91"/>
  <c r="G18" i="88"/>
  <c r="H18" i="90"/>
  <c r="I18" i="94"/>
  <c r="H18" i="88"/>
  <c r="F18" i="88"/>
  <c r="I69" i="88"/>
  <c r="I57" i="88"/>
  <c r="G18" i="89"/>
  <c r="E18" i="91"/>
  <c r="I62" i="89"/>
  <c r="E18" i="90"/>
  <c r="D18" i="90"/>
  <c r="H18" i="91"/>
  <c r="I62" i="88"/>
  <c r="I62" i="91"/>
  <c r="E18" i="92"/>
  <c r="I57" i="90"/>
  <c r="F18" i="92"/>
  <c r="E18" i="88"/>
  <c r="H30" i="92"/>
  <c r="G18" i="91"/>
  <c r="D18" i="91"/>
  <c r="I57" i="89"/>
  <c r="D18" i="89"/>
  <c r="I69" i="89"/>
  <c r="I20" i="93"/>
  <c r="I18" i="93" s="1"/>
  <c r="I57" i="91"/>
  <c r="I69" i="90"/>
  <c r="I18" i="89" l="1"/>
  <c r="H18" i="92"/>
  <c r="I18" i="88"/>
  <c r="I18" i="91"/>
  <c r="I18" i="90"/>
  <c r="F69" i="87" l="1"/>
  <c r="D57" i="87"/>
  <c r="I24" i="87"/>
  <c r="I32" i="87"/>
  <c r="I40" i="87"/>
  <c r="I48" i="87"/>
  <c r="I56" i="87"/>
  <c r="I68" i="87"/>
  <c r="H62" i="87"/>
  <c r="F62" i="87"/>
  <c r="E62" i="87"/>
  <c r="G69" i="87"/>
  <c r="I26" i="87"/>
  <c r="I34" i="87"/>
  <c r="I42" i="87"/>
  <c r="I50" i="87"/>
  <c r="I27" i="87"/>
  <c r="I29" i="87"/>
  <c r="I37" i="87"/>
  <c r="I45" i="87"/>
  <c r="I53" i="87"/>
  <c r="I60" i="87"/>
  <c r="I22" i="87"/>
  <c r="I30" i="87"/>
  <c r="I35" i="87"/>
  <c r="I38" i="87"/>
  <c r="I43" i="87"/>
  <c r="I46" i="87"/>
  <c r="I51" i="87"/>
  <c r="I54" i="87"/>
  <c r="I61" i="87"/>
  <c r="I66" i="87"/>
  <c r="G62" i="87"/>
  <c r="I25" i="87"/>
  <c r="I28" i="87"/>
  <c r="I33" i="87"/>
  <c r="I39" i="87"/>
  <c r="I41" i="87"/>
  <c r="I44" i="87"/>
  <c r="I47" i="87"/>
  <c r="I49" i="87"/>
  <c r="I52" i="87"/>
  <c r="I55" i="87"/>
  <c r="I59" i="87"/>
  <c r="E69" i="87"/>
  <c r="H69" i="87"/>
  <c r="I67" i="87"/>
  <c r="I23" i="87"/>
  <c r="I31" i="87"/>
  <c r="I36" i="87"/>
  <c r="F57" i="87"/>
  <c r="I65" i="87"/>
  <c r="D62" i="87"/>
  <c r="I64" i="87"/>
  <c r="H57" i="87"/>
  <c r="G57" i="87"/>
  <c r="E57" i="87"/>
  <c r="I21" i="87"/>
  <c r="D69" i="87"/>
  <c r="I20" i="87"/>
  <c r="F18" i="87" l="1"/>
  <c r="D18" i="87"/>
  <c r="G18" i="87"/>
  <c r="H18" i="87"/>
  <c r="I62" i="87"/>
  <c r="I69" i="87"/>
  <c r="E18" i="87"/>
  <c r="I57" i="87"/>
  <c r="I25" i="86"/>
  <c r="F20" i="86"/>
  <c r="E20" i="86"/>
  <c r="G20" i="86"/>
  <c r="H20" i="86"/>
  <c r="F30" i="85"/>
  <c r="E30" i="85"/>
  <c r="D30" i="85"/>
  <c r="C30" i="85"/>
  <c r="D24" i="85"/>
  <c r="G24" i="85"/>
  <c r="E24" i="85"/>
  <c r="H25" i="85"/>
  <c r="H20" i="85"/>
  <c r="I65" i="84"/>
  <c r="F69" i="84"/>
  <c r="I60" i="84"/>
  <c r="G62" i="84"/>
  <c r="I50" i="84"/>
  <c r="I45" i="84"/>
  <c r="I42" i="84"/>
  <c r="I41" i="84"/>
  <c r="I37" i="84"/>
  <c r="I34" i="84"/>
  <c r="I33" i="84"/>
  <c r="I29" i="84"/>
  <c r="I26" i="84"/>
  <c r="I25" i="84"/>
  <c r="I21" i="84"/>
  <c r="I67" i="83"/>
  <c r="I66" i="83"/>
  <c r="H69" i="83"/>
  <c r="E69" i="83"/>
  <c r="F62" i="83"/>
  <c r="H62" i="83"/>
  <c r="G62" i="83"/>
  <c r="E62" i="83"/>
  <c r="I52" i="83"/>
  <c r="I44" i="83"/>
  <c r="I36" i="83"/>
  <c r="I28" i="83"/>
  <c r="D57" i="83"/>
  <c r="I65" i="82"/>
  <c r="F62" i="82"/>
  <c r="I60" i="82"/>
  <c r="G62" i="82"/>
  <c r="I55" i="82"/>
  <c r="I51" i="82"/>
  <c r="I50" i="82"/>
  <c r="I49" i="82"/>
  <c r="I47" i="82"/>
  <c r="I43" i="82"/>
  <c r="I40" i="82"/>
  <c r="I39" i="82"/>
  <c r="I35" i="82"/>
  <c r="I33" i="82"/>
  <c r="I31" i="82"/>
  <c r="I27" i="82"/>
  <c r="I23" i="82"/>
  <c r="I21" i="82"/>
  <c r="I67" i="81"/>
  <c r="G69" i="81"/>
  <c r="D69" i="81"/>
  <c r="G62" i="81"/>
  <c r="F62" i="81"/>
  <c r="D62" i="81"/>
  <c r="I55" i="81"/>
  <c r="I47" i="81"/>
  <c r="I46" i="81"/>
  <c r="I39" i="81"/>
  <c r="I31" i="81"/>
  <c r="I30" i="81"/>
  <c r="I23" i="81"/>
  <c r="I22" i="81"/>
  <c r="F57" i="81"/>
  <c r="I66" i="80"/>
  <c r="H69" i="80"/>
  <c r="F69" i="80"/>
  <c r="E69" i="80"/>
  <c r="I61" i="80"/>
  <c r="G62" i="80"/>
  <c r="F62" i="80"/>
  <c r="E62" i="80"/>
  <c r="I56" i="80"/>
  <c r="I52" i="80"/>
  <c r="I50" i="80"/>
  <c r="I48" i="80"/>
  <c r="I44" i="80"/>
  <c r="I40" i="80"/>
  <c r="I36" i="80"/>
  <c r="I33" i="80"/>
  <c r="I32" i="80"/>
  <c r="I30" i="80"/>
  <c r="I28" i="80"/>
  <c r="I27" i="80"/>
  <c r="I26" i="80"/>
  <c r="I24" i="80"/>
  <c r="I23" i="80"/>
  <c r="I20" i="80"/>
  <c r="I18" i="87" l="1"/>
  <c r="D57" i="80"/>
  <c r="I47" i="80"/>
  <c r="I53" i="80"/>
  <c r="D57" i="81"/>
  <c r="D18" i="81" s="1"/>
  <c r="I28" i="81"/>
  <c r="I36" i="81"/>
  <c r="I44" i="81"/>
  <c r="I52" i="81"/>
  <c r="E57" i="82"/>
  <c r="I28" i="82"/>
  <c r="I38" i="82"/>
  <c r="I53" i="82"/>
  <c r="H62" i="82"/>
  <c r="G69" i="82"/>
  <c r="E57" i="83"/>
  <c r="E18" i="83" s="1"/>
  <c r="I25" i="83"/>
  <c r="I33" i="83"/>
  <c r="I41" i="83"/>
  <c r="I49" i="83"/>
  <c r="I59" i="83"/>
  <c r="D69" i="83"/>
  <c r="I23" i="84"/>
  <c r="I31" i="84"/>
  <c r="I39" i="84"/>
  <c r="I47" i="84"/>
  <c r="I55" i="84"/>
  <c r="E62" i="84"/>
  <c r="H62" i="84"/>
  <c r="E69" i="84"/>
  <c r="H33" i="85"/>
  <c r="I35" i="80"/>
  <c r="I38" i="80"/>
  <c r="I41" i="80"/>
  <c r="E57" i="81"/>
  <c r="I25" i="81"/>
  <c r="I33" i="81"/>
  <c r="I41" i="81"/>
  <c r="I49" i="81"/>
  <c r="I26" i="82"/>
  <c r="I41" i="82"/>
  <c r="I48" i="82"/>
  <c r="I22" i="83"/>
  <c r="I30" i="83"/>
  <c r="I38" i="83"/>
  <c r="I46" i="83"/>
  <c r="I54" i="83"/>
  <c r="D57" i="84"/>
  <c r="I28" i="84"/>
  <c r="I36" i="84"/>
  <c r="I44" i="84"/>
  <c r="I52" i="84"/>
  <c r="I53" i="84"/>
  <c r="F62" i="84"/>
  <c r="H22" i="85"/>
  <c r="H27" i="85"/>
  <c r="H18" i="86"/>
  <c r="I22" i="86"/>
  <c r="I29" i="80"/>
  <c r="I38" i="81"/>
  <c r="I54" i="81"/>
  <c r="E62" i="81"/>
  <c r="E69" i="81"/>
  <c r="D57" i="82"/>
  <c r="I29" i="82"/>
  <c r="I36" i="82"/>
  <c r="I46" i="82"/>
  <c r="I68" i="82"/>
  <c r="G57" i="83"/>
  <c r="I27" i="83"/>
  <c r="I35" i="83"/>
  <c r="I43" i="83"/>
  <c r="I51" i="83"/>
  <c r="D62" i="83"/>
  <c r="F69" i="83"/>
  <c r="E57" i="84"/>
  <c r="I59" i="84"/>
  <c r="D69" i="84"/>
  <c r="I67" i="84"/>
  <c r="H19" i="85"/>
  <c r="F24" i="85"/>
  <c r="F18" i="85" s="1"/>
  <c r="G30" i="85"/>
  <c r="G18" i="85" s="1"/>
  <c r="E18" i="86"/>
  <c r="E57" i="80"/>
  <c r="E18" i="80" s="1"/>
  <c r="I43" i="80"/>
  <c r="I46" i="80"/>
  <c r="I49" i="80"/>
  <c r="I68" i="80"/>
  <c r="G57" i="81"/>
  <c r="G18" i="81" s="1"/>
  <c r="I27" i="81"/>
  <c r="I35" i="81"/>
  <c r="I43" i="81"/>
  <c r="I51" i="81"/>
  <c r="I61" i="81"/>
  <c r="F69" i="81"/>
  <c r="F18" i="81" s="1"/>
  <c r="I66" i="81"/>
  <c r="I24" i="82"/>
  <c r="I34" i="82"/>
  <c r="I56" i="82"/>
  <c r="I61" i="82"/>
  <c r="H57" i="83"/>
  <c r="H18" i="83" s="1"/>
  <c r="I24" i="83"/>
  <c r="I32" i="83"/>
  <c r="I40" i="83"/>
  <c r="I48" i="83"/>
  <c r="I56" i="83"/>
  <c r="G69" i="83"/>
  <c r="F57" i="84"/>
  <c r="I22" i="84"/>
  <c r="I30" i="84"/>
  <c r="I38" i="84"/>
  <c r="I46" i="84"/>
  <c r="I54" i="84"/>
  <c r="D18" i="85"/>
  <c r="H32" i="85"/>
  <c r="I24" i="86"/>
  <c r="F57" i="80"/>
  <c r="F18" i="80" s="1"/>
  <c r="I31" i="80"/>
  <c r="I34" i="80"/>
  <c r="I37" i="80"/>
  <c r="I55" i="80"/>
  <c r="H57" i="81"/>
  <c r="I24" i="81"/>
  <c r="I32" i="81"/>
  <c r="I40" i="81"/>
  <c r="I48" i="81"/>
  <c r="I56" i="81"/>
  <c r="F57" i="82"/>
  <c r="I22" i="82"/>
  <c r="I25" i="82"/>
  <c r="I37" i="82"/>
  <c r="I44" i="82"/>
  <c r="I54" i="82"/>
  <c r="D62" i="82"/>
  <c r="E62" i="82"/>
  <c r="F69" i="82"/>
  <c r="H69" i="82"/>
  <c r="I21" i="83"/>
  <c r="I29" i="83"/>
  <c r="I37" i="83"/>
  <c r="I45" i="83"/>
  <c r="I53" i="83"/>
  <c r="I68" i="83"/>
  <c r="G57" i="84"/>
  <c r="I27" i="84"/>
  <c r="I35" i="84"/>
  <c r="I43" i="84"/>
  <c r="I51" i="84"/>
  <c r="I61" i="84"/>
  <c r="I66" i="84"/>
  <c r="H21" i="85"/>
  <c r="I21" i="86"/>
  <c r="G57" i="80"/>
  <c r="I22" i="80"/>
  <c r="I25" i="80"/>
  <c r="I51" i="80"/>
  <c r="I54" i="80"/>
  <c r="I59" i="80"/>
  <c r="I60" i="80"/>
  <c r="D62" i="80"/>
  <c r="I21" i="81"/>
  <c r="I29" i="81"/>
  <c r="I37" i="81"/>
  <c r="I45" i="81"/>
  <c r="I53" i="81"/>
  <c r="H62" i="81"/>
  <c r="H69" i="81"/>
  <c r="I68" i="81"/>
  <c r="G57" i="82"/>
  <c r="I32" i="82"/>
  <c r="I42" i="82"/>
  <c r="I64" i="82"/>
  <c r="I26" i="83"/>
  <c r="I34" i="83"/>
  <c r="I42" i="83"/>
  <c r="I50" i="83"/>
  <c r="I60" i="83"/>
  <c r="I65" i="83"/>
  <c r="H57" i="84"/>
  <c r="I24" i="84"/>
  <c r="I32" i="84"/>
  <c r="I40" i="84"/>
  <c r="I48" i="84"/>
  <c r="I49" i="84"/>
  <c r="I56" i="84"/>
  <c r="G69" i="84"/>
  <c r="I19" i="86"/>
  <c r="F18" i="86"/>
  <c r="H57" i="80"/>
  <c r="I39" i="80"/>
  <c r="I42" i="80"/>
  <c r="I45" i="80"/>
  <c r="H62" i="80"/>
  <c r="D69" i="80"/>
  <c r="I65" i="80"/>
  <c r="I67" i="80"/>
  <c r="I26" i="81"/>
  <c r="I34" i="81"/>
  <c r="I42" i="81"/>
  <c r="I50" i="81"/>
  <c r="I60" i="81"/>
  <c r="I65" i="81"/>
  <c r="I20" i="82"/>
  <c r="I30" i="82"/>
  <c r="I45" i="82"/>
  <c r="I52" i="82"/>
  <c r="E69" i="82"/>
  <c r="I67" i="82"/>
  <c r="F57" i="83"/>
  <c r="I23" i="83"/>
  <c r="I31" i="83"/>
  <c r="I39" i="83"/>
  <c r="I47" i="83"/>
  <c r="I55" i="83"/>
  <c r="H69" i="84"/>
  <c r="I68" i="84"/>
  <c r="H26" i="85"/>
  <c r="H28" i="85"/>
  <c r="H31" i="85"/>
  <c r="I23" i="86"/>
  <c r="G18" i="86"/>
  <c r="D20" i="86"/>
  <c r="E18" i="85"/>
  <c r="C24" i="85"/>
  <c r="C18" i="85" s="1"/>
  <c r="I20" i="84"/>
  <c r="D62" i="84"/>
  <c r="I64" i="84"/>
  <c r="I64" i="83"/>
  <c r="I20" i="83"/>
  <c r="I61" i="83"/>
  <c r="I59" i="82"/>
  <c r="H57" i="82"/>
  <c r="I66" i="82"/>
  <c r="I59" i="81"/>
  <c r="I64" i="81"/>
  <c r="I20" i="81"/>
  <c r="I64" i="80"/>
  <c r="I21" i="80"/>
  <c r="G69" i="80"/>
  <c r="I25" i="79"/>
  <c r="E20" i="79"/>
  <c r="H20" i="79"/>
  <c r="G20" i="79"/>
  <c r="F20" i="79"/>
  <c r="I19" i="79"/>
  <c r="H33" i="78"/>
  <c r="G30" i="78"/>
  <c r="C30" i="78"/>
  <c r="D24" i="78"/>
  <c r="H19" i="78"/>
  <c r="I68" i="77"/>
  <c r="I67" i="77"/>
  <c r="F69" i="77"/>
  <c r="D69" i="77"/>
  <c r="F62" i="77"/>
  <c r="E62" i="77"/>
  <c r="I59" i="77"/>
  <c r="I56" i="77"/>
  <c r="I54" i="77"/>
  <c r="I52" i="77"/>
  <c r="I49" i="77"/>
  <c r="I48" i="77"/>
  <c r="I47" i="77"/>
  <c r="I44" i="77"/>
  <c r="I41" i="77"/>
  <c r="I40" i="77"/>
  <c r="I37" i="77"/>
  <c r="I36" i="77"/>
  <c r="I33" i="77"/>
  <c r="I30" i="77"/>
  <c r="I29" i="77"/>
  <c r="I28" i="77"/>
  <c r="I24" i="77"/>
  <c r="I23" i="77"/>
  <c r="I22" i="77"/>
  <c r="H57" i="77"/>
  <c r="G57" i="77"/>
  <c r="F57" i="77"/>
  <c r="E57" i="77"/>
  <c r="D57" i="77"/>
  <c r="I66" i="76"/>
  <c r="I65" i="76"/>
  <c r="H69" i="76"/>
  <c r="G69" i="76"/>
  <c r="F69" i="76"/>
  <c r="E69" i="76"/>
  <c r="I61" i="76"/>
  <c r="I60" i="76"/>
  <c r="H62" i="76"/>
  <c r="G62" i="76"/>
  <c r="F62" i="76"/>
  <c r="D62" i="76"/>
  <c r="I56" i="76"/>
  <c r="I55" i="76"/>
  <c r="I53" i="76"/>
  <c r="I52" i="76"/>
  <c r="I51" i="76"/>
  <c r="I48" i="76"/>
  <c r="I47" i="76"/>
  <c r="I45" i="76"/>
  <c r="I44" i="76"/>
  <c r="I43" i="76"/>
  <c r="I41" i="76"/>
  <c r="I40" i="76"/>
  <c r="I39" i="76"/>
  <c r="I37" i="76"/>
  <c r="I36" i="76"/>
  <c r="I35" i="76"/>
  <c r="I33" i="76"/>
  <c r="I32" i="76"/>
  <c r="I31" i="76"/>
  <c r="I25" i="76"/>
  <c r="I24" i="76"/>
  <c r="I23" i="76"/>
  <c r="I21" i="76"/>
  <c r="G57" i="76"/>
  <c r="E57" i="76"/>
  <c r="D57" i="76"/>
  <c r="I66" i="75"/>
  <c r="I65" i="75"/>
  <c r="G69" i="75"/>
  <c r="F69" i="75"/>
  <c r="E69" i="75"/>
  <c r="G62" i="75"/>
  <c r="F62" i="75"/>
  <c r="E62" i="75"/>
  <c r="I56" i="75"/>
  <c r="I55" i="75"/>
  <c r="I53" i="75"/>
  <c r="I51" i="75"/>
  <c r="I48" i="75"/>
  <c r="I47" i="75"/>
  <c r="I44" i="75"/>
  <c r="I43" i="75"/>
  <c r="I41" i="75"/>
  <c r="I40" i="75"/>
  <c r="I39" i="75"/>
  <c r="I37" i="75"/>
  <c r="I35" i="75"/>
  <c r="I33" i="75"/>
  <c r="I32" i="75"/>
  <c r="I31" i="75"/>
  <c r="I28" i="75"/>
  <c r="I27" i="75"/>
  <c r="I23" i="75"/>
  <c r="G57" i="75"/>
  <c r="I20" i="75"/>
  <c r="E57" i="75"/>
  <c r="I68" i="74"/>
  <c r="I67" i="74"/>
  <c r="H69" i="74"/>
  <c r="F69" i="74"/>
  <c r="E69" i="74"/>
  <c r="D69" i="74"/>
  <c r="D62" i="74"/>
  <c r="I60" i="74"/>
  <c r="H62" i="74"/>
  <c r="G62" i="74"/>
  <c r="F62" i="74"/>
  <c r="E62" i="74"/>
  <c r="I56" i="74"/>
  <c r="I54" i="74"/>
  <c r="I53" i="74"/>
  <c r="I52" i="74"/>
  <c r="I51" i="74"/>
  <c r="I48" i="74"/>
  <c r="I45" i="74"/>
  <c r="I44" i="74"/>
  <c r="I42" i="74"/>
  <c r="I40" i="74"/>
  <c r="I39" i="74"/>
  <c r="I37" i="74"/>
  <c r="I34" i="74"/>
  <c r="I32" i="74"/>
  <c r="I31" i="74"/>
  <c r="I26" i="74"/>
  <c r="I25" i="74"/>
  <c r="I24" i="74"/>
  <c r="I23" i="74"/>
  <c r="I22" i="74"/>
  <c r="I21" i="74"/>
  <c r="H57" i="74"/>
  <c r="G57" i="74"/>
  <c r="E57" i="74"/>
  <c r="D57" i="74"/>
  <c r="I68" i="73"/>
  <c r="I67" i="73"/>
  <c r="I66" i="73"/>
  <c r="G69" i="73"/>
  <c r="I65" i="73"/>
  <c r="H69" i="73"/>
  <c r="F69" i="73"/>
  <c r="E69" i="73"/>
  <c r="D69" i="73"/>
  <c r="I60" i="73"/>
  <c r="H62" i="73"/>
  <c r="G62" i="73"/>
  <c r="F62" i="73"/>
  <c r="E62" i="73"/>
  <c r="I59" i="73"/>
  <c r="I56" i="73"/>
  <c r="I54" i="73"/>
  <c r="I53" i="73"/>
  <c r="I52" i="73"/>
  <c r="I51" i="73"/>
  <c r="I50" i="73"/>
  <c r="I49" i="73"/>
  <c r="I48" i="73"/>
  <c r="I47" i="73"/>
  <c r="I45" i="73"/>
  <c r="I44" i="73"/>
  <c r="I43" i="73"/>
  <c r="I41" i="73"/>
  <c r="I40" i="73"/>
  <c r="I39" i="73"/>
  <c r="I34" i="73"/>
  <c r="I32" i="73"/>
  <c r="I29" i="73"/>
  <c r="I26" i="73"/>
  <c r="I25" i="73"/>
  <c r="I24" i="73"/>
  <c r="I23" i="73"/>
  <c r="I22" i="73"/>
  <c r="H57" i="73"/>
  <c r="G57" i="73"/>
  <c r="E57" i="73"/>
  <c r="D57" i="73"/>
  <c r="I62" i="82" l="1"/>
  <c r="E18" i="84"/>
  <c r="F18" i="83"/>
  <c r="F18" i="84"/>
  <c r="I62" i="83"/>
  <c r="D18" i="83"/>
  <c r="G18" i="80"/>
  <c r="E18" i="81"/>
  <c r="H24" i="85"/>
  <c r="E18" i="74"/>
  <c r="H18" i="84"/>
  <c r="D18" i="80"/>
  <c r="H30" i="85"/>
  <c r="I62" i="84"/>
  <c r="H18" i="74"/>
  <c r="I62" i="81"/>
  <c r="G18" i="82"/>
  <c r="I69" i="84"/>
  <c r="H18" i="81"/>
  <c r="E18" i="82"/>
  <c r="D18" i="82"/>
  <c r="I69" i="82"/>
  <c r="H18" i="80"/>
  <c r="H18" i="82"/>
  <c r="I57" i="83"/>
  <c r="I57" i="82"/>
  <c r="D18" i="74"/>
  <c r="I57" i="81"/>
  <c r="I69" i="83"/>
  <c r="I62" i="80"/>
  <c r="I69" i="81"/>
  <c r="G18" i="83"/>
  <c r="I57" i="80"/>
  <c r="I69" i="80"/>
  <c r="D18" i="84"/>
  <c r="I57" i="84"/>
  <c r="G18" i="84"/>
  <c r="F18" i="82"/>
  <c r="D18" i="86"/>
  <c r="I20" i="86"/>
  <c r="I18" i="86" s="1"/>
  <c r="D30" i="78"/>
  <c r="D18" i="78" s="1"/>
  <c r="E30" i="78"/>
  <c r="G18" i="79"/>
  <c r="F30" i="78"/>
  <c r="I24" i="79"/>
  <c r="H18" i="79"/>
  <c r="G24" i="78"/>
  <c r="G18" i="78" s="1"/>
  <c r="E24" i="78"/>
  <c r="H27" i="78"/>
  <c r="H22" i="78"/>
  <c r="F24" i="78"/>
  <c r="F57" i="73"/>
  <c r="F18" i="73" s="1"/>
  <c r="I31" i="73"/>
  <c r="I42" i="73"/>
  <c r="D62" i="73"/>
  <c r="D18" i="73" s="1"/>
  <c r="I33" i="74"/>
  <c r="I41" i="74"/>
  <c r="I49" i="74"/>
  <c r="I59" i="74"/>
  <c r="G69" i="74"/>
  <c r="G18" i="74" s="1"/>
  <c r="I24" i="75"/>
  <c r="I29" i="75"/>
  <c r="I38" i="75"/>
  <c r="I28" i="76"/>
  <c r="I21" i="77"/>
  <c r="I45" i="77"/>
  <c r="I53" i="77"/>
  <c r="H26" i="78"/>
  <c r="H28" i="78"/>
  <c r="H31" i="78"/>
  <c r="I28" i="73"/>
  <c r="I36" i="73"/>
  <c r="I30" i="74"/>
  <c r="I38" i="74"/>
  <c r="I46" i="74"/>
  <c r="I26" i="75"/>
  <c r="I49" i="75"/>
  <c r="D62" i="75"/>
  <c r="I61" i="75"/>
  <c r="H57" i="76"/>
  <c r="H18" i="76" s="1"/>
  <c r="I49" i="76"/>
  <c r="I67" i="76"/>
  <c r="I26" i="77"/>
  <c r="I34" i="77"/>
  <c r="I42" i="77"/>
  <c r="I50" i="77"/>
  <c r="I60" i="77"/>
  <c r="I65" i="77"/>
  <c r="H20" i="78"/>
  <c r="H25" i="78"/>
  <c r="F18" i="79"/>
  <c r="I33" i="73"/>
  <c r="I27" i="74"/>
  <c r="I35" i="74"/>
  <c r="I43" i="74"/>
  <c r="I66" i="74"/>
  <c r="H57" i="75"/>
  <c r="I46" i="75"/>
  <c r="I26" i="76"/>
  <c r="I34" i="76"/>
  <c r="I42" i="76"/>
  <c r="I50" i="76"/>
  <c r="I68" i="76"/>
  <c r="I31" i="77"/>
  <c r="I39" i="77"/>
  <c r="I55" i="77"/>
  <c r="E69" i="77"/>
  <c r="E18" i="77" s="1"/>
  <c r="I22" i="79"/>
  <c r="I30" i="73"/>
  <c r="I38" i="73"/>
  <c r="I25" i="75"/>
  <c r="I34" i="75"/>
  <c r="I52" i="75"/>
  <c r="G18" i="76"/>
  <c r="I27" i="76"/>
  <c r="E18" i="79"/>
  <c r="I27" i="73"/>
  <c r="I35" i="73"/>
  <c r="I55" i="73"/>
  <c r="I29" i="74"/>
  <c r="I22" i="75"/>
  <c r="I45" i="75"/>
  <c r="I54" i="75"/>
  <c r="I68" i="75"/>
  <c r="E62" i="76"/>
  <c r="E18" i="76" s="1"/>
  <c r="I25" i="77"/>
  <c r="I46" i="73"/>
  <c r="I50" i="74"/>
  <c r="I65" i="74"/>
  <c r="I42" i="75"/>
  <c r="I59" i="75"/>
  <c r="H62" i="75"/>
  <c r="I29" i="76"/>
  <c r="I38" i="77"/>
  <c r="I46" i="77"/>
  <c r="H62" i="77"/>
  <c r="H69" i="77"/>
  <c r="H32" i="78"/>
  <c r="I21" i="79"/>
  <c r="I21" i="73"/>
  <c r="I37" i="73"/>
  <c r="F57" i="74"/>
  <c r="F18" i="74" s="1"/>
  <c r="I47" i="74"/>
  <c r="I55" i="74"/>
  <c r="D57" i="75"/>
  <c r="I30" i="75"/>
  <c r="I60" i="75"/>
  <c r="H69" i="75"/>
  <c r="I67" i="75"/>
  <c r="I22" i="76"/>
  <c r="I30" i="76"/>
  <c r="I38" i="76"/>
  <c r="I46" i="76"/>
  <c r="I54" i="76"/>
  <c r="I27" i="77"/>
  <c r="I35" i="77"/>
  <c r="I43" i="77"/>
  <c r="I51" i="77"/>
  <c r="I61" i="77"/>
  <c r="I66" i="77"/>
  <c r="H21" i="78"/>
  <c r="I28" i="74"/>
  <c r="I36" i="74"/>
  <c r="I36" i="75"/>
  <c r="I50" i="75"/>
  <c r="F57" i="76"/>
  <c r="F18" i="76" s="1"/>
  <c r="I32" i="77"/>
  <c r="G62" i="77"/>
  <c r="G69" i="77"/>
  <c r="I23" i="79"/>
  <c r="D20" i="79"/>
  <c r="C24" i="78"/>
  <c r="C18" i="78" s="1"/>
  <c r="F18" i="77"/>
  <c r="I20" i="77"/>
  <c r="D62" i="77"/>
  <c r="D18" i="77" s="1"/>
  <c r="I64" i="77"/>
  <c r="I59" i="76"/>
  <c r="I62" i="76" s="1"/>
  <c r="I64" i="76"/>
  <c r="D69" i="76"/>
  <c r="D18" i="76" s="1"/>
  <c r="I20" i="76"/>
  <c r="E18" i="75"/>
  <c r="G18" i="75"/>
  <c r="F57" i="75"/>
  <c r="F18" i="75" s="1"/>
  <c r="I64" i="75"/>
  <c r="I21" i="75"/>
  <c r="I64" i="74"/>
  <c r="I20" i="74"/>
  <c r="I61" i="74"/>
  <c r="H18" i="73"/>
  <c r="E18" i="73"/>
  <c r="G18" i="73"/>
  <c r="I64" i="73"/>
  <c r="I69" i="73" s="1"/>
  <c r="I20" i="73"/>
  <c r="I61" i="73"/>
  <c r="I62" i="73" s="1"/>
  <c r="D62" i="48" l="1"/>
  <c r="I18" i="82"/>
  <c r="I69" i="76"/>
  <c r="I62" i="74"/>
  <c r="F18" i="78"/>
  <c r="H18" i="85"/>
  <c r="H18" i="77"/>
  <c r="H18" i="75"/>
  <c r="I18" i="84"/>
  <c r="D18" i="75"/>
  <c r="I18" i="83"/>
  <c r="G18" i="77"/>
  <c r="H30" i="78"/>
  <c r="I18" i="80"/>
  <c r="H24" i="78"/>
  <c r="I18" i="81"/>
  <c r="E18" i="78"/>
  <c r="I62" i="77"/>
  <c r="I57" i="75"/>
  <c r="I69" i="75"/>
  <c r="I57" i="74"/>
  <c r="I69" i="77"/>
  <c r="I57" i="73"/>
  <c r="I18" i="73" s="1"/>
  <c r="I69" i="74"/>
  <c r="I62" i="75"/>
  <c r="I57" i="77"/>
  <c r="I57" i="76"/>
  <c r="I18" i="76" s="1"/>
  <c r="D18" i="79"/>
  <c r="I20" i="79"/>
  <c r="I18" i="79" s="1"/>
  <c r="I49" i="48"/>
  <c r="E69" i="48"/>
  <c r="I33" i="48"/>
  <c r="I41" i="48"/>
  <c r="F69" i="48"/>
  <c r="I37" i="48"/>
  <c r="F62" i="48"/>
  <c r="F57" i="48"/>
  <c r="I29" i="48"/>
  <c r="I53" i="48"/>
  <c r="H62" i="48"/>
  <c r="I45" i="48"/>
  <c r="I60" i="48"/>
  <c r="I22" i="48"/>
  <c r="I25" i="48"/>
  <c r="I30" i="48"/>
  <c r="I38" i="48"/>
  <c r="I46" i="48"/>
  <c r="I54" i="48"/>
  <c r="G62" i="48"/>
  <c r="I23" i="48"/>
  <c r="I26" i="48"/>
  <c r="I28" i="48"/>
  <c r="I31" i="48"/>
  <c r="I34" i="48"/>
  <c r="I36" i="48"/>
  <c r="I39" i="48"/>
  <c r="I42" i="48"/>
  <c r="I44" i="48"/>
  <c r="I47" i="48"/>
  <c r="I50" i="48"/>
  <c r="I52" i="48"/>
  <c r="I55" i="48"/>
  <c r="D69" i="48"/>
  <c r="G69" i="48"/>
  <c r="I67" i="48"/>
  <c r="D57" i="48"/>
  <c r="E57" i="48"/>
  <c r="G57" i="48"/>
  <c r="I32" i="48"/>
  <c r="I35" i="48"/>
  <c r="I40" i="48"/>
  <c r="I43" i="48"/>
  <c r="I48" i="48"/>
  <c r="I51" i="48"/>
  <c r="I56" i="48"/>
  <c r="I61" i="48"/>
  <c r="H69" i="48"/>
  <c r="I66" i="48"/>
  <c r="I68" i="48"/>
  <c r="H57" i="48"/>
  <c r="I27" i="48"/>
  <c r="I24" i="48"/>
  <c r="I21" i="48"/>
  <c r="I65" i="48"/>
  <c r="E62" i="48"/>
  <c r="I20" i="48"/>
  <c r="I59" i="48"/>
  <c r="I64" i="48"/>
  <c r="H18" i="78" l="1"/>
  <c r="I18" i="74"/>
  <c r="I18" i="77"/>
  <c r="I18" i="75"/>
  <c r="I62" i="48"/>
  <c r="I69" i="48"/>
  <c r="I57" i="48"/>
  <c r="D62" i="70" l="1"/>
  <c r="I64" i="70" l="1"/>
  <c r="F69" i="70"/>
  <c r="E62" i="70"/>
  <c r="I54" i="55"/>
  <c r="I22" i="55"/>
  <c r="G62" i="55"/>
  <c r="I34" i="63"/>
  <c r="I50" i="63"/>
  <c r="I41" i="70"/>
  <c r="I26" i="63"/>
  <c r="I22" i="63"/>
  <c r="F57" i="63"/>
  <c r="I28" i="63"/>
  <c r="I30" i="63"/>
  <c r="I36" i="63"/>
  <c r="I38" i="63"/>
  <c r="I44" i="63"/>
  <c r="I46" i="63"/>
  <c r="I52" i="63"/>
  <c r="I54" i="63"/>
  <c r="I61" i="63"/>
  <c r="G69" i="63"/>
  <c r="G62" i="63"/>
  <c r="I25" i="70"/>
  <c r="I33" i="70"/>
  <c r="F57" i="55"/>
  <c r="I26" i="55"/>
  <c r="I34" i="55"/>
  <c r="I42" i="55"/>
  <c r="I50" i="55"/>
  <c r="E62" i="55"/>
  <c r="I66" i="55"/>
  <c r="I60" i="55"/>
  <c r="F69" i="55"/>
  <c r="F62" i="63"/>
  <c r="I68" i="63"/>
  <c r="E57" i="70"/>
  <c r="I30" i="55"/>
  <c r="I38" i="55"/>
  <c r="I46" i="55"/>
  <c r="E62" i="63"/>
  <c r="I49" i="70"/>
  <c r="I42" i="63"/>
  <c r="D57" i="70"/>
  <c r="I29" i="70"/>
  <c r="I37" i="70"/>
  <c r="I45" i="70"/>
  <c r="I53" i="70"/>
  <c r="H62" i="70"/>
  <c r="G57" i="70"/>
  <c r="I23" i="70"/>
  <c r="I26" i="70"/>
  <c r="I28" i="70"/>
  <c r="I31" i="70"/>
  <c r="I34" i="70"/>
  <c r="I36" i="70"/>
  <c r="I39" i="70"/>
  <c r="I42" i="70"/>
  <c r="I44" i="70"/>
  <c r="I47" i="70"/>
  <c r="I50" i="70"/>
  <c r="I52" i="70"/>
  <c r="I55" i="70"/>
  <c r="F62" i="70"/>
  <c r="D69" i="70"/>
  <c r="G69" i="70"/>
  <c r="I67" i="70"/>
  <c r="I21" i="55"/>
  <c r="I24" i="55"/>
  <c r="I29" i="55"/>
  <c r="I37" i="55"/>
  <c r="I40" i="55"/>
  <c r="I43" i="55"/>
  <c r="I45" i="55"/>
  <c r="I48" i="55"/>
  <c r="I51" i="55"/>
  <c r="I53" i="55"/>
  <c r="I56" i="55"/>
  <c r="H62" i="55"/>
  <c r="I61" i="55"/>
  <c r="I65" i="55"/>
  <c r="G69" i="55"/>
  <c r="I68" i="55"/>
  <c r="I21" i="63"/>
  <c r="D57" i="63"/>
  <c r="I24" i="63"/>
  <c r="I29" i="63"/>
  <c r="I31" i="63"/>
  <c r="I32" i="63"/>
  <c r="I37" i="63"/>
  <c r="I39" i="63"/>
  <c r="I40" i="63"/>
  <c r="I45" i="63"/>
  <c r="I47" i="63"/>
  <c r="I48" i="63"/>
  <c r="I53" i="63"/>
  <c r="I55" i="63"/>
  <c r="I56" i="63"/>
  <c r="H62" i="63"/>
  <c r="I65" i="63"/>
  <c r="I67" i="63"/>
  <c r="G57" i="55"/>
  <c r="I27" i="55"/>
  <c r="I32" i="55"/>
  <c r="I35" i="55"/>
  <c r="H57" i="70"/>
  <c r="I22" i="70"/>
  <c r="I24" i="70"/>
  <c r="I27" i="70"/>
  <c r="I30" i="70"/>
  <c r="I32" i="70"/>
  <c r="I35" i="70"/>
  <c r="I38" i="70"/>
  <c r="I40" i="70"/>
  <c r="I43" i="70"/>
  <c r="I46" i="70"/>
  <c r="I48" i="70"/>
  <c r="I51" i="70"/>
  <c r="I54" i="70"/>
  <c r="I56" i="70"/>
  <c r="G62" i="70"/>
  <c r="I61" i="70"/>
  <c r="H69" i="70"/>
  <c r="I66" i="70"/>
  <c r="I68" i="70"/>
  <c r="H57" i="55"/>
  <c r="I25" i="55"/>
  <c r="I28" i="55"/>
  <c r="I33" i="55"/>
  <c r="I39" i="55"/>
  <c r="I44" i="55"/>
  <c r="I47" i="55"/>
  <c r="D62" i="55"/>
  <c r="H69" i="55"/>
  <c r="I67" i="55"/>
  <c r="G57" i="63"/>
  <c r="E57" i="63"/>
  <c r="H57" i="63"/>
  <c r="I25" i="63"/>
  <c r="I27" i="63"/>
  <c r="I33" i="63"/>
  <c r="I35" i="63"/>
  <c r="I41" i="63"/>
  <c r="I43" i="63"/>
  <c r="I49" i="63"/>
  <c r="I51" i="63"/>
  <c r="I66" i="63"/>
  <c r="H69" i="63"/>
  <c r="E57" i="55"/>
  <c r="I23" i="55"/>
  <c r="I31" i="55"/>
  <c r="I36" i="55"/>
  <c r="I41" i="55"/>
  <c r="I49" i="55"/>
  <c r="I52" i="55"/>
  <c r="I55" i="55"/>
  <c r="E69" i="55"/>
  <c r="I65" i="70"/>
  <c r="F57" i="70"/>
  <c r="I59" i="70"/>
  <c r="I21" i="70"/>
  <c r="I60" i="70"/>
  <c r="E69" i="70"/>
  <c r="I20" i="70"/>
  <c r="I23" i="63"/>
  <c r="I60" i="63"/>
  <c r="E69" i="63"/>
  <c r="F69" i="63"/>
  <c r="I20" i="63"/>
  <c r="I64" i="63"/>
  <c r="D62" i="63"/>
  <c r="D69" i="63"/>
  <c r="I59" i="63"/>
  <c r="D57" i="55"/>
  <c r="D69" i="55"/>
  <c r="F62" i="55"/>
  <c r="I20" i="55"/>
  <c r="I59" i="55"/>
  <c r="I64" i="55"/>
  <c r="I69" i="70" l="1"/>
  <c r="I69" i="63"/>
  <c r="I62" i="55"/>
  <c r="I57" i="55"/>
  <c r="I57" i="63"/>
  <c r="I69" i="55"/>
  <c r="I62" i="70"/>
  <c r="I57" i="70"/>
  <c r="I62" i="63"/>
  <c r="I56" i="6" l="1"/>
  <c r="I68" i="6"/>
  <c r="E62" i="34"/>
  <c r="I23" i="6"/>
  <c r="I24" i="6"/>
  <c r="I32" i="6"/>
  <c r="I51" i="6"/>
  <c r="H62" i="13"/>
  <c r="I23" i="13"/>
  <c r="I39" i="13"/>
  <c r="I55" i="13"/>
  <c r="H69" i="13"/>
  <c r="I27" i="6"/>
  <c r="I44" i="6"/>
  <c r="I46" i="6"/>
  <c r="I67" i="6"/>
  <c r="I23" i="27"/>
  <c r="I34" i="6"/>
  <c r="I43" i="6"/>
  <c r="I65" i="6"/>
  <c r="I27" i="13"/>
  <c r="I35" i="13"/>
  <c r="I43" i="13"/>
  <c r="I51" i="13"/>
  <c r="E69" i="13"/>
  <c r="H57" i="13"/>
  <c r="I48" i="6"/>
  <c r="I36" i="6"/>
  <c r="I31" i="13"/>
  <c r="I47" i="13"/>
  <c r="I60" i="13"/>
  <c r="G69" i="41"/>
  <c r="I33" i="34"/>
  <c r="I49" i="34"/>
  <c r="G57" i="41"/>
  <c r="E57" i="41"/>
  <c r="I25" i="41"/>
  <c r="I29" i="41"/>
  <c r="I33" i="41"/>
  <c r="I37" i="41"/>
  <c r="I41" i="41"/>
  <c r="I45" i="41"/>
  <c r="I49" i="41"/>
  <c r="I53" i="41"/>
  <c r="I60" i="41"/>
  <c r="D62" i="41"/>
  <c r="H62" i="41"/>
  <c r="E69" i="41"/>
  <c r="I39" i="27"/>
  <c r="H69" i="27"/>
  <c r="D57" i="13"/>
  <c r="G57" i="13"/>
  <c r="I22" i="13"/>
  <c r="E57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G62" i="13"/>
  <c r="F62" i="13"/>
  <c r="E62" i="13"/>
  <c r="I65" i="13"/>
  <c r="I66" i="13"/>
  <c r="I67" i="13"/>
  <c r="I68" i="13"/>
  <c r="G62" i="41"/>
  <c r="I21" i="27"/>
  <c r="I27" i="27"/>
  <c r="I31" i="27"/>
  <c r="I35" i="27"/>
  <c r="I43" i="27"/>
  <c r="I47" i="27"/>
  <c r="I51" i="27"/>
  <c r="I55" i="27"/>
  <c r="I60" i="27"/>
  <c r="H62" i="27"/>
  <c r="E69" i="27"/>
  <c r="E57" i="34"/>
  <c r="I25" i="34"/>
  <c r="I29" i="34"/>
  <c r="I37" i="34"/>
  <c r="I41" i="34"/>
  <c r="I45" i="34"/>
  <c r="I53" i="34"/>
  <c r="D62" i="34"/>
  <c r="H62" i="34"/>
  <c r="G69" i="34"/>
  <c r="F69" i="34"/>
  <c r="I47" i="6"/>
  <c r="I52" i="6"/>
  <c r="I35" i="6"/>
  <c r="I60" i="6"/>
  <c r="H69" i="6"/>
  <c r="G57" i="6"/>
  <c r="F57" i="6"/>
  <c r="I31" i="6"/>
  <c r="I40" i="6"/>
  <c r="G62" i="6"/>
  <c r="G69" i="6"/>
  <c r="I55" i="6"/>
  <c r="F62" i="6"/>
  <c r="F69" i="6"/>
  <c r="I28" i="6"/>
  <c r="I61" i="6"/>
  <c r="H57" i="6"/>
  <c r="I26" i="6"/>
  <c r="I39" i="6"/>
  <c r="F57" i="34"/>
  <c r="H57" i="27"/>
  <c r="G57" i="27"/>
  <c r="I22" i="27"/>
  <c r="E57" i="27"/>
  <c r="I24" i="27"/>
  <c r="I25" i="27"/>
  <c r="I26" i="27"/>
  <c r="I28" i="27"/>
  <c r="I29" i="27"/>
  <c r="I30" i="27"/>
  <c r="I32" i="27"/>
  <c r="I33" i="27"/>
  <c r="I34" i="27"/>
  <c r="I36" i="27"/>
  <c r="I37" i="27"/>
  <c r="I38" i="27"/>
  <c r="I40" i="27"/>
  <c r="I41" i="27"/>
  <c r="I42" i="27"/>
  <c r="I44" i="27"/>
  <c r="I45" i="27"/>
  <c r="I46" i="27"/>
  <c r="I48" i="27"/>
  <c r="I49" i="27"/>
  <c r="I50" i="27"/>
  <c r="I52" i="27"/>
  <c r="I53" i="27"/>
  <c r="I54" i="27"/>
  <c r="I56" i="27"/>
  <c r="G62" i="27"/>
  <c r="F62" i="27"/>
  <c r="E62" i="27"/>
  <c r="I65" i="27"/>
  <c r="I66" i="27"/>
  <c r="I67" i="27"/>
  <c r="I68" i="27"/>
  <c r="D57" i="41"/>
  <c r="H57" i="41"/>
  <c r="I21" i="41"/>
  <c r="I22" i="41"/>
  <c r="I23" i="41"/>
  <c r="I24" i="41"/>
  <c r="I26" i="41"/>
  <c r="I27" i="41"/>
  <c r="I28" i="41"/>
  <c r="I30" i="41"/>
  <c r="I31" i="41"/>
  <c r="I32" i="41"/>
  <c r="I34" i="41"/>
  <c r="I35" i="41"/>
  <c r="I36" i="41"/>
  <c r="I38" i="41"/>
  <c r="I39" i="41"/>
  <c r="I40" i="41"/>
  <c r="I42" i="41"/>
  <c r="I43" i="41"/>
  <c r="I44" i="41"/>
  <c r="I46" i="41"/>
  <c r="I47" i="41"/>
  <c r="I48" i="41"/>
  <c r="I50" i="41"/>
  <c r="I51" i="41"/>
  <c r="I52" i="41"/>
  <c r="I54" i="41"/>
  <c r="I55" i="41"/>
  <c r="I56" i="41"/>
  <c r="F62" i="41"/>
  <c r="I61" i="41"/>
  <c r="D69" i="41"/>
  <c r="H69" i="41"/>
  <c r="I65" i="41"/>
  <c r="I66" i="41"/>
  <c r="I67" i="41"/>
  <c r="I68" i="41"/>
  <c r="D57" i="34"/>
  <c r="H57" i="34"/>
  <c r="G57" i="34"/>
  <c r="I22" i="34"/>
  <c r="I23" i="34"/>
  <c r="I24" i="34"/>
  <c r="I26" i="34"/>
  <c r="I27" i="34"/>
  <c r="I28" i="34"/>
  <c r="I30" i="34"/>
  <c r="I31" i="34"/>
  <c r="I32" i="34"/>
  <c r="I34" i="34"/>
  <c r="I35" i="34"/>
  <c r="I36" i="34"/>
  <c r="I38" i="34"/>
  <c r="I39" i="34"/>
  <c r="I40" i="34"/>
  <c r="I42" i="34"/>
  <c r="I43" i="34"/>
  <c r="I44" i="34"/>
  <c r="I46" i="34"/>
  <c r="I47" i="34"/>
  <c r="I48" i="34"/>
  <c r="I50" i="34"/>
  <c r="I51" i="34"/>
  <c r="I52" i="34"/>
  <c r="I54" i="34"/>
  <c r="I55" i="34"/>
  <c r="I56" i="34"/>
  <c r="G62" i="34"/>
  <c r="F62" i="34"/>
  <c r="I61" i="34"/>
  <c r="D69" i="34"/>
  <c r="H69" i="34"/>
  <c r="I65" i="34"/>
  <c r="I66" i="34"/>
  <c r="I67" i="34"/>
  <c r="I68" i="34"/>
  <c r="F57" i="41"/>
  <c r="E62" i="41"/>
  <c r="F69" i="41"/>
  <c r="I59" i="41"/>
  <c r="I64" i="41"/>
  <c r="I20" i="41"/>
  <c r="I21" i="34"/>
  <c r="I60" i="34"/>
  <c r="E69" i="34"/>
  <c r="I20" i="34"/>
  <c r="I59" i="34"/>
  <c r="I64" i="34"/>
  <c r="F57" i="27"/>
  <c r="I61" i="27"/>
  <c r="G69" i="27"/>
  <c r="F69" i="27"/>
  <c r="I20" i="27"/>
  <c r="I59" i="27"/>
  <c r="I64" i="27"/>
  <c r="D57" i="27"/>
  <c r="D62" i="27"/>
  <c r="D69" i="27"/>
  <c r="F57" i="13"/>
  <c r="I61" i="13"/>
  <c r="G69" i="13"/>
  <c r="I21" i="13"/>
  <c r="F69" i="13"/>
  <c r="I59" i="13"/>
  <c r="I64" i="13"/>
  <c r="D62" i="13"/>
  <c r="D69" i="13"/>
  <c r="I20" i="13"/>
  <c r="I45" i="6"/>
  <c r="I22" i="6"/>
  <c r="I30" i="6"/>
  <c r="I38" i="6"/>
  <c r="I50" i="6"/>
  <c r="I42" i="6"/>
  <c r="I54" i="6"/>
  <c r="I66" i="6"/>
  <c r="I25" i="6"/>
  <c r="I33" i="6"/>
  <c r="I49" i="6"/>
  <c r="I59" i="6"/>
  <c r="I37" i="6"/>
  <c r="I53" i="6"/>
  <c r="I29" i="6"/>
  <c r="I41" i="6"/>
  <c r="H62" i="6"/>
  <c r="I21" i="6"/>
  <c r="I64" i="6"/>
  <c r="I20" i="6"/>
  <c r="I57" i="13" l="1"/>
  <c r="I69" i="13"/>
  <c r="I62" i="13"/>
  <c r="I62" i="6"/>
  <c r="I69" i="27"/>
  <c r="I57" i="27"/>
  <c r="I69" i="41"/>
  <c r="I62" i="27"/>
  <c r="I57" i="34"/>
  <c r="I57" i="41"/>
  <c r="I62" i="41"/>
  <c r="I69" i="34"/>
  <c r="I62" i="34"/>
  <c r="I69" i="6"/>
  <c r="I57" i="6"/>
  <c r="D20" i="72" l="1"/>
  <c r="D18" i="72" s="1"/>
  <c r="I24" i="66"/>
  <c r="I25" i="72"/>
  <c r="I29" i="66"/>
  <c r="I37" i="66"/>
  <c r="I45" i="66"/>
  <c r="F62" i="66"/>
  <c r="G62" i="68"/>
  <c r="H57" i="66"/>
  <c r="E62" i="68"/>
  <c r="I50" i="69"/>
  <c r="I21" i="72"/>
  <c r="I23" i="72"/>
  <c r="I24" i="72"/>
  <c r="I46" i="68"/>
  <c r="E62" i="69"/>
  <c r="G20" i="72"/>
  <c r="G18" i="72" s="1"/>
  <c r="H20" i="72"/>
  <c r="H18" i="72" s="1"/>
  <c r="I28" i="66"/>
  <c r="I53" i="66"/>
  <c r="G69" i="66"/>
  <c r="I67" i="66"/>
  <c r="I22" i="72"/>
  <c r="D57" i="66"/>
  <c r="H27" i="71"/>
  <c r="D57" i="67"/>
  <c r="I21" i="67"/>
  <c r="I24" i="67"/>
  <c r="I28" i="67"/>
  <c r="I32" i="67"/>
  <c r="I36" i="67"/>
  <c r="I40" i="67"/>
  <c r="I44" i="67"/>
  <c r="I48" i="67"/>
  <c r="I52" i="67"/>
  <c r="I56" i="67"/>
  <c r="G62" i="67"/>
  <c r="E62" i="67"/>
  <c r="F57" i="69"/>
  <c r="I22" i="69"/>
  <c r="I26" i="69"/>
  <c r="I30" i="69"/>
  <c r="I34" i="69"/>
  <c r="I38" i="69"/>
  <c r="I42" i="69"/>
  <c r="I46" i="69"/>
  <c r="I54" i="69"/>
  <c r="I60" i="69"/>
  <c r="F69" i="69"/>
  <c r="I66" i="69"/>
  <c r="H21" i="71"/>
  <c r="I19" i="72"/>
  <c r="E57" i="66"/>
  <c r="D62" i="66"/>
  <c r="H62" i="66"/>
  <c r="H62" i="67"/>
  <c r="E57" i="68"/>
  <c r="I21" i="68"/>
  <c r="H57" i="68"/>
  <c r="F57" i="68"/>
  <c r="I24" i="68"/>
  <c r="I25" i="68"/>
  <c r="I26" i="68"/>
  <c r="I27" i="68"/>
  <c r="I28" i="68"/>
  <c r="I29" i="68"/>
  <c r="I30" i="68"/>
  <c r="I31" i="68"/>
  <c r="I32" i="68"/>
  <c r="I33" i="68"/>
  <c r="I34" i="68"/>
  <c r="I35" i="68"/>
  <c r="I36" i="68"/>
  <c r="I37" i="68"/>
  <c r="I38" i="68"/>
  <c r="I39" i="68"/>
  <c r="I40" i="68"/>
  <c r="I41" i="68"/>
  <c r="I42" i="68"/>
  <c r="I43" i="68"/>
  <c r="I44" i="68"/>
  <c r="I45" i="68"/>
  <c r="I47" i="68"/>
  <c r="I48" i="68"/>
  <c r="I49" i="68"/>
  <c r="I50" i="68"/>
  <c r="I51" i="68"/>
  <c r="I52" i="68"/>
  <c r="I53" i="68"/>
  <c r="I54" i="68"/>
  <c r="I55" i="68"/>
  <c r="I56" i="68"/>
  <c r="D62" i="68"/>
  <c r="H62" i="68"/>
  <c r="I60" i="68"/>
  <c r="F62" i="68"/>
  <c r="E69" i="68"/>
  <c r="I65" i="68"/>
  <c r="H69" i="68"/>
  <c r="I66" i="68"/>
  <c r="I68" i="68"/>
  <c r="G24" i="71"/>
  <c r="H31" i="71"/>
  <c r="G30" i="71"/>
  <c r="H33" i="71"/>
  <c r="F69" i="67"/>
  <c r="I66" i="67"/>
  <c r="F57" i="66"/>
  <c r="I23" i="66"/>
  <c r="I26" i="66"/>
  <c r="I27" i="66"/>
  <c r="I49" i="66"/>
  <c r="I67" i="68"/>
  <c r="F69" i="68"/>
  <c r="I22" i="66"/>
  <c r="I25" i="66"/>
  <c r="I30" i="66"/>
  <c r="I33" i="66"/>
  <c r="I41" i="66"/>
  <c r="E62" i="66"/>
  <c r="I22" i="68"/>
  <c r="G57" i="68"/>
  <c r="I32" i="66"/>
  <c r="I35" i="66"/>
  <c r="I38" i="66"/>
  <c r="I40" i="66"/>
  <c r="I44" i="66"/>
  <c r="I46" i="66"/>
  <c r="I48" i="66"/>
  <c r="I52" i="66"/>
  <c r="I55" i="66"/>
  <c r="F69" i="66"/>
  <c r="I66" i="66"/>
  <c r="I68" i="66"/>
  <c r="E57" i="69"/>
  <c r="I21" i="69"/>
  <c r="H57" i="69"/>
  <c r="G57" i="69"/>
  <c r="I23" i="69"/>
  <c r="I24" i="69"/>
  <c r="I25" i="69"/>
  <c r="I27" i="69"/>
  <c r="I28" i="69"/>
  <c r="I29" i="69"/>
  <c r="I31" i="69"/>
  <c r="I32" i="69"/>
  <c r="I33" i="69"/>
  <c r="I35" i="69"/>
  <c r="I36" i="69"/>
  <c r="I37" i="69"/>
  <c r="I39" i="69"/>
  <c r="I40" i="69"/>
  <c r="I41" i="69"/>
  <c r="I43" i="69"/>
  <c r="I44" i="69"/>
  <c r="I45" i="69"/>
  <c r="I47" i="69"/>
  <c r="I48" i="69"/>
  <c r="I49" i="69"/>
  <c r="I51" i="69"/>
  <c r="I52" i="69"/>
  <c r="I53" i="69"/>
  <c r="I55" i="69"/>
  <c r="I56" i="69"/>
  <c r="D62" i="69"/>
  <c r="H62" i="69"/>
  <c r="G62" i="69"/>
  <c r="I61" i="69"/>
  <c r="E69" i="69"/>
  <c r="I65" i="69"/>
  <c r="H69" i="69"/>
  <c r="G69" i="69"/>
  <c r="I67" i="69"/>
  <c r="I68" i="69"/>
  <c r="H19" i="71"/>
  <c r="H20" i="71"/>
  <c r="H22" i="71"/>
  <c r="F24" i="71"/>
  <c r="H26" i="71"/>
  <c r="D24" i="71"/>
  <c r="C24" i="71"/>
  <c r="F30" i="71"/>
  <c r="H32" i="71"/>
  <c r="D30" i="71"/>
  <c r="F20" i="72"/>
  <c r="F18" i="72" s="1"/>
  <c r="E57" i="67"/>
  <c r="H57" i="67"/>
  <c r="I22" i="67"/>
  <c r="I23" i="67"/>
  <c r="I25" i="67"/>
  <c r="I26" i="67"/>
  <c r="I27" i="67"/>
  <c r="I29" i="67"/>
  <c r="I30" i="67"/>
  <c r="I31" i="67"/>
  <c r="I33" i="67"/>
  <c r="I34" i="67"/>
  <c r="I35" i="67"/>
  <c r="I37" i="67"/>
  <c r="I38" i="67"/>
  <c r="I39" i="67"/>
  <c r="I41" i="67"/>
  <c r="I42" i="67"/>
  <c r="I43" i="67"/>
  <c r="I45" i="67"/>
  <c r="I46" i="67"/>
  <c r="I47" i="67"/>
  <c r="I49" i="67"/>
  <c r="I50" i="67"/>
  <c r="I51" i="67"/>
  <c r="I53" i="67"/>
  <c r="I54" i="67"/>
  <c r="I55" i="67"/>
  <c r="I60" i="67"/>
  <c r="I61" i="67"/>
  <c r="E69" i="67"/>
  <c r="I65" i="67"/>
  <c r="H69" i="67"/>
  <c r="G69" i="67"/>
  <c r="I67" i="67"/>
  <c r="I68" i="67"/>
  <c r="I31" i="66"/>
  <c r="I34" i="66"/>
  <c r="I36" i="66"/>
  <c r="I39" i="66"/>
  <c r="I42" i="66"/>
  <c r="I43" i="66"/>
  <c r="I47" i="66"/>
  <c r="I50" i="66"/>
  <c r="I51" i="66"/>
  <c r="I54" i="66"/>
  <c r="I56" i="66"/>
  <c r="I61" i="66"/>
  <c r="I65" i="66"/>
  <c r="H69" i="66"/>
  <c r="H18" i="70"/>
  <c r="E20" i="72"/>
  <c r="E18" i="72" s="1"/>
  <c r="H28" i="71"/>
  <c r="E24" i="71"/>
  <c r="E30" i="71"/>
  <c r="C30" i="71"/>
  <c r="H25" i="71"/>
  <c r="G18" i="70"/>
  <c r="F62" i="69"/>
  <c r="D57" i="69"/>
  <c r="D69" i="69"/>
  <c r="I20" i="69"/>
  <c r="I59" i="69"/>
  <c r="I64" i="69"/>
  <c r="I23" i="68"/>
  <c r="I61" i="68"/>
  <c r="D57" i="68"/>
  <c r="I64" i="68"/>
  <c r="G69" i="68"/>
  <c r="I20" i="68"/>
  <c r="I59" i="68"/>
  <c r="G57" i="67"/>
  <c r="F57" i="67"/>
  <c r="F62" i="67"/>
  <c r="I20" i="67"/>
  <c r="I59" i="67"/>
  <c r="I64" i="67"/>
  <c r="D62" i="67"/>
  <c r="D69" i="67"/>
  <c r="G57" i="66"/>
  <c r="G62" i="66"/>
  <c r="D69" i="66"/>
  <c r="I21" i="66"/>
  <c r="E69" i="66"/>
  <c r="I20" i="66"/>
  <c r="I59" i="66"/>
  <c r="I64" i="66"/>
  <c r="I60" i="66"/>
  <c r="H18" i="66" l="1"/>
  <c r="F18" i="66"/>
  <c r="G18" i="67"/>
  <c r="G18" i="68"/>
  <c r="F18" i="68"/>
  <c r="C18" i="71"/>
  <c r="E18" i="68"/>
  <c r="I62" i="67"/>
  <c r="H30" i="71"/>
  <c r="D18" i="68"/>
  <c r="F18" i="69"/>
  <c r="E20" i="65"/>
  <c r="E18" i="65" s="1"/>
  <c r="G18" i="71"/>
  <c r="F18" i="71"/>
  <c r="H20" i="65"/>
  <c r="H18" i="65" s="1"/>
  <c r="I25" i="65"/>
  <c r="D18" i="66"/>
  <c r="I69" i="68"/>
  <c r="I69" i="69"/>
  <c r="E18" i="70"/>
  <c r="E18" i="66"/>
  <c r="H18" i="67"/>
  <c r="E18" i="69"/>
  <c r="H27" i="64"/>
  <c r="H33" i="64"/>
  <c r="F20" i="65"/>
  <c r="F18" i="65" s="1"/>
  <c r="I69" i="66"/>
  <c r="F18" i="67"/>
  <c r="I57" i="69"/>
  <c r="H18" i="68"/>
  <c r="C30" i="64"/>
  <c r="I57" i="67"/>
  <c r="F18" i="70"/>
  <c r="H25" i="64"/>
  <c r="I22" i="65"/>
  <c r="I23" i="65"/>
  <c r="I62" i="68"/>
  <c r="H22" i="64"/>
  <c r="G30" i="64"/>
  <c r="G20" i="65"/>
  <c r="G18" i="65" s="1"/>
  <c r="I62" i="66"/>
  <c r="I69" i="67"/>
  <c r="I62" i="69"/>
  <c r="H18" i="63"/>
  <c r="H21" i="64"/>
  <c r="F24" i="64"/>
  <c r="H26" i="64"/>
  <c r="D24" i="64"/>
  <c r="H28" i="64"/>
  <c r="G24" i="64"/>
  <c r="F30" i="64"/>
  <c r="H32" i="64"/>
  <c r="D30" i="64"/>
  <c r="H24" i="71"/>
  <c r="I20" i="72"/>
  <c r="I18" i="72" s="1"/>
  <c r="H18" i="69"/>
  <c r="D18" i="71"/>
  <c r="H19" i="64"/>
  <c r="H20" i="64"/>
  <c r="I19" i="65"/>
  <c r="I24" i="65"/>
  <c r="G18" i="66"/>
  <c r="D18" i="67"/>
  <c r="D18" i="70"/>
  <c r="E18" i="67"/>
  <c r="G18" i="69"/>
  <c r="E18" i="71"/>
  <c r="D18" i="69"/>
  <c r="I57" i="68"/>
  <c r="I57" i="66"/>
  <c r="I21" i="65"/>
  <c r="D20" i="65"/>
  <c r="C24" i="64"/>
  <c r="E24" i="64"/>
  <c r="E30" i="64"/>
  <c r="H31" i="64"/>
  <c r="G62" i="61" l="1"/>
  <c r="H62" i="61"/>
  <c r="H69" i="61"/>
  <c r="E62" i="61"/>
  <c r="E69" i="61"/>
  <c r="F62" i="62"/>
  <c r="F69" i="61"/>
  <c r="I34" i="61"/>
  <c r="I34" i="60"/>
  <c r="G18" i="64"/>
  <c r="H18" i="71"/>
  <c r="I21" i="60"/>
  <c r="F57" i="61"/>
  <c r="F62" i="61"/>
  <c r="I31" i="62"/>
  <c r="I47" i="62"/>
  <c r="I24" i="60"/>
  <c r="I27" i="60"/>
  <c r="I29" i="60"/>
  <c r="I32" i="60"/>
  <c r="I35" i="60"/>
  <c r="I37" i="60"/>
  <c r="I38" i="60"/>
  <c r="I40" i="60"/>
  <c r="I43" i="60"/>
  <c r="I45" i="60"/>
  <c r="I48" i="60"/>
  <c r="H62" i="60"/>
  <c r="I18" i="68"/>
  <c r="G69" i="61"/>
  <c r="E57" i="60"/>
  <c r="H57" i="60"/>
  <c r="F57" i="60"/>
  <c r="I25" i="60"/>
  <c r="I28" i="60"/>
  <c r="I31" i="60"/>
  <c r="I33" i="60"/>
  <c r="I36" i="60"/>
  <c r="I39" i="60"/>
  <c r="I41" i="60"/>
  <c r="I44" i="60"/>
  <c r="I47" i="60"/>
  <c r="G62" i="59"/>
  <c r="I49" i="60"/>
  <c r="I50" i="60"/>
  <c r="I54" i="60"/>
  <c r="F62" i="60"/>
  <c r="G69" i="60"/>
  <c r="I22" i="61"/>
  <c r="I26" i="61"/>
  <c r="I30" i="61"/>
  <c r="I38" i="61"/>
  <c r="I42" i="61"/>
  <c r="I46" i="61"/>
  <c r="I50" i="61"/>
  <c r="I54" i="61"/>
  <c r="I67" i="61"/>
  <c r="E62" i="62"/>
  <c r="I20" i="65"/>
  <c r="I18" i="65" s="1"/>
  <c r="I18" i="66"/>
  <c r="E18" i="63"/>
  <c r="G57" i="59"/>
  <c r="I34" i="59"/>
  <c r="I38" i="59"/>
  <c r="I46" i="59"/>
  <c r="I50" i="59"/>
  <c r="I54" i="59"/>
  <c r="F62" i="59"/>
  <c r="E62" i="59"/>
  <c r="G69" i="59"/>
  <c r="E62" i="60"/>
  <c r="H24" i="64"/>
  <c r="I18" i="69"/>
  <c r="I18" i="67"/>
  <c r="D62" i="59"/>
  <c r="H62" i="59"/>
  <c r="H57" i="62"/>
  <c r="I23" i="62"/>
  <c r="I35" i="62"/>
  <c r="I39" i="62"/>
  <c r="I51" i="62"/>
  <c r="I55" i="62"/>
  <c r="G62" i="62"/>
  <c r="H69" i="62"/>
  <c r="I67" i="62"/>
  <c r="C18" i="64"/>
  <c r="I22" i="60"/>
  <c r="G57" i="60"/>
  <c r="I42" i="59"/>
  <c r="I26" i="60"/>
  <c r="I30" i="60"/>
  <c r="I42" i="60"/>
  <c r="I46" i="60"/>
  <c r="I27" i="62"/>
  <c r="I43" i="62"/>
  <c r="I66" i="59"/>
  <c r="I66" i="60"/>
  <c r="E57" i="59"/>
  <c r="H57" i="59"/>
  <c r="I22" i="59"/>
  <c r="I24" i="59"/>
  <c r="I27" i="59"/>
  <c r="I28" i="59"/>
  <c r="I30" i="59"/>
  <c r="I33" i="59"/>
  <c r="I37" i="59"/>
  <c r="I40" i="59"/>
  <c r="I45" i="59"/>
  <c r="I47" i="59"/>
  <c r="I49" i="59"/>
  <c r="I53" i="59"/>
  <c r="I55" i="59"/>
  <c r="I65" i="59"/>
  <c r="I21" i="59"/>
  <c r="F57" i="59"/>
  <c r="I25" i="59"/>
  <c r="I26" i="59"/>
  <c r="I29" i="59"/>
  <c r="I31" i="59"/>
  <c r="I32" i="59"/>
  <c r="I35" i="59"/>
  <c r="I36" i="59"/>
  <c r="I39" i="59"/>
  <c r="I41" i="59"/>
  <c r="I43" i="59"/>
  <c r="I44" i="59"/>
  <c r="I48" i="59"/>
  <c r="I51" i="59"/>
  <c r="I52" i="59"/>
  <c r="I56" i="59"/>
  <c r="I60" i="59"/>
  <c r="I61" i="59"/>
  <c r="E69" i="59"/>
  <c r="H69" i="59"/>
  <c r="F69" i="59"/>
  <c r="I68" i="59"/>
  <c r="F57" i="62"/>
  <c r="E57" i="61"/>
  <c r="I21" i="61"/>
  <c r="H57" i="61"/>
  <c r="G57" i="61"/>
  <c r="I23" i="61"/>
  <c r="I24" i="61"/>
  <c r="I25" i="61"/>
  <c r="I27" i="61"/>
  <c r="I28" i="61"/>
  <c r="I29" i="61"/>
  <c r="I31" i="61"/>
  <c r="I32" i="61"/>
  <c r="I33" i="61"/>
  <c r="I35" i="61"/>
  <c r="I37" i="61"/>
  <c r="F18" i="63"/>
  <c r="I51" i="60"/>
  <c r="I52" i="60"/>
  <c r="I53" i="60"/>
  <c r="I55" i="60"/>
  <c r="I56" i="60"/>
  <c r="I59" i="60"/>
  <c r="I60" i="60"/>
  <c r="I61" i="60"/>
  <c r="E69" i="60"/>
  <c r="I65" i="60"/>
  <c r="H69" i="60"/>
  <c r="F69" i="60"/>
  <c r="I68" i="60"/>
  <c r="D62" i="61"/>
  <c r="H30" i="64"/>
  <c r="I18" i="70"/>
  <c r="F18" i="64"/>
  <c r="I36" i="61"/>
  <c r="I39" i="61"/>
  <c r="I40" i="61"/>
  <c r="I41" i="61"/>
  <c r="I43" i="61"/>
  <c r="I44" i="61"/>
  <c r="I45" i="61"/>
  <c r="I47" i="61"/>
  <c r="I48" i="61"/>
  <c r="I49" i="61"/>
  <c r="I51" i="61"/>
  <c r="I52" i="61"/>
  <c r="I53" i="61"/>
  <c r="I55" i="61"/>
  <c r="I56" i="61"/>
  <c r="E57" i="62"/>
  <c r="D57" i="62"/>
  <c r="G57" i="62"/>
  <c r="I24" i="62"/>
  <c r="I25" i="62"/>
  <c r="I26" i="62"/>
  <c r="I28" i="62"/>
  <c r="I29" i="62"/>
  <c r="I30" i="62"/>
  <c r="I32" i="62"/>
  <c r="I33" i="62"/>
  <c r="I34" i="62"/>
  <c r="I36" i="62"/>
  <c r="I37" i="62"/>
  <c r="I38" i="62"/>
  <c r="I40" i="62"/>
  <c r="I41" i="62"/>
  <c r="I42" i="62"/>
  <c r="I44" i="62"/>
  <c r="I45" i="62"/>
  <c r="I46" i="62"/>
  <c r="I48" i="62"/>
  <c r="I49" i="62"/>
  <c r="I50" i="62"/>
  <c r="I52" i="62"/>
  <c r="I53" i="62"/>
  <c r="I54" i="62"/>
  <c r="I56" i="62"/>
  <c r="I60" i="62"/>
  <c r="H62" i="62"/>
  <c r="I61" i="62"/>
  <c r="F69" i="62"/>
  <c r="E69" i="62"/>
  <c r="D69" i="62"/>
  <c r="G69" i="62"/>
  <c r="I68" i="62"/>
  <c r="D18" i="64"/>
  <c r="D18" i="65"/>
  <c r="E18" i="64"/>
  <c r="G18" i="63"/>
  <c r="D18" i="63"/>
  <c r="I22" i="62"/>
  <c r="I66" i="62"/>
  <c r="I21" i="62"/>
  <c r="I65" i="62"/>
  <c r="D62" i="62"/>
  <c r="I20" i="62"/>
  <c r="I59" i="62"/>
  <c r="I64" i="62"/>
  <c r="I61" i="61"/>
  <c r="I68" i="61"/>
  <c r="I20" i="61"/>
  <c r="I64" i="61"/>
  <c r="I65" i="61"/>
  <c r="I59" i="61"/>
  <c r="I66" i="61"/>
  <c r="D57" i="61"/>
  <c r="I60" i="61"/>
  <c r="I23" i="60"/>
  <c r="G62" i="60"/>
  <c r="I67" i="60"/>
  <c r="I20" i="60"/>
  <c r="I64" i="60"/>
  <c r="D57" i="60"/>
  <c r="D62" i="60"/>
  <c r="D69" i="60"/>
  <c r="I23" i="59"/>
  <c r="I67" i="59"/>
  <c r="D57" i="59"/>
  <c r="D69" i="59"/>
  <c r="I20" i="59"/>
  <c r="I59" i="59"/>
  <c r="I64" i="59"/>
  <c r="E18" i="60" l="1"/>
  <c r="H18" i="61"/>
  <c r="G18" i="61"/>
  <c r="E18" i="61"/>
  <c r="F18" i="61"/>
  <c r="F18" i="60"/>
  <c r="E18" i="59"/>
  <c r="G18" i="60"/>
  <c r="H18" i="60"/>
  <c r="H18" i="64"/>
  <c r="I57" i="60"/>
  <c r="D18" i="61"/>
  <c r="H18" i="62"/>
  <c r="D18" i="62"/>
  <c r="F18" i="59"/>
  <c r="H18" i="59"/>
  <c r="G18" i="59"/>
  <c r="D18" i="60"/>
  <c r="I57" i="61"/>
  <c r="I62" i="62"/>
  <c r="F18" i="62"/>
  <c r="I18" i="63"/>
  <c r="I62" i="60"/>
  <c r="I62" i="59"/>
  <c r="I69" i="60"/>
  <c r="E18" i="62"/>
  <c r="G30" i="57"/>
  <c r="G20" i="58"/>
  <c r="G18" i="58" s="1"/>
  <c r="I24" i="58"/>
  <c r="G18" i="62"/>
  <c r="F20" i="58"/>
  <c r="F18" i="58" s="1"/>
  <c r="D18" i="59"/>
  <c r="C30" i="57"/>
  <c r="H28" i="57"/>
  <c r="F30" i="57"/>
  <c r="H19" i="57"/>
  <c r="H20" i="57"/>
  <c r="F24" i="57"/>
  <c r="H27" i="57"/>
  <c r="G24" i="57"/>
  <c r="H32" i="57"/>
  <c r="D30" i="57"/>
  <c r="H20" i="58"/>
  <c r="H18" i="58" s="1"/>
  <c r="H33" i="57"/>
  <c r="H21" i="57"/>
  <c r="H26" i="57"/>
  <c r="E20" i="58"/>
  <c r="E18" i="58" s="1"/>
  <c r="H22" i="57"/>
  <c r="C24" i="57"/>
  <c r="I57" i="62"/>
  <c r="I69" i="62"/>
  <c r="I69" i="61"/>
  <c r="I62" i="61"/>
  <c r="I69" i="59"/>
  <c r="I57" i="59"/>
  <c r="D24" i="57"/>
  <c r="H31" i="57"/>
  <c r="I19" i="58"/>
  <c r="I21" i="58"/>
  <c r="I22" i="58"/>
  <c r="I23" i="58"/>
  <c r="I25" i="58"/>
  <c r="D20" i="58"/>
  <c r="E24" i="57"/>
  <c r="E30" i="57"/>
  <c r="H25" i="57"/>
  <c r="C18" i="57" l="1"/>
  <c r="H30" i="57"/>
  <c r="H24" i="57"/>
  <c r="I18" i="60"/>
  <c r="I20" i="58"/>
  <c r="I18" i="58" s="1"/>
  <c r="I18" i="61"/>
  <c r="I18" i="62"/>
  <c r="F18" i="57"/>
  <c r="D18" i="57"/>
  <c r="G18" i="57"/>
  <c r="H32" i="28"/>
  <c r="I18" i="59"/>
  <c r="H32" i="49"/>
  <c r="H25" i="49"/>
  <c r="H19" i="49"/>
  <c r="H33" i="49"/>
  <c r="H28" i="49"/>
  <c r="H26" i="49"/>
  <c r="H32" i="35"/>
  <c r="H27" i="49"/>
  <c r="E18" i="57"/>
  <c r="D18" i="58"/>
  <c r="H33" i="28"/>
  <c r="H33" i="35"/>
  <c r="H33" i="21"/>
  <c r="H33" i="42"/>
  <c r="H32" i="42"/>
  <c r="H22" i="49"/>
  <c r="H21" i="49"/>
  <c r="H20" i="49"/>
  <c r="H31" i="49"/>
  <c r="H18" i="57" l="1"/>
  <c r="D62" i="53"/>
  <c r="F20" i="8"/>
  <c r="G20" i="8"/>
  <c r="H33" i="7"/>
  <c r="F30" i="7"/>
  <c r="G62" i="53" l="1"/>
  <c r="G69" i="53"/>
  <c r="E69" i="53"/>
  <c r="F62" i="53"/>
  <c r="H69" i="53"/>
  <c r="I59" i="51"/>
  <c r="H62" i="53"/>
  <c r="E62" i="53"/>
  <c r="F69" i="53"/>
  <c r="I43" i="53"/>
  <c r="C24" i="7"/>
  <c r="G24" i="7"/>
  <c r="H32" i="7"/>
  <c r="G30" i="7"/>
  <c r="I22" i="8"/>
  <c r="H20" i="8"/>
  <c r="H18" i="8" s="1"/>
  <c r="H28" i="7"/>
  <c r="G18" i="8"/>
  <c r="G69" i="54"/>
  <c r="H19" i="7"/>
  <c r="H20" i="7"/>
  <c r="H21" i="7"/>
  <c r="E24" i="7"/>
  <c r="D24" i="7"/>
  <c r="H27" i="7"/>
  <c r="F24" i="7"/>
  <c r="E30" i="7"/>
  <c r="D30" i="7"/>
  <c r="I21" i="8"/>
  <c r="I24" i="8"/>
  <c r="I25" i="8"/>
  <c r="D62" i="24"/>
  <c r="D69" i="24"/>
  <c r="H26" i="7"/>
  <c r="H22" i="7"/>
  <c r="H25" i="7"/>
  <c r="I19" i="8"/>
  <c r="F18" i="8"/>
  <c r="I23" i="8"/>
  <c r="E20" i="8"/>
  <c r="E18" i="8" s="1"/>
  <c r="G62" i="52"/>
  <c r="I41" i="51"/>
  <c r="D57" i="51"/>
  <c r="E57" i="51"/>
  <c r="I37" i="51"/>
  <c r="I45" i="51"/>
  <c r="I49" i="51"/>
  <c r="I53" i="51"/>
  <c r="E62" i="51"/>
  <c r="I66" i="51"/>
  <c r="I28" i="52"/>
  <c r="I44" i="52"/>
  <c r="H62" i="52"/>
  <c r="I68" i="52"/>
  <c r="F62" i="52"/>
  <c r="I27" i="53"/>
  <c r="I34" i="54"/>
  <c r="I50" i="54"/>
  <c r="F62" i="54"/>
  <c r="I33" i="51"/>
  <c r="I36" i="51"/>
  <c r="I38" i="51"/>
  <c r="I39" i="51"/>
  <c r="G57" i="52"/>
  <c r="I22" i="52"/>
  <c r="H57" i="52"/>
  <c r="I24" i="52"/>
  <c r="I25" i="52"/>
  <c r="I26" i="52"/>
  <c r="I27" i="52"/>
  <c r="I29" i="52"/>
  <c r="I30" i="52"/>
  <c r="I31" i="52"/>
  <c r="I32" i="52"/>
  <c r="I33" i="52"/>
  <c r="I34" i="52"/>
  <c r="I35" i="52"/>
  <c r="I36" i="52"/>
  <c r="I37" i="52"/>
  <c r="I38" i="52"/>
  <c r="I39" i="52"/>
  <c r="I40" i="52"/>
  <c r="I41" i="52"/>
  <c r="I42" i="52"/>
  <c r="I43" i="52"/>
  <c r="I45" i="52"/>
  <c r="I46" i="52"/>
  <c r="I47" i="52"/>
  <c r="I48" i="52"/>
  <c r="I49" i="52"/>
  <c r="I50" i="52"/>
  <c r="I51" i="52"/>
  <c r="I52" i="52"/>
  <c r="I53" i="52"/>
  <c r="I54" i="52"/>
  <c r="I55" i="52"/>
  <c r="I56" i="52"/>
  <c r="G69" i="52"/>
  <c r="F69" i="52"/>
  <c r="I67" i="52"/>
  <c r="H69" i="52"/>
  <c r="H57" i="53"/>
  <c r="I23" i="53"/>
  <c r="I31" i="53"/>
  <c r="I35" i="53"/>
  <c r="I39" i="53"/>
  <c r="I47" i="53"/>
  <c r="I51" i="53"/>
  <c r="I55" i="53"/>
  <c r="F69" i="51"/>
  <c r="I25" i="51"/>
  <c r="I29" i="51"/>
  <c r="I22" i="54"/>
  <c r="G57" i="54"/>
  <c r="I26" i="54"/>
  <c r="I30" i="54"/>
  <c r="I38" i="54"/>
  <c r="I42" i="54"/>
  <c r="I46" i="54"/>
  <c r="I54" i="54"/>
  <c r="E62" i="54"/>
  <c r="I66" i="54"/>
  <c r="D62" i="52"/>
  <c r="I61" i="52"/>
  <c r="I66" i="52"/>
  <c r="E69" i="52"/>
  <c r="F57" i="52"/>
  <c r="I21" i="52"/>
  <c r="I23" i="52"/>
  <c r="D57" i="52"/>
  <c r="E62" i="52"/>
  <c r="I60" i="52"/>
  <c r="H57" i="51"/>
  <c r="G57" i="51"/>
  <c r="I23" i="51"/>
  <c r="I24" i="51"/>
  <c r="I26" i="51"/>
  <c r="I27" i="51"/>
  <c r="I28" i="51"/>
  <c r="I30" i="51"/>
  <c r="I31" i="51"/>
  <c r="I32" i="51"/>
  <c r="I34" i="51"/>
  <c r="I35" i="51"/>
  <c r="E57" i="52"/>
  <c r="D69" i="52"/>
  <c r="D62" i="33"/>
  <c r="D62" i="40"/>
  <c r="I65" i="52"/>
  <c r="H18" i="55"/>
  <c r="I40" i="51"/>
  <c r="I42" i="51"/>
  <c r="I43" i="51"/>
  <c r="I44" i="51"/>
  <c r="I46" i="51"/>
  <c r="I47" i="51"/>
  <c r="I48" i="51"/>
  <c r="I50" i="51"/>
  <c r="I51" i="51"/>
  <c r="I52" i="51"/>
  <c r="I54" i="51"/>
  <c r="I55" i="51"/>
  <c r="I56" i="51"/>
  <c r="D62" i="51"/>
  <c r="H62" i="51"/>
  <c r="G62" i="51"/>
  <c r="I61" i="51"/>
  <c r="E69" i="51"/>
  <c r="D69" i="51"/>
  <c r="H69" i="51"/>
  <c r="G69" i="51"/>
  <c r="I67" i="51"/>
  <c r="I68" i="51"/>
  <c r="E57" i="54"/>
  <c r="I21" i="54"/>
  <c r="H57" i="54"/>
  <c r="F57" i="54"/>
  <c r="I24" i="54"/>
  <c r="I25" i="54"/>
  <c r="I27" i="54"/>
  <c r="I28" i="54"/>
  <c r="I29" i="54"/>
  <c r="I31" i="54"/>
  <c r="I32" i="54"/>
  <c r="I33" i="54"/>
  <c r="I35" i="54"/>
  <c r="I36" i="54"/>
  <c r="I37" i="54"/>
  <c r="I39" i="54"/>
  <c r="I40" i="54"/>
  <c r="I41" i="54"/>
  <c r="I43" i="54"/>
  <c r="I44" i="54"/>
  <c r="I45" i="54"/>
  <c r="I47" i="54"/>
  <c r="I48" i="54"/>
  <c r="I49" i="54"/>
  <c r="I51" i="54"/>
  <c r="I52" i="54"/>
  <c r="I53" i="54"/>
  <c r="I55" i="54"/>
  <c r="I56" i="54"/>
  <c r="D62" i="54"/>
  <c r="H62" i="54"/>
  <c r="I60" i="54"/>
  <c r="I61" i="54"/>
  <c r="E69" i="54"/>
  <c r="I65" i="54"/>
  <c r="H69" i="54"/>
  <c r="F69" i="54"/>
  <c r="I68" i="54"/>
  <c r="I68" i="53"/>
  <c r="F57" i="53"/>
  <c r="E57" i="53"/>
  <c r="D57" i="53"/>
  <c r="D18" i="53" s="1"/>
  <c r="G57" i="53"/>
  <c r="G18" i="53" s="1"/>
  <c r="I24" i="53"/>
  <c r="I25" i="53"/>
  <c r="I26" i="53"/>
  <c r="I28" i="53"/>
  <c r="I29" i="53"/>
  <c r="I30" i="53"/>
  <c r="I32" i="53"/>
  <c r="I33" i="53"/>
  <c r="I34" i="53"/>
  <c r="I36" i="53"/>
  <c r="I37" i="53"/>
  <c r="I38" i="53"/>
  <c r="I40" i="53"/>
  <c r="I41" i="53"/>
  <c r="I42" i="53"/>
  <c r="I44" i="53"/>
  <c r="I45" i="53"/>
  <c r="I46" i="53"/>
  <c r="I48" i="53"/>
  <c r="I49" i="53"/>
  <c r="I50" i="53"/>
  <c r="I52" i="53"/>
  <c r="I53" i="53"/>
  <c r="I54" i="53"/>
  <c r="I56" i="53"/>
  <c r="F18" i="55"/>
  <c r="D62" i="23"/>
  <c r="D69" i="23"/>
  <c r="D62" i="31"/>
  <c r="D69" i="31"/>
  <c r="D62" i="38"/>
  <c r="D69" i="38"/>
  <c r="D62" i="45"/>
  <c r="D69" i="45"/>
  <c r="D69" i="30"/>
  <c r="D62" i="37"/>
  <c r="D69" i="37"/>
  <c r="D62" i="44"/>
  <c r="D69" i="44"/>
  <c r="D62" i="25"/>
  <c r="D62" i="32"/>
  <c r="D62" i="39"/>
  <c r="D62" i="46"/>
  <c r="D62" i="26"/>
  <c r="D69" i="26"/>
  <c r="D69" i="33"/>
  <c r="D69" i="40"/>
  <c r="D62" i="47"/>
  <c r="D69" i="47"/>
  <c r="G18" i="55"/>
  <c r="E18" i="55"/>
  <c r="I23" i="54"/>
  <c r="G62" i="54"/>
  <c r="I67" i="54"/>
  <c r="D57" i="54"/>
  <c r="D69" i="54"/>
  <c r="I20" i="54"/>
  <c r="I59" i="54"/>
  <c r="I64" i="54"/>
  <c r="I22" i="53"/>
  <c r="I61" i="53"/>
  <c r="I67" i="53"/>
  <c r="I21" i="53"/>
  <c r="I60" i="53"/>
  <c r="I64" i="53"/>
  <c r="I65" i="53"/>
  <c r="I66" i="53"/>
  <c r="I20" i="53"/>
  <c r="I59" i="53"/>
  <c r="I20" i="52"/>
  <c r="I59" i="52"/>
  <c r="I64" i="52"/>
  <c r="F57" i="51"/>
  <c r="I22" i="51"/>
  <c r="F62" i="51"/>
  <c r="I21" i="51"/>
  <c r="I65" i="51"/>
  <c r="I60" i="51"/>
  <c r="I20" i="51"/>
  <c r="I64" i="51"/>
  <c r="D62" i="30"/>
  <c r="D20" i="8"/>
  <c r="F18" i="7"/>
  <c r="C30" i="7"/>
  <c r="G18" i="7"/>
  <c r="H31" i="7"/>
  <c r="E18" i="53" l="1"/>
  <c r="H18" i="53"/>
  <c r="C18" i="7"/>
  <c r="F18" i="53"/>
  <c r="G18" i="54"/>
  <c r="H18" i="52"/>
  <c r="H30" i="7"/>
  <c r="D18" i="7"/>
  <c r="I20" i="8"/>
  <c r="I18" i="8" s="1"/>
  <c r="D18" i="51"/>
  <c r="E18" i="7"/>
  <c r="H24" i="7"/>
  <c r="E18" i="51"/>
  <c r="E18" i="52"/>
  <c r="I62" i="54"/>
  <c r="D18" i="55"/>
  <c r="I69" i="52"/>
  <c r="I62" i="51"/>
  <c r="F18" i="51"/>
  <c r="I62" i="52"/>
  <c r="I69" i="54"/>
  <c r="E18" i="54"/>
  <c r="H18" i="51"/>
  <c r="F18" i="52"/>
  <c r="G18" i="52"/>
  <c r="H18" i="54"/>
  <c r="G18" i="51"/>
  <c r="D18" i="52"/>
  <c r="I57" i="52"/>
  <c r="I57" i="53"/>
  <c r="F18" i="54"/>
  <c r="I69" i="53"/>
  <c r="I57" i="54"/>
  <c r="D18" i="54"/>
  <c r="I62" i="53"/>
  <c r="I69" i="51"/>
  <c r="I57" i="51"/>
  <c r="D18" i="8"/>
  <c r="H18" i="7" l="1"/>
  <c r="I18" i="52"/>
  <c r="I18" i="54"/>
  <c r="I18" i="53"/>
  <c r="I18" i="51"/>
  <c r="I18" i="55"/>
  <c r="F69" i="3" l="1"/>
  <c r="E69" i="3"/>
  <c r="H62" i="3"/>
  <c r="H62" i="4" l="1"/>
  <c r="G69" i="3"/>
  <c r="H69" i="3"/>
  <c r="I26" i="3"/>
  <c r="F62" i="3"/>
  <c r="G62" i="3"/>
  <c r="D62" i="5"/>
  <c r="H62" i="5"/>
  <c r="I47" i="4"/>
  <c r="F62" i="4"/>
  <c r="I30" i="5"/>
  <c r="I46" i="5"/>
  <c r="E62" i="5"/>
  <c r="E57" i="5"/>
  <c r="I21" i="5"/>
  <c r="H57" i="5"/>
  <c r="I24" i="5"/>
  <c r="I25" i="5"/>
  <c r="I26" i="5"/>
  <c r="I27" i="5"/>
  <c r="I28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7" i="5"/>
  <c r="I48" i="5"/>
  <c r="I49" i="5"/>
  <c r="I50" i="5"/>
  <c r="I51" i="5"/>
  <c r="I52" i="5"/>
  <c r="I53" i="5"/>
  <c r="I54" i="5"/>
  <c r="I55" i="5"/>
  <c r="I56" i="5"/>
  <c r="I60" i="5"/>
  <c r="I61" i="5"/>
  <c r="E69" i="5"/>
  <c r="I65" i="5"/>
  <c r="H69" i="5"/>
  <c r="I68" i="5"/>
  <c r="I22" i="3"/>
  <c r="I30" i="3"/>
  <c r="I34" i="3"/>
  <c r="I38" i="3"/>
  <c r="I42" i="3"/>
  <c r="I46" i="3"/>
  <c r="I50" i="3"/>
  <c r="I54" i="3"/>
  <c r="D62" i="2"/>
  <c r="I31" i="4"/>
  <c r="D62" i="11"/>
  <c r="H57" i="4"/>
  <c r="I23" i="4"/>
  <c r="I27" i="4"/>
  <c r="I35" i="4"/>
  <c r="I39" i="4"/>
  <c r="I43" i="4"/>
  <c r="I51" i="4"/>
  <c r="I55" i="4"/>
  <c r="I61" i="4"/>
  <c r="H69" i="4"/>
  <c r="I68" i="4"/>
  <c r="D69" i="2"/>
  <c r="D62" i="3"/>
  <c r="G62" i="5"/>
  <c r="G57" i="5"/>
  <c r="I22" i="5"/>
  <c r="I45" i="5"/>
  <c r="G69" i="5"/>
  <c r="I66" i="5"/>
  <c r="I67" i="5"/>
  <c r="F69" i="5"/>
  <c r="I23" i="5"/>
  <c r="F57" i="5"/>
  <c r="I29" i="5"/>
  <c r="D69" i="3"/>
  <c r="D62" i="9"/>
  <c r="D69" i="9"/>
  <c r="I20" i="3"/>
  <c r="E57" i="3"/>
  <c r="D57" i="3"/>
  <c r="H57" i="3"/>
  <c r="I23" i="3"/>
  <c r="I24" i="3"/>
  <c r="I25" i="3"/>
  <c r="I27" i="3"/>
  <c r="I28" i="3"/>
  <c r="I29" i="3"/>
  <c r="I31" i="3"/>
  <c r="I32" i="3"/>
  <c r="I33" i="3"/>
  <c r="I35" i="3"/>
  <c r="I36" i="3"/>
  <c r="I37" i="3"/>
  <c r="I39" i="3"/>
  <c r="I40" i="3"/>
  <c r="I41" i="3"/>
  <c r="I43" i="3"/>
  <c r="I44" i="3"/>
  <c r="I45" i="3"/>
  <c r="I47" i="3"/>
  <c r="I48" i="3"/>
  <c r="I49" i="3"/>
  <c r="I51" i="3"/>
  <c r="I52" i="3"/>
  <c r="I53" i="3"/>
  <c r="I55" i="3"/>
  <c r="I56" i="3"/>
  <c r="I61" i="3"/>
  <c r="I68" i="3"/>
  <c r="E57" i="6"/>
  <c r="D57" i="6"/>
  <c r="E62" i="6"/>
  <c r="D62" i="6"/>
  <c r="E69" i="6"/>
  <c r="D69" i="6"/>
  <c r="D62" i="10"/>
  <c r="D69" i="10"/>
  <c r="F57" i="3"/>
  <c r="F18" i="3" s="1"/>
  <c r="F57" i="4"/>
  <c r="E57" i="4"/>
  <c r="D57" i="4"/>
  <c r="G57" i="4"/>
  <c r="I24" i="4"/>
  <c r="I25" i="4"/>
  <c r="I26" i="4"/>
  <c r="I28" i="4"/>
  <c r="I29" i="4"/>
  <c r="I30" i="4"/>
  <c r="I32" i="4"/>
  <c r="I33" i="4"/>
  <c r="I34" i="4"/>
  <c r="I36" i="4"/>
  <c r="I37" i="4"/>
  <c r="I38" i="4"/>
  <c r="I40" i="4"/>
  <c r="I41" i="4"/>
  <c r="I42" i="4"/>
  <c r="I44" i="4"/>
  <c r="I45" i="4"/>
  <c r="I46" i="4"/>
  <c r="I48" i="4"/>
  <c r="I49" i="4"/>
  <c r="I50" i="4"/>
  <c r="I52" i="4"/>
  <c r="I53" i="4"/>
  <c r="I54" i="4"/>
  <c r="I56" i="4"/>
  <c r="E62" i="4"/>
  <c r="D62" i="4"/>
  <c r="G62" i="4"/>
  <c r="I64" i="4"/>
  <c r="E69" i="4"/>
  <c r="I66" i="4"/>
  <c r="G69" i="4"/>
  <c r="F62" i="5"/>
  <c r="D57" i="5"/>
  <c r="D69" i="5"/>
  <c r="I59" i="5"/>
  <c r="I64" i="5"/>
  <c r="I20" i="5"/>
  <c r="I22" i="4"/>
  <c r="F69" i="4"/>
  <c r="I67" i="4"/>
  <c r="I21" i="4"/>
  <c r="I60" i="4"/>
  <c r="I65" i="4"/>
  <c r="I20" i="4"/>
  <c r="I59" i="4"/>
  <c r="I67" i="3"/>
  <c r="I65" i="3"/>
  <c r="I60" i="3"/>
  <c r="I59" i="3"/>
  <c r="G57" i="3"/>
  <c r="I64" i="3"/>
  <c r="I66" i="3"/>
  <c r="I21" i="3"/>
  <c r="E62" i="3"/>
  <c r="E18" i="3" s="1"/>
  <c r="G69" i="2"/>
  <c r="I24" i="50"/>
  <c r="I23" i="50"/>
  <c r="F20" i="50"/>
  <c r="G20" i="50"/>
  <c r="G18" i="50" s="1"/>
  <c r="E20" i="50"/>
  <c r="H20" i="50"/>
  <c r="G30" i="49"/>
  <c r="E30" i="49"/>
  <c r="C30" i="49"/>
  <c r="E24" i="49"/>
  <c r="F30" i="49"/>
  <c r="G62" i="47" l="1"/>
  <c r="D18" i="3"/>
  <c r="F62" i="47"/>
  <c r="F62" i="45"/>
  <c r="H69" i="2"/>
  <c r="H18" i="3"/>
  <c r="G62" i="45"/>
  <c r="E69" i="2"/>
  <c r="G18" i="3"/>
  <c r="I62" i="5"/>
  <c r="F69" i="47"/>
  <c r="F62" i="2"/>
  <c r="F69" i="2"/>
  <c r="H69" i="45"/>
  <c r="H62" i="44"/>
  <c r="G69" i="46"/>
  <c r="E62" i="45"/>
  <c r="H62" i="45"/>
  <c r="H69" i="46"/>
  <c r="G69" i="44"/>
  <c r="F62" i="44"/>
  <c r="G69" i="47"/>
  <c r="E62" i="44"/>
  <c r="G62" i="46"/>
  <c r="E62" i="2"/>
  <c r="E18" i="2" s="1"/>
  <c r="F18" i="4"/>
  <c r="H62" i="46"/>
  <c r="F18" i="5"/>
  <c r="E18" i="5"/>
  <c r="G62" i="44"/>
  <c r="G69" i="45"/>
  <c r="E62" i="47"/>
  <c r="G62" i="2"/>
  <c r="H62" i="2"/>
  <c r="I69" i="5"/>
  <c r="H62" i="47"/>
  <c r="F69" i="44"/>
  <c r="I59" i="2"/>
  <c r="E18" i="6"/>
  <c r="E57" i="2"/>
  <c r="H18" i="5"/>
  <c r="H18" i="6"/>
  <c r="I25" i="2"/>
  <c r="I29" i="2"/>
  <c r="I37" i="2"/>
  <c r="I41" i="2"/>
  <c r="I60" i="2"/>
  <c r="I66" i="2"/>
  <c r="G18" i="5"/>
  <c r="I62" i="4"/>
  <c r="I57" i="5"/>
  <c r="H18" i="4"/>
  <c r="I34" i="44"/>
  <c r="F57" i="46"/>
  <c r="I22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8" i="46"/>
  <c r="I39" i="46"/>
  <c r="I40" i="46"/>
  <c r="I41" i="46"/>
  <c r="I43" i="46"/>
  <c r="I44" i="46"/>
  <c r="I45" i="46"/>
  <c r="I46" i="46"/>
  <c r="I47" i="46"/>
  <c r="I48" i="46"/>
  <c r="I49" i="46"/>
  <c r="I50" i="46"/>
  <c r="I51" i="46"/>
  <c r="I52" i="46"/>
  <c r="I53" i="46"/>
  <c r="I54" i="46"/>
  <c r="I55" i="46"/>
  <c r="I56" i="46"/>
  <c r="I60" i="46"/>
  <c r="I61" i="46"/>
  <c r="I65" i="46"/>
  <c r="I66" i="46"/>
  <c r="I67" i="46"/>
  <c r="I68" i="46"/>
  <c r="I42" i="45"/>
  <c r="I68" i="45"/>
  <c r="I29" i="47"/>
  <c r="H57" i="44"/>
  <c r="F57" i="44"/>
  <c r="I26" i="44"/>
  <c r="I28" i="44"/>
  <c r="I36" i="44"/>
  <c r="I42" i="44"/>
  <c r="I44" i="44"/>
  <c r="I50" i="44"/>
  <c r="I52" i="44"/>
  <c r="I65" i="44"/>
  <c r="I68" i="44"/>
  <c r="I20" i="47"/>
  <c r="H57" i="47"/>
  <c r="G57" i="47"/>
  <c r="I23" i="47"/>
  <c r="I24" i="47"/>
  <c r="I25" i="47"/>
  <c r="I26" i="47"/>
  <c r="I27" i="47"/>
  <c r="I28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60" i="47"/>
  <c r="I61" i="47"/>
  <c r="I65" i="47"/>
  <c r="I66" i="47"/>
  <c r="I67" i="47"/>
  <c r="I68" i="47"/>
  <c r="I26" i="45"/>
  <c r="I38" i="45"/>
  <c r="I54" i="45"/>
  <c r="I61" i="45"/>
  <c r="H18" i="48"/>
  <c r="I42" i="46"/>
  <c r="I59" i="46"/>
  <c r="F62" i="46"/>
  <c r="H69" i="44"/>
  <c r="I22" i="45"/>
  <c r="I21" i="46"/>
  <c r="E57" i="46"/>
  <c r="G57" i="44"/>
  <c r="I22" i="44"/>
  <c r="D18" i="48"/>
  <c r="D57" i="46"/>
  <c r="D18" i="46" s="1"/>
  <c r="H57" i="46"/>
  <c r="I24" i="46"/>
  <c r="G24" i="49"/>
  <c r="G18" i="49" s="1"/>
  <c r="I23" i="44"/>
  <c r="I24" i="44"/>
  <c r="I27" i="44"/>
  <c r="I30" i="44"/>
  <c r="I31" i="44"/>
  <c r="I32" i="44"/>
  <c r="I35" i="44"/>
  <c r="I38" i="44"/>
  <c r="I39" i="44"/>
  <c r="I40" i="44"/>
  <c r="I43" i="44"/>
  <c r="I46" i="44"/>
  <c r="I47" i="44"/>
  <c r="I48" i="44"/>
  <c r="I51" i="44"/>
  <c r="I54" i="44"/>
  <c r="I55" i="44"/>
  <c r="I56" i="44"/>
  <c r="I60" i="44"/>
  <c r="I66" i="44"/>
  <c r="I20" i="45"/>
  <c r="H57" i="45"/>
  <c r="I24" i="45"/>
  <c r="I25" i="45"/>
  <c r="I28" i="45"/>
  <c r="I29" i="45"/>
  <c r="I30" i="45"/>
  <c r="I32" i="45"/>
  <c r="I33" i="45"/>
  <c r="I34" i="45"/>
  <c r="I36" i="45"/>
  <c r="I37" i="45"/>
  <c r="I40" i="45"/>
  <c r="I41" i="45"/>
  <c r="I44" i="45"/>
  <c r="I45" i="45"/>
  <c r="I46" i="45"/>
  <c r="I48" i="45"/>
  <c r="I49" i="45"/>
  <c r="I50" i="45"/>
  <c r="I52" i="45"/>
  <c r="I53" i="45"/>
  <c r="I55" i="45"/>
  <c r="I56" i="45"/>
  <c r="I60" i="45"/>
  <c r="I65" i="45"/>
  <c r="I66" i="45"/>
  <c r="I67" i="45"/>
  <c r="F18" i="48"/>
  <c r="D30" i="49"/>
  <c r="H18" i="50"/>
  <c r="I57" i="3"/>
  <c r="G18" i="4"/>
  <c r="G18" i="6"/>
  <c r="I20" i="2"/>
  <c r="I33" i="2"/>
  <c r="I45" i="2"/>
  <c r="I49" i="2"/>
  <c r="I53" i="2"/>
  <c r="I69" i="4"/>
  <c r="D18" i="4"/>
  <c r="D18" i="6"/>
  <c r="E18" i="4"/>
  <c r="F18" i="6"/>
  <c r="D18" i="5"/>
  <c r="I57" i="4"/>
  <c r="I62" i="3"/>
  <c r="I69" i="3"/>
  <c r="H57" i="2"/>
  <c r="G57" i="2"/>
  <c r="I23" i="2"/>
  <c r="I24" i="2"/>
  <c r="I26" i="2"/>
  <c r="I27" i="2"/>
  <c r="I28" i="2"/>
  <c r="I30" i="2"/>
  <c r="I31" i="2"/>
  <c r="I32" i="2"/>
  <c r="I34" i="2"/>
  <c r="I35" i="2"/>
  <c r="I36" i="2"/>
  <c r="I38" i="2"/>
  <c r="I39" i="2"/>
  <c r="I40" i="2"/>
  <c r="I42" i="2"/>
  <c r="I43" i="2"/>
  <c r="I44" i="2"/>
  <c r="I46" i="2"/>
  <c r="I47" i="2"/>
  <c r="I48" i="2"/>
  <c r="I50" i="2"/>
  <c r="I51" i="2"/>
  <c r="I52" i="2"/>
  <c r="I54" i="2"/>
  <c r="I55" i="2"/>
  <c r="I56" i="2"/>
  <c r="I61" i="2"/>
  <c r="I62" i="2" s="1"/>
  <c r="I65" i="2"/>
  <c r="I67" i="2"/>
  <c r="I68" i="2"/>
  <c r="F57" i="2"/>
  <c r="I22" i="2"/>
  <c r="D57" i="2"/>
  <c r="D18" i="2" s="1"/>
  <c r="I64" i="2"/>
  <c r="I21" i="2"/>
  <c r="I44" i="47"/>
  <c r="I64" i="47"/>
  <c r="H69" i="47"/>
  <c r="I64" i="45"/>
  <c r="F69" i="45"/>
  <c r="E57" i="47"/>
  <c r="I21" i="45"/>
  <c r="E57" i="45"/>
  <c r="D57" i="44"/>
  <c r="D18" i="44" s="1"/>
  <c r="E57" i="44"/>
  <c r="I21" i="44"/>
  <c r="I25" i="44"/>
  <c r="I29" i="44"/>
  <c r="I33" i="44"/>
  <c r="I37" i="44"/>
  <c r="I41" i="44"/>
  <c r="I45" i="44"/>
  <c r="I49" i="44"/>
  <c r="I53" i="44"/>
  <c r="I61" i="44"/>
  <c r="I64" i="44"/>
  <c r="I67" i="44"/>
  <c r="F57" i="45"/>
  <c r="G57" i="45"/>
  <c r="I23" i="45"/>
  <c r="I27" i="45"/>
  <c r="I31" i="45"/>
  <c r="I35" i="45"/>
  <c r="I39" i="45"/>
  <c r="I43" i="45"/>
  <c r="I47" i="45"/>
  <c r="I51" i="45"/>
  <c r="I23" i="46"/>
  <c r="G57" i="46"/>
  <c r="F69" i="46"/>
  <c r="I64" i="46"/>
  <c r="I21" i="47"/>
  <c r="F57" i="47"/>
  <c r="I22" i="47"/>
  <c r="F18" i="50"/>
  <c r="H30" i="49"/>
  <c r="I22" i="50"/>
  <c r="I25" i="50"/>
  <c r="E18" i="49"/>
  <c r="G18" i="48"/>
  <c r="D24" i="49"/>
  <c r="F24" i="49"/>
  <c r="F18" i="49" s="1"/>
  <c r="D20" i="50"/>
  <c r="D18" i="50" s="1"/>
  <c r="E18" i="50"/>
  <c r="I19" i="50"/>
  <c r="I21" i="50"/>
  <c r="C24" i="49"/>
  <c r="C18" i="49" s="1"/>
  <c r="E69" i="47"/>
  <c r="D57" i="47"/>
  <c r="D18" i="47" s="1"/>
  <c r="I59" i="47"/>
  <c r="I20" i="46"/>
  <c r="E69" i="46"/>
  <c r="E62" i="46"/>
  <c r="D57" i="45"/>
  <c r="D18" i="45" s="1"/>
  <c r="E69" i="45"/>
  <c r="I59" i="45"/>
  <c r="I20" i="44"/>
  <c r="E69" i="44"/>
  <c r="I59" i="44"/>
  <c r="F18" i="47" l="1"/>
  <c r="H18" i="46"/>
  <c r="H18" i="45"/>
  <c r="G18" i="47"/>
  <c r="G18" i="2"/>
  <c r="I18" i="5"/>
  <c r="H18" i="47"/>
  <c r="F18" i="2"/>
  <c r="G18" i="46"/>
  <c r="G18" i="45"/>
  <c r="H18" i="2"/>
  <c r="F18" i="44"/>
  <c r="H18" i="44"/>
  <c r="G18" i="44"/>
  <c r="E18" i="45"/>
  <c r="I18" i="4"/>
  <c r="I62" i="46"/>
  <c r="E18" i="47"/>
  <c r="I69" i="45"/>
  <c r="I69" i="46"/>
  <c r="F18" i="46"/>
  <c r="I69" i="47"/>
  <c r="I57" i="45"/>
  <c r="I69" i="44"/>
  <c r="E18" i="44"/>
  <c r="I62" i="45"/>
  <c r="I62" i="47"/>
  <c r="I18" i="6"/>
  <c r="D18" i="49"/>
  <c r="I57" i="47"/>
  <c r="H24" i="49"/>
  <c r="H18" i="49" s="1"/>
  <c r="I20" i="50"/>
  <c r="I18" i="50" s="1"/>
  <c r="I18" i="3"/>
  <c r="I69" i="2"/>
  <c r="I57" i="2"/>
  <c r="I57" i="44"/>
  <c r="I57" i="46"/>
  <c r="I62" i="44"/>
  <c r="I18" i="48"/>
  <c r="F18" i="45"/>
  <c r="E18" i="48"/>
  <c r="E18" i="46"/>
  <c r="I18" i="45" l="1"/>
  <c r="I18" i="46"/>
  <c r="I18" i="47"/>
  <c r="I18" i="44"/>
  <c r="I18" i="2"/>
  <c r="G30" i="42"/>
  <c r="F30" i="42"/>
  <c r="C30" i="42"/>
  <c r="F62" i="40"/>
  <c r="H62" i="39"/>
  <c r="F62" i="38"/>
  <c r="G69" i="38"/>
  <c r="G69" i="37"/>
  <c r="E62" i="37"/>
  <c r="E62" i="40" l="1"/>
  <c r="H62" i="40"/>
  <c r="H57" i="37"/>
  <c r="G62" i="40"/>
  <c r="H69" i="38"/>
  <c r="F69" i="40"/>
  <c r="G69" i="40"/>
  <c r="G69" i="39"/>
  <c r="H69" i="37"/>
  <c r="E57" i="37"/>
  <c r="F69" i="38"/>
  <c r="F69" i="39"/>
  <c r="F57" i="37"/>
  <c r="F69" i="37"/>
  <c r="H62" i="38"/>
  <c r="G62" i="39"/>
  <c r="H69" i="40"/>
  <c r="F62" i="37"/>
  <c r="G62" i="37"/>
  <c r="E62" i="38"/>
  <c r="H69" i="39"/>
  <c r="H62" i="37"/>
  <c r="E62" i="39"/>
  <c r="G62" i="38"/>
  <c r="F62" i="39"/>
  <c r="G57" i="37"/>
  <c r="G18" i="37" s="1"/>
  <c r="E20" i="43"/>
  <c r="I24" i="37"/>
  <c r="I25" i="39"/>
  <c r="I42" i="39"/>
  <c r="I61" i="39"/>
  <c r="I32" i="38"/>
  <c r="I50" i="40"/>
  <c r="I61" i="40"/>
  <c r="I67" i="40"/>
  <c r="I23" i="38"/>
  <c r="I40" i="38"/>
  <c r="I48" i="38"/>
  <c r="I56" i="38"/>
  <c r="I60" i="38"/>
  <c r="I66" i="38"/>
  <c r="D18" i="41"/>
  <c r="I53" i="37"/>
  <c r="I67" i="37"/>
  <c r="I34" i="40"/>
  <c r="I42" i="40"/>
  <c r="I30" i="39"/>
  <c r="I38" i="39"/>
  <c r="I46" i="39"/>
  <c r="I54" i="39"/>
  <c r="I65" i="39"/>
  <c r="I68" i="39"/>
  <c r="F57" i="40"/>
  <c r="I22" i="40"/>
  <c r="I26" i="40"/>
  <c r="I30" i="40"/>
  <c r="I38" i="40"/>
  <c r="I46" i="40"/>
  <c r="I54" i="40"/>
  <c r="H57" i="39"/>
  <c r="H18" i="39" s="1"/>
  <c r="I28" i="39"/>
  <c r="I32" i="39"/>
  <c r="I34" i="39"/>
  <c r="I36" i="39"/>
  <c r="I50" i="39"/>
  <c r="I31" i="37"/>
  <c r="I39" i="37"/>
  <c r="I55" i="37"/>
  <c r="I46" i="37"/>
  <c r="I28" i="38"/>
  <c r="I36" i="38"/>
  <c r="I44" i="38"/>
  <c r="I52" i="38"/>
  <c r="H18" i="41"/>
  <c r="I24" i="39"/>
  <c r="H22" i="42"/>
  <c r="F24" i="42"/>
  <c r="F18" i="42" s="1"/>
  <c r="H26" i="42"/>
  <c r="D24" i="42"/>
  <c r="H28" i="42"/>
  <c r="D20" i="43"/>
  <c r="D18" i="43" s="1"/>
  <c r="G20" i="43"/>
  <c r="I24" i="43"/>
  <c r="G57" i="38"/>
  <c r="I22" i="38"/>
  <c r="I25" i="38"/>
  <c r="I26" i="38"/>
  <c r="I27" i="38"/>
  <c r="I29" i="38"/>
  <c r="I30" i="38"/>
  <c r="I31" i="38"/>
  <c r="I33" i="38"/>
  <c r="I34" i="38"/>
  <c r="I35" i="38"/>
  <c r="I37" i="38"/>
  <c r="I38" i="38"/>
  <c r="I39" i="38"/>
  <c r="I41" i="38"/>
  <c r="I42" i="38"/>
  <c r="I43" i="38"/>
  <c r="I45" i="38"/>
  <c r="I46" i="38"/>
  <c r="I47" i="38"/>
  <c r="I49" i="38"/>
  <c r="I50" i="38"/>
  <c r="I51" i="38"/>
  <c r="I22" i="37"/>
  <c r="I26" i="37"/>
  <c r="I34" i="37"/>
  <c r="I38" i="37"/>
  <c r="I42" i="37"/>
  <c r="I50" i="37"/>
  <c r="I54" i="37"/>
  <c r="I60" i="37"/>
  <c r="I61" i="37"/>
  <c r="I65" i="37"/>
  <c r="I66" i="37"/>
  <c r="I68" i="37"/>
  <c r="I61" i="38"/>
  <c r="I64" i="38"/>
  <c r="I65" i="38"/>
  <c r="I68" i="38"/>
  <c r="G57" i="39"/>
  <c r="F57" i="39"/>
  <c r="I22" i="39"/>
  <c r="I23" i="39"/>
  <c r="I27" i="39"/>
  <c r="I29" i="39"/>
  <c r="I31" i="39"/>
  <c r="I21" i="43"/>
  <c r="F20" i="43"/>
  <c r="F18" i="43" s="1"/>
  <c r="I40" i="39"/>
  <c r="I44" i="39"/>
  <c r="I48" i="39"/>
  <c r="I52" i="39"/>
  <c r="I56" i="39"/>
  <c r="E57" i="40"/>
  <c r="I21" i="40"/>
  <c r="H57" i="40"/>
  <c r="G57" i="40"/>
  <c r="G18" i="40" s="1"/>
  <c r="I23" i="40"/>
  <c r="I24" i="40"/>
  <c r="I25" i="40"/>
  <c r="I27" i="40"/>
  <c r="I28" i="40"/>
  <c r="I29" i="40"/>
  <c r="I31" i="40"/>
  <c r="I32" i="40"/>
  <c r="I33" i="40"/>
  <c r="I35" i="40"/>
  <c r="I36" i="40"/>
  <c r="I37" i="40"/>
  <c r="I39" i="40"/>
  <c r="I40" i="40"/>
  <c r="I41" i="40"/>
  <c r="I43" i="40"/>
  <c r="I44" i="40"/>
  <c r="I45" i="40"/>
  <c r="I47" i="40"/>
  <c r="I48" i="40"/>
  <c r="I49" i="40"/>
  <c r="I51" i="40"/>
  <c r="I52" i="40"/>
  <c r="I53" i="40"/>
  <c r="I55" i="40"/>
  <c r="I56" i="40"/>
  <c r="I60" i="40"/>
  <c r="I64" i="40"/>
  <c r="I65" i="40"/>
  <c r="I66" i="40"/>
  <c r="I68" i="40"/>
  <c r="F18" i="41"/>
  <c r="H27" i="42"/>
  <c r="D57" i="37"/>
  <c r="D18" i="37" s="1"/>
  <c r="F57" i="38"/>
  <c r="F18" i="38" s="1"/>
  <c r="I28" i="37"/>
  <c r="I29" i="37"/>
  <c r="I36" i="37"/>
  <c r="I37" i="37"/>
  <c r="I40" i="37"/>
  <c r="I44" i="37"/>
  <c r="I45" i="37"/>
  <c r="I47" i="37"/>
  <c r="I48" i="37"/>
  <c r="I52" i="37"/>
  <c r="I56" i="37"/>
  <c r="I53" i="38"/>
  <c r="I54" i="38"/>
  <c r="I55" i="38"/>
  <c r="I67" i="38"/>
  <c r="I19" i="43"/>
  <c r="E18" i="43"/>
  <c r="I22" i="43"/>
  <c r="H20" i="43"/>
  <c r="H18" i="43" s="1"/>
  <c r="I25" i="43"/>
  <c r="I32" i="37"/>
  <c r="I21" i="38"/>
  <c r="I26" i="39"/>
  <c r="I33" i="39"/>
  <c r="I35" i="39"/>
  <c r="I37" i="39"/>
  <c r="I39" i="39"/>
  <c r="I41" i="39"/>
  <c r="I43" i="39"/>
  <c r="I45" i="39"/>
  <c r="I47" i="39"/>
  <c r="I49" i="39"/>
  <c r="I51" i="39"/>
  <c r="I53" i="39"/>
  <c r="I55" i="39"/>
  <c r="I60" i="39"/>
  <c r="I66" i="39"/>
  <c r="I67" i="39"/>
  <c r="G18" i="41"/>
  <c r="I23" i="43"/>
  <c r="I20" i="38"/>
  <c r="H57" i="38"/>
  <c r="I24" i="38"/>
  <c r="D57" i="39"/>
  <c r="D18" i="39" s="1"/>
  <c r="I21" i="39"/>
  <c r="I64" i="39"/>
  <c r="H19" i="42"/>
  <c r="C24" i="42"/>
  <c r="C18" i="42" s="1"/>
  <c r="G24" i="42"/>
  <c r="G18" i="42" s="1"/>
  <c r="I64" i="37"/>
  <c r="E57" i="39"/>
  <c r="I20" i="40"/>
  <c r="H25" i="42"/>
  <c r="E57" i="38"/>
  <c r="H31" i="42"/>
  <c r="H30" i="42" s="1"/>
  <c r="I23" i="37"/>
  <c r="I30" i="37"/>
  <c r="H20" i="42"/>
  <c r="H21" i="42"/>
  <c r="E24" i="42"/>
  <c r="E30" i="42"/>
  <c r="D30" i="42"/>
  <c r="D18" i="42" s="1"/>
  <c r="E69" i="40"/>
  <c r="D57" i="40"/>
  <c r="D18" i="40" s="1"/>
  <c r="I59" i="40"/>
  <c r="I20" i="39"/>
  <c r="E69" i="39"/>
  <c r="I59" i="39"/>
  <c r="D57" i="38"/>
  <c r="D18" i="38" s="1"/>
  <c r="E69" i="38"/>
  <c r="I59" i="38"/>
  <c r="I21" i="37"/>
  <c r="I27" i="37"/>
  <c r="I35" i="37"/>
  <c r="I43" i="37"/>
  <c r="I25" i="37"/>
  <c r="I33" i="37"/>
  <c r="I41" i="37"/>
  <c r="I49" i="37"/>
  <c r="I51" i="37"/>
  <c r="I20" i="37"/>
  <c r="E69" i="37"/>
  <c r="I59" i="37"/>
  <c r="G69" i="33"/>
  <c r="F62" i="33"/>
  <c r="F62" i="32"/>
  <c r="E62" i="32"/>
  <c r="G62" i="31"/>
  <c r="F62" i="31"/>
  <c r="H62" i="30"/>
  <c r="G62" i="30"/>
  <c r="F69" i="26"/>
  <c r="G69" i="26"/>
  <c r="F62" i="25"/>
  <c r="E62" i="25"/>
  <c r="G69" i="25"/>
  <c r="F69" i="23"/>
  <c r="G62" i="23"/>
  <c r="F18" i="37" l="1"/>
  <c r="H18" i="37"/>
  <c r="H69" i="23"/>
  <c r="H62" i="25"/>
  <c r="F69" i="30"/>
  <c r="E69" i="31"/>
  <c r="H62" i="32"/>
  <c r="H69" i="24"/>
  <c r="G62" i="26"/>
  <c r="G69" i="30"/>
  <c r="F69" i="31"/>
  <c r="F18" i="40"/>
  <c r="E62" i="33"/>
  <c r="E18" i="37"/>
  <c r="E69" i="23"/>
  <c r="G69" i="24"/>
  <c r="E62" i="30"/>
  <c r="H69" i="31"/>
  <c r="G69" i="32"/>
  <c r="H18" i="40"/>
  <c r="G18" i="38"/>
  <c r="H18" i="38"/>
  <c r="G18" i="39"/>
  <c r="G69" i="23"/>
  <c r="F69" i="24"/>
  <c r="G62" i="25"/>
  <c r="E62" i="26"/>
  <c r="H62" i="31"/>
  <c r="G62" i="32"/>
  <c r="F62" i="26"/>
  <c r="E62" i="23"/>
  <c r="G62" i="33"/>
  <c r="F62" i="23"/>
  <c r="E62" i="24"/>
  <c r="F69" i="25"/>
  <c r="H62" i="26"/>
  <c r="H69" i="30"/>
  <c r="G69" i="31"/>
  <c r="F69" i="32"/>
  <c r="H62" i="33"/>
  <c r="F62" i="24"/>
  <c r="F18" i="39"/>
  <c r="H62" i="23"/>
  <c r="G62" i="24"/>
  <c r="H69" i="25"/>
  <c r="F62" i="30"/>
  <c r="E62" i="31"/>
  <c r="H69" i="32"/>
  <c r="F69" i="33"/>
  <c r="H62" i="24"/>
  <c r="I62" i="39"/>
  <c r="I27" i="24"/>
  <c r="G20" i="29"/>
  <c r="G18" i="29" s="1"/>
  <c r="I62" i="38"/>
  <c r="I62" i="40"/>
  <c r="E18" i="41"/>
  <c r="I21" i="25"/>
  <c r="I22" i="25"/>
  <c r="I25" i="25"/>
  <c r="I26" i="25"/>
  <c r="I45" i="25"/>
  <c r="I37" i="26"/>
  <c r="F57" i="23"/>
  <c r="I34" i="23"/>
  <c r="I29" i="25"/>
  <c r="I45" i="32"/>
  <c r="E18" i="40"/>
  <c r="I69" i="40"/>
  <c r="I69" i="38"/>
  <c r="I20" i="43"/>
  <c r="I18" i="43" s="1"/>
  <c r="I48" i="30"/>
  <c r="I28" i="32"/>
  <c r="H24" i="42"/>
  <c r="H18" i="42" s="1"/>
  <c r="I69" i="39"/>
  <c r="I25" i="33"/>
  <c r="I41" i="33"/>
  <c r="I53" i="33"/>
  <c r="I60" i="33"/>
  <c r="G18" i="43"/>
  <c r="I42" i="31"/>
  <c r="I68" i="31"/>
  <c r="I33" i="24"/>
  <c r="I57" i="39"/>
  <c r="I57" i="40"/>
  <c r="I57" i="38"/>
  <c r="I53" i="26"/>
  <c r="I60" i="26"/>
  <c r="I33" i="32"/>
  <c r="I37" i="32"/>
  <c r="I41" i="32"/>
  <c r="I45" i="33"/>
  <c r="I49" i="33"/>
  <c r="I62" i="37"/>
  <c r="I69" i="37"/>
  <c r="I50" i="23"/>
  <c r="I46" i="24"/>
  <c r="I65" i="24"/>
  <c r="I26" i="31"/>
  <c r="I66" i="33"/>
  <c r="I21" i="26"/>
  <c r="I66" i="26"/>
  <c r="I49" i="32"/>
  <c r="I53" i="32"/>
  <c r="I66" i="32"/>
  <c r="I29" i="33"/>
  <c r="E18" i="38"/>
  <c r="I22" i="24"/>
  <c r="I42" i="24"/>
  <c r="I61" i="24"/>
  <c r="E57" i="26"/>
  <c r="I49" i="26"/>
  <c r="I40" i="30"/>
  <c r="I52" i="30"/>
  <c r="I56" i="30"/>
  <c r="I65" i="31"/>
  <c r="I23" i="32"/>
  <c r="I37" i="33"/>
  <c r="E57" i="30"/>
  <c r="I21" i="30"/>
  <c r="H57" i="30"/>
  <c r="H18" i="30" s="1"/>
  <c r="F57" i="30"/>
  <c r="I25" i="30"/>
  <c r="I32" i="30"/>
  <c r="I33" i="30"/>
  <c r="I37" i="30"/>
  <c r="I41" i="30"/>
  <c r="I44" i="30"/>
  <c r="I45" i="30"/>
  <c r="I49" i="30"/>
  <c r="I53" i="30"/>
  <c r="I60" i="30"/>
  <c r="I66" i="30"/>
  <c r="I21" i="31"/>
  <c r="I22" i="31"/>
  <c r="I25" i="31"/>
  <c r="I29" i="31"/>
  <c r="I30" i="31"/>
  <c r="I33" i="31"/>
  <c r="I34" i="31"/>
  <c r="I37" i="31"/>
  <c r="I38" i="31"/>
  <c r="I41" i="31"/>
  <c r="I45" i="31"/>
  <c r="I46" i="31"/>
  <c r="I49" i="31"/>
  <c r="I50" i="31"/>
  <c r="I53" i="31"/>
  <c r="I54" i="31"/>
  <c r="I60" i="31"/>
  <c r="I61" i="31"/>
  <c r="G30" i="35"/>
  <c r="E20" i="36"/>
  <c r="E18" i="36" s="1"/>
  <c r="I57" i="37"/>
  <c r="E18" i="39"/>
  <c r="I22" i="23"/>
  <c r="I26" i="23"/>
  <c r="I30" i="23"/>
  <c r="I38" i="23"/>
  <c r="I42" i="23"/>
  <c r="I46" i="23"/>
  <c r="I54" i="23"/>
  <c r="I41" i="26"/>
  <c r="I45" i="26"/>
  <c r="I24" i="29"/>
  <c r="I34" i="30"/>
  <c r="I33" i="33"/>
  <c r="H20" i="36"/>
  <c r="H18" i="36" s="1"/>
  <c r="G20" i="36"/>
  <c r="I24" i="36"/>
  <c r="I25" i="36"/>
  <c r="G57" i="25"/>
  <c r="I33" i="25"/>
  <c r="I37" i="25"/>
  <c r="I49" i="25"/>
  <c r="I53" i="25"/>
  <c r="I67" i="25"/>
  <c r="I68" i="24"/>
  <c r="I33" i="26"/>
  <c r="E18" i="42"/>
  <c r="I38" i="24"/>
  <c r="I50" i="24"/>
  <c r="I54" i="24"/>
  <c r="I25" i="26"/>
  <c r="I29" i="26"/>
  <c r="I61" i="23"/>
  <c r="I68" i="23"/>
  <c r="I30" i="25"/>
  <c r="I34" i="25"/>
  <c r="I38" i="25"/>
  <c r="I41" i="25"/>
  <c r="I42" i="25"/>
  <c r="I46" i="25"/>
  <c r="I50" i="25"/>
  <c r="H19" i="21"/>
  <c r="H32" i="21"/>
  <c r="I21" i="22"/>
  <c r="F57" i="24"/>
  <c r="I21" i="24"/>
  <c r="I26" i="24"/>
  <c r="I59" i="32"/>
  <c r="F57" i="32"/>
  <c r="I22" i="36"/>
  <c r="C24" i="21"/>
  <c r="H31" i="21"/>
  <c r="H20" i="21"/>
  <c r="E20" i="22"/>
  <c r="E18" i="22" s="1"/>
  <c r="I25" i="22"/>
  <c r="I20" i="26"/>
  <c r="H57" i="26"/>
  <c r="I24" i="26"/>
  <c r="I28" i="26"/>
  <c r="I32" i="26"/>
  <c r="I35" i="26"/>
  <c r="I36" i="26"/>
  <c r="I39" i="26"/>
  <c r="I40" i="26"/>
  <c r="D18" i="27"/>
  <c r="G18" i="27"/>
  <c r="F20" i="29"/>
  <c r="F18" i="29" s="1"/>
  <c r="H19" i="35"/>
  <c r="F20" i="36"/>
  <c r="F18" i="36" s="1"/>
  <c r="H22" i="21"/>
  <c r="H28" i="21"/>
  <c r="D24" i="21"/>
  <c r="G24" i="21"/>
  <c r="F30" i="21"/>
  <c r="H20" i="22"/>
  <c r="E57" i="23"/>
  <c r="E18" i="23" s="1"/>
  <c r="H28" i="28"/>
  <c r="I19" i="29"/>
  <c r="D20" i="29"/>
  <c r="D18" i="29" s="1"/>
  <c r="H20" i="29"/>
  <c r="H18" i="29" s="1"/>
  <c r="I20" i="33"/>
  <c r="H57" i="33"/>
  <c r="I24" i="33"/>
  <c r="I28" i="33"/>
  <c r="I32" i="33"/>
  <c r="I35" i="33"/>
  <c r="I36" i="33"/>
  <c r="I39" i="33"/>
  <c r="I40" i="33"/>
  <c r="E18" i="34"/>
  <c r="H18" i="34"/>
  <c r="I27" i="23"/>
  <c r="I31" i="23"/>
  <c r="I35" i="23"/>
  <c r="I39" i="23"/>
  <c r="I43" i="23"/>
  <c r="I47" i="23"/>
  <c r="I51" i="23"/>
  <c r="I55" i="23"/>
  <c r="H19" i="28"/>
  <c r="E30" i="35"/>
  <c r="I44" i="26"/>
  <c r="I47" i="26"/>
  <c r="I48" i="26"/>
  <c r="I51" i="26"/>
  <c r="I52" i="26"/>
  <c r="I55" i="26"/>
  <c r="I56" i="26"/>
  <c r="E20" i="29"/>
  <c r="E18" i="29" s="1"/>
  <c r="I25" i="29"/>
  <c r="I25" i="24"/>
  <c r="I29" i="24"/>
  <c r="I30" i="24"/>
  <c r="I34" i="24"/>
  <c r="I37" i="24"/>
  <c r="I41" i="24"/>
  <c r="I45" i="24"/>
  <c r="I49" i="24"/>
  <c r="I43" i="33"/>
  <c r="I44" i="33"/>
  <c r="I47" i="33"/>
  <c r="I48" i="33"/>
  <c r="I51" i="33"/>
  <c r="I52" i="33"/>
  <c r="I55" i="33"/>
  <c r="I56" i="33"/>
  <c r="H25" i="35"/>
  <c r="C24" i="35"/>
  <c r="G24" i="35"/>
  <c r="H31" i="35"/>
  <c r="C30" i="35"/>
  <c r="F20" i="22"/>
  <c r="F18" i="22" s="1"/>
  <c r="I54" i="25"/>
  <c r="I60" i="25"/>
  <c r="I61" i="25"/>
  <c r="I65" i="25"/>
  <c r="I66" i="25"/>
  <c r="I68" i="25"/>
  <c r="I32" i="32"/>
  <c r="I44" i="32"/>
  <c r="I48" i="32"/>
  <c r="I52" i="32"/>
  <c r="I56" i="32"/>
  <c r="I60" i="32"/>
  <c r="I61" i="32"/>
  <c r="D30" i="21"/>
  <c r="G20" i="22"/>
  <c r="G18" i="22" s="1"/>
  <c r="I24" i="25"/>
  <c r="I27" i="25"/>
  <c r="I28" i="25"/>
  <c r="I31" i="25"/>
  <c r="I32" i="25"/>
  <c r="I35" i="25"/>
  <c r="I36" i="25"/>
  <c r="I39" i="25"/>
  <c r="I40" i="25"/>
  <c r="I43" i="25"/>
  <c r="I44" i="25"/>
  <c r="I47" i="25"/>
  <c r="I48" i="25"/>
  <c r="I51" i="25"/>
  <c r="I52" i="25"/>
  <c r="I55" i="25"/>
  <c r="I56" i="25"/>
  <c r="G57" i="26"/>
  <c r="I22" i="26"/>
  <c r="I23" i="26"/>
  <c r="I26" i="26"/>
  <c r="I27" i="26"/>
  <c r="I30" i="26"/>
  <c r="I31" i="26"/>
  <c r="I34" i="26"/>
  <c r="I38" i="26"/>
  <c r="I42" i="26"/>
  <c r="I43" i="26"/>
  <c r="I46" i="26"/>
  <c r="I50" i="26"/>
  <c r="I54" i="26"/>
  <c r="I61" i="26"/>
  <c r="I64" i="26"/>
  <c r="I65" i="26"/>
  <c r="I67" i="26"/>
  <c r="I68" i="26"/>
  <c r="F18" i="27"/>
  <c r="H22" i="28"/>
  <c r="H25" i="28"/>
  <c r="C30" i="28"/>
  <c r="G30" i="28"/>
  <c r="D57" i="30"/>
  <c r="D18" i="30" s="1"/>
  <c r="I20" i="31"/>
  <c r="H57" i="31"/>
  <c r="I23" i="31"/>
  <c r="I24" i="31"/>
  <c r="I27" i="31"/>
  <c r="I28" i="31"/>
  <c r="I31" i="31"/>
  <c r="I32" i="31"/>
  <c r="I35" i="31"/>
  <c r="I36" i="31"/>
  <c r="I39" i="31"/>
  <c r="I40" i="31"/>
  <c r="I43" i="31"/>
  <c r="I44" i="31"/>
  <c r="I47" i="31"/>
  <c r="I48" i="31"/>
  <c r="I51" i="31"/>
  <c r="I52" i="31"/>
  <c r="I55" i="31"/>
  <c r="I56" i="31"/>
  <c r="I67" i="31"/>
  <c r="G57" i="33"/>
  <c r="F57" i="33"/>
  <c r="I23" i="33"/>
  <c r="I26" i="33"/>
  <c r="I27" i="33"/>
  <c r="I30" i="33"/>
  <c r="I31" i="33"/>
  <c r="I34" i="33"/>
  <c r="I38" i="33"/>
  <c r="I42" i="33"/>
  <c r="I46" i="33"/>
  <c r="I50" i="33"/>
  <c r="I54" i="33"/>
  <c r="I61" i="33"/>
  <c r="I64" i="33"/>
  <c r="I65" i="33"/>
  <c r="I67" i="33"/>
  <c r="I68" i="33"/>
  <c r="F18" i="34"/>
  <c r="H22" i="35"/>
  <c r="H28" i="35"/>
  <c r="G18" i="36"/>
  <c r="H21" i="21"/>
  <c r="E30" i="21"/>
  <c r="G30" i="21"/>
  <c r="I21" i="23"/>
  <c r="D57" i="23"/>
  <c r="D18" i="23" s="1"/>
  <c r="H57" i="23"/>
  <c r="H18" i="23" s="1"/>
  <c r="I24" i="23"/>
  <c r="I25" i="23"/>
  <c r="I28" i="23"/>
  <c r="I29" i="23"/>
  <c r="I32" i="23"/>
  <c r="I33" i="23"/>
  <c r="I36" i="23"/>
  <c r="I37" i="23"/>
  <c r="I40" i="23"/>
  <c r="I41" i="23"/>
  <c r="I44" i="23"/>
  <c r="I45" i="23"/>
  <c r="I48" i="23"/>
  <c r="I49" i="23"/>
  <c r="I52" i="23"/>
  <c r="I53" i="23"/>
  <c r="I56" i="23"/>
  <c r="I66" i="23"/>
  <c r="I67" i="23"/>
  <c r="G57" i="24"/>
  <c r="I28" i="24"/>
  <c r="I31" i="24"/>
  <c r="I32" i="24"/>
  <c r="I35" i="24"/>
  <c r="I36" i="24"/>
  <c r="I39" i="24"/>
  <c r="I40" i="24"/>
  <c r="I43" i="24"/>
  <c r="I44" i="24"/>
  <c r="I47" i="24"/>
  <c r="I48" i="24"/>
  <c r="I51" i="24"/>
  <c r="I52" i="24"/>
  <c r="I53" i="24"/>
  <c r="I55" i="24"/>
  <c r="I56" i="24"/>
  <c r="I60" i="24"/>
  <c r="I66" i="24"/>
  <c r="I67" i="24"/>
  <c r="G57" i="30"/>
  <c r="I23" i="30"/>
  <c r="I24" i="30"/>
  <c r="I26" i="30"/>
  <c r="I27" i="30"/>
  <c r="I30" i="30"/>
  <c r="I31" i="30"/>
  <c r="I35" i="30"/>
  <c r="I36" i="30"/>
  <c r="I38" i="30"/>
  <c r="I39" i="30"/>
  <c r="I42" i="30"/>
  <c r="I43" i="30"/>
  <c r="I46" i="30"/>
  <c r="I47" i="30"/>
  <c r="I50" i="30"/>
  <c r="I51" i="30"/>
  <c r="I54" i="30"/>
  <c r="I55" i="30"/>
  <c r="I61" i="30"/>
  <c r="I64" i="30"/>
  <c r="I65" i="30"/>
  <c r="I67" i="30"/>
  <c r="I68" i="30"/>
  <c r="F57" i="31"/>
  <c r="F18" i="31" s="1"/>
  <c r="D57" i="32"/>
  <c r="D18" i="32" s="1"/>
  <c r="H57" i="32"/>
  <c r="H18" i="32" s="1"/>
  <c r="I22" i="32"/>
  <c r="I24" i="32"/>
  <c r="I26" i="32"/>
  <c r="I27" i="32"/>
  <c r="I30" i="32"/>
  <c r="I31" i="32"/>
  <c r="I34" i="32"/>
  <c r="I35" i="32"/>
  <c r="I36" i="32"/>
  <c r="I38" i="32"/>
  <c r="I39" i="32"/>
  <c r="I40" i="32"/>
  <c r="I42" i="32"/>
  <c r="I43" i="32"/>
  <c r="I46" i="32"/>
  <c r="I47" i="32"/>
  <c r="I50" i="32"/>
  <c r="I51" i="32"/>
  <c r="I54" i="32"/>
  <c r="I55" i="32"/>
  <c r="I64" i="32"/>
  <c r="I65" i="32"/>
  <c r="I67" i="32"/>
  <c r="I68" i="32"/>
  <c r="I28" i="30"/>
  <c r="I29" i="30"/>
  <c r="G57" i="31"/>
  <c r="I64" i="31"/>
  <c r="G57" i="32"/>
  <c r="G18" i="32" s="1"/>
  <c r="I21" i="32"/>
  <c r="I25" i="32"/>
  <c r="E57" i="33"/>
  <c r="I22" i="33"/>
  <c r="H69" i="33"/>
  <c r="D18" i="34"/>
  <c r="H20" i="35"/>
  <c r="H26" i="35"/>
  <c r="F30" i="35"/>
  <c r="D20" i="36"/>
  <c r="D18" i="36" s="1"/>
  <c r="I29" i="32"/>
  <c r="E24" i="35"/>
  <c r="D30" i="35"/>
  <c r="I21" i="33"/>
  <c r="G18" i="34"/>
  <c r="H21" i="35"/>
  <c r="F24" i="35"/>
  <c r="H27" i="35"/>
  <c r="I23" i="36"/>
  <c r="G57" i="23"/>
  <c r="I23" i="23"/>
  <c r="I64" i="23"/>
  <c r="I23" i="24"/>
  <c r="I64" i="24"/>
  <c r="F57" i="25"/>
  <c r="F18" i="25" s="1"/>
  <c r="I23" i="25"/>
  <c r="F57" i="26"/>
  <c r="H69" i="26"/>
  <c r="I21" i="29"/>
  <c r="I23" i="29"/>
  <c r="I59" i="23"/>
  <c r="I20" i="24"/>
  <c r="H57" i="24"/>
  <c r="I24" i="24"/>
  <c r="D57" i="25"/>
  <c r="D18" i="25" s="1"/>
  <c r="E57" i="25"/>
  <c r="H57" i="25"/>
  <c r="H18" i="25" s="1"/>
  <c r="H20" i="28"/>
  <c r="H21" i="28"/>
  <c r="F24" i="28"/>
  <c r="E24" i="28"/>
  <c r="H27" i="28"/>
  <c r="C24" i="28"/>
  <c r="G24" i="28"/>
  <c r="H31" i="28"/>
  <c r="D30" i="28"/>
  <c r="I22" i="29"/>
  <c r="H18" i="27"/>
  <c r="I64" i="25"/>
  <c r="H18" i="22"/>
  <c r="E24" i="21"/>
  <c r="F24" i="21"/>
  <c r="I22" i="22"/>
  <c r="H27" i="21"/>
  <c r="I19" i="36"/>
  <c r="I21" i="36"/>
  <c r="D24" i="35"/>
  <c r="E69" i="33"/>
  <c r="D57" i="33"/>
  <c r="D18" i="33" s="1"/>
  <c r="I59" i="33"/>
  <c r="E57" i="32"/>
  <c r="I20" i="32"/>
  <c r="E69" i="32"/>
  <c r="E57" i="31"/>
  <c r="D57" i="31"/>
  <c r="D18" i="31" s="1"/>
  <c r="I66" i="31"/>
  <c r="I59" i="31"/>
  <c r="I22" i="30"/>
  <c r="I20" i="30"/>
  <c r="E69" i="30"/>
  <c r="I59" i="30"/>
  <c r="E30" i="28"/>
  <c r="H26" i="28"/>
  <c r="F30" i="28"/>
  <c r="D24" i="28"/>
  <c r="E18" i="27"/>
  <c r="E69" i="26"/>
  <c r="D57" i="26"/>
  <c r="D18" i="26" s="1"/>
  <c r="I59" i="26"/>
  <c r="I20" i="25"/>
  <c r="E69" i="25"/>
  <c r="I59" i="25"/>
  <c r="E57" i="24"/>
  <c r="D57" i="24"/>
  <c r="D18" i="24" s="1"/>
  <c r="E69" i="24"/>
  <c r="I59" i="24"/>
  <c r="I20" i="23"/>
  <c r="I60" i="23"/>
  <c r="I65" i="23"/>
  <c r="I19" i="22"/>
  <c r="I23" i="22"/>
  <c r="I24" i="22"/>
  <c r="D20" i="22"/>
  <c r="H26" i="21"/>
  <c r="H25" i="21"/>
  <c r="C30" i="21"/>
  <c r="D69" i="12"/>
  <c r="D62" i="12"/>
  <c r="I56" i="12"/>
  <c r="I53" i="12"/>
  <c r="I52" i="12"/>
  <c r="I48" i="12"/>
  <c r="I45" i="12"/>
  <c r="I44" i="12"/>
  <c r="I40" i="12"/>
  <c r="I37" i="12"/>
  <c r="I36" i="12"/>
  <c r="I32" i="12"/>
  <c r="I29" i="12"/>
  <c r="I28" i="12"/>
  <c r="I24" i="12"/>
  <c r="I21" i="12"/>
  <c r="I20" i="12"/>
  <c r="I22" i="12" l="1"/>
  <c r="I31" i="12"/>
  <c r="I39" i="12"/>
  <c r="I47" i="12"/>
  <c r="I55" i="12"/>
  <c r="I33" i="12"/>
  <c r="I41" i="12"/>
  <c r="I49" i="12"/>
  <c r="I25" i="12"/>
  <c r="G18" i="24"/>
  <c r="G18" i="23"/>
  <c r="H18" i="31"/>
  <c r="F18" i="23"/>
  <c r="H18" i="24"/>
  <c r="G18" i="30"/>
  <c r="G18" i="26"/>
  <c r="F18" i="24"/>
  <c r="F18" i="33"/>
  <c r="G18" i="33"/>
  <c r="G18" i="25"/>
  <c r="I18" i="38"/>
  <c r="E18" i="30"/>
  <c r="G18" i="31"/>
  <c r="F18" i="30"/>
  <c r="F18" i="26"/>
  <c r="I30" i="12"/>
  <c r="I38" i="12"/>
  <c r="I46" i="12"/>
  <c r="I54" i="12"/>
  <c r="I34" i="12"/>
  <c r="I50" i="12"/>
  <c r="I26" i="12"/>
  <c r="I42" i="12"/>
  <c r="E18" i="31"/>
  <c r="I27" i="12"/>
  <c r="I35" i="12"/>
  <c r="I43" i="12"/>
  <c r="I51" i="12"/>
  <c r="F18" i="32"/>
  <c r="I18" i="39"/>
  <c r="I18" i="41"/>
  <c r="I18" i="40"/>
  <c r="G18" i="35"/>
  <c r="I62" i="33"/>
  <c r="E18" i="35"/>
  <c r="H18" i="33"/>
  <c r="I18" i="37"/>
  <c r="E18" i="33"/>
  <c r="C18" i="28"/>
  <c r="E18" i="28"/>
  <c r="E18" i="32"/>
  <c r="I69" i="26"/>
  <c r="I62" i="26"/>
  <c r="I62" i="32"/>
  <c r="I62" i="31"/>
  <c r="E18" i="21"/>
  <c r="G18" i="21"/>
  <c r="F18" i="21"/>
  <c r="I62" i="25"/>
  <c r="E18" i="26"/>
  <c r="C18" i="35"/>
  <c r="G18" i="28"/>
  <c r="D18" i="21"/>
  <c r="I57" i="26"/>
  <c r="H30" i="21"/>
  <c r="C18" i="21"/>
  <c r="I20" i="22"/>
  <c r="E18" i="25"/>
  <c r="I69" i="24"/>
  <c r="I20" i="29"/>
  <c r="I18" i="29" s="1"/>
  <c r="H57" i="12"/>
  <c r="H24" i="21"/>
  <c r="I57" i="23"/>
  <c r="I69" i="32"/>
  <c r="I69" i="30"/>
  <c r="I69" i="33"/>
  <c r="I57" i="33"/>
  <c r="I57" i="31"/>
  <c r="I57" i="25"/>
  <c r="I62" i="30"/>
  <c r="H30" i="35"/>
  <c r="I69" i="25"/>
  <c r="H18" i="26"/>
  <c r="F18" i="35"/>
  <c r="I61" i="12"/>
  <c r="I67" i="12"/>
  <c r="I69" i="23"/>
  <c r="I20" i="36"/>
  <c r="I18" i="36" s="1"/>
  <c r="I57" i="24"/>
  <c r="I23" i="12"/>
  <c r="I62" i="24"/>
  <c r="D18" i="28"/>
  <c r="E18" i="24"/>
  <c r="H24" i="28"/>
  <c r="D18" i="35"/>
  <c r="F62" i="12"/>
  <c r="H62" i="12"/>
  <c r="H30" i="28"/>
  <c r="E62" i="12"/>
  <c r="E69" i="12"/>
  <c r="F57" i="12"/>
  <c r="H24" i="35"/>
  <c r="I69" i="31"/>
  <c r="I57" i="30"/>
  <c r="I57" i="32"/>
  <c r="F18" i="28"/>
  <c r="I62" i="23"/>
  <c r="D57" i="12"/>
  <c r="D18" i="12" s="1"/>
  <c r="G57" i="12"/>
  <c r="I59" i="12"/>
  <c r="G62" i="12"/>
  <c r="D18" i="22"/>
  <c r="I18" i="22"/>
  <c r="E57" i="12"/>
  <c r="I64" i="12"/>
  <c r="I68" i="12"/>
  <c r="H69" i="12"/>
  <c r="G69" i="12"/>
  <c r="I65" i="12"/>
  <c r="I66" i="12"/>
  <c r="F69" i="12"/>
  <c r="I60" i="12"/>
  <c r="I57" i="12" l="1"/>
  <c r="I18" i="31"/>
  <c r="I18" i="33"/>
  <c r="I18" i="32"/>
  <c r="I18" i="27"/>
  <c r="I18" i="25"/>
  <c r="I18" i="26"/>
  <c r="F18" i="12"/>
  <c r="I18" i="24"/>
  <c r="I18" i="34"/>
  <c r="H18" i="21"/>
  <c r="I18" i="23"/>
  <c r="I18" i="30"/>
  <c r="H18" i="35"/>
  <c r="H18" i="12"/>
  <c r="H18" i="28"/>
  <c r="E18" i="12"/>
  <c r="I62" i="12"/>
  <c r="G18" i="12"/>
  <c r="I69" i="12"/>
  <c r="I18" i="12" l="1"/>
  <c r="H62" i="10" l="1"/>
  <c r="I67" i="10"/>
  <c r="H69" i="9"/>
  <c r="I64" i="9"/>
  <c r="I68" i="9"/>
  <c r="I22" i="10"/>
  <c r="I26" i="10"/>
  <c r="I30" i="10"/>
  <c r="I34" i="10"/>
  <c r="I38" i="10"/>
  <c r="I42" i="10"/>
  <c r="I46" i="10"/>
  <c r="I50" i="10"/>
  <c r="I54" i="10"/>
  <c r="I61" i="10"/>
  <c r="G69" i="10"/>
  <c r="H57" i="10"/>
  <c r="I64" i="11"/>
  <c r="I68" i="11"/>
  <c r="I66" i="10"/>
  <c r="F57" i="10"/>
  <c r="F62" i="10"/>
  <c r="H69" i="10"/>
  <c r="I23" i="11"/>
  <c r="I27" i="11"/>
  <c r="I31" i="11"/>
  <c r="I35" i="11"/>
  <c r="I39" i="11"/>
  <c r="I43" i="11"/>
  <c r="I47" i="11"/>
  <c r="I51" i="11"/>
  <c r="I55" i="11"/>
  <c r="I60" i="11"/>
  <c r="I66" i="11"/>
  <c r="F69" i="11"/>
  <c r="G57" i="11"/>
  <c r="H62" i="11"/>
  <c r="H69" i="11"/>
  <c r="E62" i="9"/>
  <c r="F62" i="9"/>
  <c r="I65" i="9"/>
  <c r="I61" i="9"/>
  <c r="I67" i="9"/>
  <c r="G69" i="9"/>
  <c r="I21" i="10"/>
  <c r="I25" i="10"/>
  <c r="I29" i="10"/>
  <c r="I33" i="10"/>
  <c r="I37" i="10"/>
  <c r="I41" i="10"/>
  <c r="I45" i="10"/>
  <c r="I49" i="10"/>
  <c r="I53" i="10"/>
  <c r="I60" i="10"/>
  <c r="I65" i="10"/>
  <c r="G62" i="10"/>
  <c r="I22" i="11"/>
  <c r="I26" i="11"/>
  <c r="I30" i="11"/>
  <c r="I34" i="11"/>
  <c r="I38" i="11"/>
  <c r="I42" i="11"/>
  <c r="I46" i="11"/>
  <c r="I50" i="11"/>
  <c r="I54" i="11"/>
  <c r="I67" i="11"/>
  <c r="F57" i="11"/>
  <c r="F57" i="9"/>
  <c r="G57" i="9"/>
  <c r="H57" i="9"/>
  <c r="I23" i="10"/>
  <c r="I27" i="10"/>
  <c r="I31" i="10"/>
  <c r="I35" i="10"/>
  <c r="I39" i="10"/>
  <c r="I43" i="10"/>
  <c r="I47" i="10"/>
  <c r="I51" i="10"/>
  <c r="I55" i="10"/>
  <c r="D57" i="11"/>
  <c r="D18" i="11" s="1"/>
  <c r="I24" i="11"/>
  <c r="I28" i="11"/>
  <c r="I32" i="11"/>
  <c r="I36" i="11"/>
  <c r="I40" i="11"/>
  <c r="I44" i="11"/>
  <c r="I48" i="11"/>
  <c r="I52" i="11"/>
  <c r="I56" i="11"/>
  <c r="E69" i="11"/>
  <c r="G69" i="11"/>
  <c r="H57" i="11"/>
  <c r="I20" i="10"/>
  <c r="I24" i="10"/>
  <c r="I28" i="10"/>
  <c r="I32" i="10"/>
  <c r="I36" i="10"/>
  <c r="I40" i="10"/>
  <c r="I44" i="10"/>
  <c r="I48" i="10"/>
  <c r="I52" i="10"/>
  <c r="I56" i="10"/>
  <c r="I59" i="10"/>
  <c r="E69" i="10"/>
  <c r="I68" i="10"/>
  <c r="G57" i="10"/>
  <c r="I21" i="11"/>
  <c r="I25" i="11"/>
  <c r="I29" i="11"/>
  <c r="I33" i="11"/>
  <c r="I37" i="11"/>
  <c r="I41" i="11"/>
  <c r="I45" i="11"/>
  <c r="I49" i="11"/>
  <c r="I53" i="11"/>
  <c r="I61" i="11"/>
  <c r="F69" i="9"/>
  <c r="G62" i="9"/>
  <c r="E62" i="11"/>
  <c r="F62" i="11"/>
  <c r="I66" i="9"/>
  <c r="D57" i="10"/>
  <c r="D18" i="10" s="1"/>
  <c r="I64" i="10"/>
  <c r="G62" i="11"/>
  <c r="I59" i="11"/>
  <c r="I65" i="11"/>
  <c r="E69" i="9"/>
  <c r="I60" i="9"/>
  <c r="E62" i="10"/>
  <c r="I20" i="11"/>
  <c r="I59" i="9"/>
  <c r="F69" i="10"/>
  <c r="E57" i="11"/>
  <c r="E57" i="10"/>
  <c r="H62" i="9"/>
  <c r="G18" i="10" l="1"/>
  <c r="I62" i="11"/>
  <c r="F18" i="10"/>
  <c r="H18" i="11"/>
  <c r="H18" i="10"/>
  <c r="G18" i="11"/>
  <c r="F18" i="11"/>
  <c r="I69" i="11"/>
  <c r="I62" i="10"/>
  <c r="I57" i="10"/>
  <c r="E18" i="11"/>
  <c r="G18" i="9"/>
  <c r="I69" i="9"/>
  <c r="I57" i="11"/>
  <c r="F18" i="9"/>
  <c r="H18" i="9"/>
  <c r="E18" i="10"/>
  <c r="I62" i="9"/>
  <c r="I69" i="10"/>
  <c r="I18" i="11" l="1"/>
  <c r="I18" i="10"/>
  <c r="E57" i="9" l="1"/>
  <c r="E18" i="9" s="1"/>
  <c r="I35" i="9"/>
  <c r="I28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4" i="9"/>
  <c r="I33" i="9"/>
  <c r="I32" i="9"/>
  <c r="I31" i="9"/>
  <c r="I30" i="9"/>
  <c r="I29" i="9"/>
  <c r="I27" i="9"/>
  <c r="I26" i="9"/>
  <c r="I25" i="9"/>
  <c r="I24" i="9"/>
  <c r="I23" i="9"/>
  <c r="I22" i="9"/>
  <c r="I21" i="9"/>
  <c r="I20" i="9"/>
  <c r="I57" i="9" l="1"/>
  <c r="I18" i="9" s="1"/>
  <c r="D57" i="9"/>
  <c r="D18" i="9" s="1"/>
  <c r="G18" i="13" l="1"/>
  <c r="F18" i="13"/>
  <c r="E18" i="13"/>
  <c r="D18" i="13"/>
  <c r="H18" i="13" l="1"/>
  <c r="I18" i="13"/>
</calcChain>
</file>

<file path=xl/sharedStrings.xml><?xml version="1.0" encoding="utf-8"?>
<sst xmlns="http://schemas.openxmlformats.org/spreadsheetml/2006/main" count="8415" uniqueCount="163">
  <si>
    <t>Producción</t>
  </si>
  <si>
    <t>Consumo Intermedio</t>
  </si>
  <si>
    <t>Valor agregado</t>
  </si>
  <si>
    <t>Remuneración de los asalariados</t>
  </si>
  <si>
    <t>Excedente de explotación bruto e ingreso mixto bruto</t>
  </si>
  <si>
    <t>Formación Bruta de capital fijo</t>
  </si>
  <si>
    <t>Variación de existencias</t>
  </si>
  <si>
    <t xml:space="preserve">Clasificación cruzada de industrias y sectores institucionales </t>
  </si>
  <si>
    <t>S.11 Sociedades  no Financieras</t>
  </si>
  <si>
    <t>S.12 Sociedades  Financieras</t>
  </si>
  <si>
    <t>S.13 Gobierno        General</t>
  </si>
  <si>
    <t xml:space="preserve">S.14 Hogares  </t>
  </si>
  <si>
    <t>S.15 ISFLSH</t>
  </si>
  <si>
    <t>P.11</t>
  </si>
  <si>
    <t>1</t>
  </si>
  <si>
    <t>Cultivo de café</t>
  </si>
  <si>
    <t>2</t>
  </si>
  <si>
    <t>Cultivo de caña de azúcar</t>
  </si>
  <si>
    <t>3</t>
  </si>
  <si>
    <t>4</t>
  </si>
  <si>
    <t>5</t>
  </si>
  <si>
    <t>Cría de animales vivos y elaboración de productos animales</t>
  </si>
  <si>
    <t>6</t>
  </si>
  <si>
    <t>7</t>
  </si>
  <si>
    <t>Pesca y acuicultura</t>
  </si>
  <si>
    <t>8</t>
  </si>
  <si>
    <t>Explotación de minas y canteras</t>
  </si>
  <si>
    <t>9</t>
  </si>
  <si>
    <t>Suministro de electricidad, gas, vapor y aire acondicionado</t>
  </si>
  <si>
    <t>10</t>
  </si>
  <si>
    <t>Suministro de agua; alcantarillado, gestión de desechos y actividades de saneamiento</t>
  </si>
  <si>
    <t>11</t>
  </si>
  <si>
    <t>Elaboración de productos de carnes y pescados</t>
  </si>
  <si>
    <t>12</t>
  </si>
  <si>
    <t>13</t>
  </si>
  <si>
    <t>14</t>
  </si>
  <si>
    <t>15</t>
  </si>
  <si>
    <t>Elaboración de bebidas</t>
  </si>
  <si>
    <t>16</t>
  </si>
  <si>
    <t>Elaboración de productos de tabaco</t>
  </si>
  <si>
    <t>17</t>
  </si>
  <si>
    <t>18</t>
  </si>
  <si>
    <t>Elaboración de productos de madera</t>
  </si>
  <si>
    <t>19</t>
  </si>
  <si>
    <t>20</t>
  </si>
  <si>
    <t>21</t>
  </si>
  <si>
    <t>22</t>
  </si>
  <si>
    <t>23</t>
  </si>
  <si>
    <t>24</t>
  </si>
  <si>
    <t>Manufactura de maquinaria y equipo de transporte</t>
  </si>
  <si>
    <t>25</t>
  </si>
  <si>
    <t>Elaboración de muebles y otros productos transportables</t>
  </si>
  <si>
    <t>26</t>
  </si>
  <si>
    <t>27</t>
  </si>
  <si>
    <t>Comercio al por mayor y por menor</t>
  </si>
  <si>
    <t>28</t>
  </si>
  <si>
    <t>Hoteles y restaurantes</t>
  </si>
  <si>
    <t>29</t>
  </si>
  <si>
    <t>Transporte</t>
  </si>
  <si>
    <t>30</t>
  </si>
  <si>
    <t>Correos y comunicaciones</t>
  </si>
  <si>
    <t>31</t>
  </si>
  <si>
    <t>32</t>
  </si>
  <si>
    <t>Actividades inmobiliarias</t>
  </si>
  <si>
    <t>33</t>
  </si>
  <si>
    <t>Actividades empresariales</t>
  </si>
  <si>
    <t>35</t>
  </si>
  <si>
    <t>Enseñanza</t>
  </si>
  <si>
    <t>36</t>
  </si>
  <si>
    <t>Actividades sociales y de salud</t>
  </si>
  <si>
    <t>37</t>
  </si>
  <si>
    <t>Otras actividades de servicios comunitarias, sociales y personales</t>
  </si>
  <si>
    <t>38</t>
  </si>
  <si>
    <t>Mantenimiento y reparación</t>
  </si>
  <si>
    <t xml:space="preserve">P.12 </t>
  </si>
  <si>
    <t>Actividades domésticas</t>
  </si>
  <si>
    <t>P.13</t>
  </si>
  <si>
    <t>34</t>
  </si>
  <si>
    <t>D.1</t>
  </si>
  <si>
    <t>Equipos de transporte</t>
  </si>
  <si>
    <t>Construcción de vivienda</t>
  </si>
  <si>
    <t xml:space="preserve">Construcción de edificios no residenciales </t>
  </si>
  <si>
    <t>Construcción de obras de ingeniería civil</t>
  </si>
  <si>
    <t>Otras construcciones</t>
  </si>
  <si>
    <t>Productos de propiedad intelectual</t>
  </si>
  <si>
    <t>Investigación y desarrollo (Incluye derechos patentados)</t>
  </si>
  <si>
    <t>Programas de informática y bases de datos</t>
  </si>
  <si>
    <t>Otros productos de propiedad intelectual (incluye exploración minera, originales para esparcimiento, literarios o artísticos)</t>
  </si>
  <si>
    <t>PRODUCTOS</t>
  </si>
  <si>
    <t>AN.121</t>
  </si>
  <si>
    <t>Materiales y suministros</t>
  </si>
  <si>
    <t>AN.122</t>
  </si>
  <si>
    <t>Trabajos en curso</t>
  </si>
  <si>
    <t>AN.1221</t>
  </si>
  <si>
    <t>Trabajos en curso en activos biológicos cultivados</t>
  </si>
  <si>
    <t>AN.1222</t>
  </si>
  <si>
    <t xml:space="preserve">Otros trabajos en curso </t>
  </si>
  <si>
    <t xml:space="preserve">AN.123 </t>
  </si>
  <si>
    <t>Bienes terminados</t>
  </si>
  <si>
    <t xml:space="preserve">AN.124 </t>
  </si>
  <si>
    <t>Existencias de insumos militares, bienes adjudicados y bienes adquiridos para arrendamiento financiero</t>
  </si>
  <si>
    <t>AN.125</t>
  </si>
  <si>
    <t>Bienes para la reventa</t>
  </si>
  <si>
    <t xml:space="preserve">P.52 </t>
  </si>
  <si>
    <t>B.1b</t>
  </si>
  <si>
    <t xml:space="preserve">P.2 </t>
  </si>
  <si>
    <t xml:space="preserve">P.1 </t>
  </si>
  <si>
    <t>Total</t>
  </si>
  <si>
    <t xml:space="preserve">Total </t>
  </si>
  <si>
    <t xml:space="preserve">Fuente: BCN </t>
  </si>
  <si>
    <t>De mercado</t>
  </si>
  <si>
    <t>Sub total P.11 mercado</t>
  </si>
  <si>
    <t>Uso final propio</t>
  </si>
  <si>
    <t>Sub total uso final propio</t>
  </si>
  <si>
    <t>Otra de no mercado</t>
  </si>
  <si>
    <t>Sub total otra de no mercado</t>
  </si>
  <si>
    <t>Consumo intermedio</t>
  </si>
  <si>
    <t>Sub total P.12 uso final propio</t>
  </si>
  <si>
    <t>Sub total P.13 otra de no mercado</t>
  </si>
  <si>
    <t>Subtotal mercado</t>
  </si>
  <si>
    <t>Valor agregado bruto</t>
  </si>
  <si>
    <t>P.52 Variación de existencias</t>
  </si>
  <si>
    <t>P.51 Formación bruta de capital fijo</t>
  </si>
  <si>
    <t>Animales vivos y productos animales (Recursos animales que dan productos recurrentes)</t>
  </si>
  <si>
    <t>Árboles, cultivos y recursos vegetales que dan productos recurrentes</t>
  </si>
  <si>
    <t>Otra maquinaria y equipo</t>
  </si>
  <si>
    <t>Clasificación cruzada de industrias y sectores institucionales (CCIS), 2006</t>
  </si>
  <si>
    <t>Clasificación cruzada de industrias y sectores institucionales (CCIS), 2007</t>
  </si>
  <si>
    <t>Actividades económicas</t>
  </si>
  <si>
    <t>Productos</t>
  </si>
  <si>
    <t>B.2b Excedente de explotación bruto / B.3b Ingreso mixto bruto</t>
  </si>
  <si>
    <t>(millones de córdobas)</t>
  </si>
  <si>
    <t>Formación bruta de capital fijo</t>
  </si>
  <si>
    <t>Clasificación cruzada de industrias y sectores institucionales (CCIS), 2008</t>
  </si>
  <si>
    <t>Clasificación cruzada de industrias y sectores institucionales (CCIS), 2009</t>
  </si>
  <si>
    <t>Elaboración de azúcar</t>
  </si>
  <si>
    <t>Elaboración de productos lácteos</t>
  </si>
  <si>
    <t>Elaboración de otros alimentos</t>
  </si>
  <si>
    <t>Elaboración de hilados, tejidos, prendase vestir, productos de cuero y calzado</t>
  </si>
  <si>
    <t>Elaboración de pasta de papel, papel y productos de papel, impresos y artículos análogos</t>
  </si>
  <si>
    <t>Elaboración de productos de petróleo refinado</t>
  </si>
  <si>
    <t>Elaboración de productos químicos básicos y elaboración de productos de caucho y plásticos</t>
  </si>
  <si>
    <t>Elaboración de vidrio y productos de vidrio y otros productos no metálicos n.c.p</t>
  </si>
  <si>
    <t>Procesamiento de metales comunes y elaboración de productos metálicos</t>
  </si>
  <si>
    <t>Construcción</t>
  </si>
  <si>
    <t>Intermediación financiera y servicios conexos</t>
  </si>
  <si>
    <t>Administración publica</t>
  </si>
  <si>
    <t>S.1 Economía total</t>
  </si>
  <si>
    <t xml:space="preserve">Cultivo de granos básicos </t>
  </si>
  <si>
    <t>Cultivo de otros productos agrícolas</t>
  </si>
  <si>
    <t>Silvicultura y extracción de madera</t>
  </si>
  <si>
    <t>Construcciones</t>
  </si>
  <si>
    <t>Elaboración de hilados, tejidos, prendas de vestir, productos de cuero y calzado</t>
  </si>
  <si>
    <t>Clasificación cruzada de industrias y sectores institucionales (CCIS), 2010</t>
  </si>
  <si>
    <t>Clasificación cruzada de industrias y sectores institucionales (CCIS), 2011</t>
  </si>
  <si>
    <t>Clasificación cruzada de industrias y sectores institucionales (CCIS), 2012</t>
  </si>
  <si>
    <t>Clasificación cruzada de industrias y sectores institucionales (CCIS), 2013</t>
  </si>
  <si>
    <t>Clasificación cruzada de industrias y sectores institucionales (CCIS), 2014</t>
  </si>
  <si>
    <t>Clasificación cruzada de industrias y sectores institucionales (CCIS), 2015</t>
  </si>
  <si>
    <t>Clasificación cruzada de industrias y sectores institucionales (CCIS), 2016</t>
  </si>
  <si>
    <t>Clasificación cruzada de industrias y sectores institucionales (CCIS), 2017</t>
  </si>
  <si>
    <t>Clasificación cruzada de industrias y sectores institucionales (CCIS), 2018</t>
  </si>
  <si>
    <t>Clasificación cruzada de industrias y sectores institucionales (CCIS),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</si>
</sst>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000000000000"/>
    <numFmt numFmtId="167" formatCode="#,##0.000"/>
    <numFmt numFmtId="168" formatCode="#,##0.0000"/>
    <numFmt numFmtId="169" formatCode="_(* #,##0.000_);_(* \(#,##0.000\);_(* &quot;-&quot;??_);_(@_)"/>
    <numFmt numFmtId="170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rgb="FFFFC000"/>
      <name val="Garamond"/>
      <family val="1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rgb="FF0000CC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i/>
      <sz val="10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19800"/>
      </top>
      <bottom/>
      <diagonal/>
    </border>
    <border>
      <left/>
      <right/>
      <top/>
      <bottom style="medium">
        <color rgb="FFD19800"/>
      </bottom>
      <diagonal/>
    </border>
    <border>
      <left/>
      <right/>
      <top style="medium">
        <color rgb="FFD19800"/>
      </top>
      <bottom style="medium">
        <color rgb="FFD19800"/>
      </bottom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0" borderId="0" xfId="0" applyFont="1"/>
    <xf numFmtId="0" fontId="9" fillId="0" borderId="0" xfId="1" applyFont="1"/>
    <xf numFmtId="0" fontId="10" fillId="0" borderId="0" xfId="1" applyFont="1" applyAlignment="1">
      <alignment horizontal="centerContinuous"/>
    </xf>
    <xf numFmtId="0" fontId="11" fillId="0" borderId="1" xfId="1" applyFont="1" applyBorder="1"/>
    <xf numFmtId="0" fontId="12" fillId="0" borderId="2" xfId="1" applyFont="1" applyBorder="1"/>
    <xf numFmtId="0" fontId="11" fillId="0" borderId="2" xfId="1" applyFont="1" applyBorder="1"/>
    <xf numFmtId="0" fontId="12" fillId="0" borderId="0" xfId="1" applyFont="1" applyBorder="1"/>
    <xf numFmtId="3" fontId="11" fillId="0" borderId="0" xfId="1" applyNumberFormat="1" applyFont="1" applyBorder="1"/>
    <xf numFmtId="0" fontId="11" fillId="0" borderId="0" xfId="1" applyFont="1" applyBorder="1"/>
    <xf numFmtId="0" fontId="11" fillId="0" borderId="0" xfId="1" applyFont="1" applyBorder="1" applyAlignment="1">
      <alignment horizontal="left"/>
    </xf>
    <xf numFmtId="0" fontId="11" fillId="0" borderId="3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wrapText="1"/>
    </xf>
    <xf numFmtId="3" fontId="9" fillId="0" borderId="0" xfId="1" applyNumberFormat="1" applyFont="1"/>
    <xf numFmtId="0" fontId="7" fillId="3" borderId="0" xfId="0" applyFont="1" applyFill="1"/>
    <xf numFmtId="0" fontId="12" fillId="0" borderId="3" xfId="1" applyFont="1" applyBorder="1" applyAlignment="1">
      <alignment wrapText="1"/>
    </xf>
    <xf numFmtId="3" fontId="12" fillId="0" borderId="3" xfId="1" applyNumberFormat="1" applyFont="1" applyBorder="1"/>
    <xf numFmtId="0" fontId="12" fillId="0" borderId="0" xfId="1" applyFont="1"/>
    <xf numFmtId="0" fontId="13" fillId="0" borderId="0" xfId="1" applyFont="1" applyAlignment="1">
      <alignment horizontal="left"/>
    </xf>
    <xf numFmtId="0" fontId="11" fillId="0" borderId="0" xfId="1" applyFont="1"/>
    <xf numFmtId="0" fontId="9" fillId="0" borderId="0" xfId="1" applyFont="1" applyAlignment="1">
      <alignment horizontal="centerContinuous"/>
    </xf>
    <xf numFmtId="0" fontId="8" fillId="0" borderId="0" xfId="1" applyFont="1"/>
    <xf numFmtId="3" fontId="12" fillId="3" borderId="0" xfId="1" applyNumberFormat="1" applyFont="1" applyFill="1" applyBorder="1"/>
    <xf numFmtId="0" fontId="11" fillId="0" borderId="0" xfId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2" fillId="0" borderId="3" xfId="1" applyFont="1" applyBorder="1"/>
    <xf numFmtId="3" fontId="14" fillId="0" borderId="0" xfId="1" applyNumberFormat="1" applyFont="1"/>
    <xf numFmtId="3" fontId="11" fillId="0" borderId="0" xfId="1" applyNumberFormat="1" applyFont="1"/>
    <xf numFmtId="0" fontId="13" fillId="0" borderId="0" xfId="1" applyFont="1"/>
    <xf numFmtId="0" fontId="11" fillId="0" borderId="0" xfId="1" applyFont="1" applyAlignment="1">
      <alignment horizontal="centerContinuous"/>
    </xf>
    <xf numFmtId="0" fontId="12" fillId="0" borderId="3" xfId="1" applyFont="1" applyBorder="1" applyAlignment="1">
      <alignment horizontal="left" vertical="top"/>
    </xf>
    <xf numFmtId="3" fontId="11" fillId="3" borderId="0" xfId="1" applyNumberFormat="1" applyFont="1" applyFill="1" applyBorder="1"/>
    <xf numFmtId="3" fontId="12" fillId="3" borderId="3" xfId="1" applyNumberFormat="1" applyFont="1" applyFill="1" applyBorder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3" fillId="3" borderId="0" xfId="1" applyFont="1" applyFill="1" applyAlignment="1">
      <alignment horizontal="centerContinuous" vertical="center"/>
    </xf>
    <xf numFmtId="3" fontId="11" fillId="3" borderId="0" xfId="1" applyNumberFormat="1" applyFont="1" applyFill="1" applyAlignment="1">
      <alignment horizontal="centerContinuous" vertical="center"/>
    </xf>
    <xf numFmtId="0" fontId="11" fillId="3" borderId="0" xfId="1" applyFont="1" applyFill="1" applyAlignment="1">
      <alignment horizontal="centerContinuous" vertical="center"/>
    </xf>
    <xf numFmtId="0" fontId="11" fillId="3" borderId="0" xfId="1" applyFont="1" applyFill="1" applyAlignment="1">
      <alignment horizontal="left"/>
    </xf>
    <xf numFmtId="0" fontId="11" fillId="3" borderId="0" xfId="1" applyFont="1" applyFill="1"/>
    <xf numFmtId="0" fontId="11" fillId="0" borderId="0" xfId="0" applyFont="1" applyAlignment="1">
      <alignment vertical="center"/>
    </xf>
    <xf numFmtId="0" fontId="11" fillId="0" borderId="1" xfId="1" applyFont="1" applyFill="1" applyBorder="1"/>
    <xf numFmtId="3" fontId="6" fillId="0" borderId="0" xfId="0" applyNumberFormat="1" applyFont="1"/>
    <xf numFmtId="165" fontId="6" fillId="0" borderId="0" xfId="3" applyNumberFormat="1" applyFont="1"/>
    <xf numFmtId="166" fontId="6" fillId="0" borderId="0" xfId="0" applyNumberFormat="1" applyFont="1"/>
    <xf numFmtId="1" fontId="6" fillId="0" borderId="0" xfId="0" applyNumberFormat="1" applyFont="1"/>
    <xf numFmtId="0" fontId="16" fillId="0" borderId="0" xfId="0" applyFont="1" applyAlignment="1">
      <alignment vertical="center"/>
    </xf>
    <xf numFmtId="0" fontId="17" fillId="0" borderId="0" xfId="0" applyFont="1"/>
    <xf numFmtId="0" fontId="11" fillId="4" borderId="0" xfId="1" applyFont="1" applyFill="1" applyBorder="1" applyAlignment="1">
      <alignment horizontal="left"/>
    </xf>
    <xf numFmtId="0" fontId="11" fillId="4" borderId="0" xfId="1" applyFont="1" applyFill="1" applyBorder="1"/>
    <xf numFmtId="3" fontId="11" fillId="4" borderId="0" xfId="1" applyNumberFormat="1" applyFont="1" applyFill="1" applyBorder="1"/>
    <xf numFmtId="0" fontId="12" fillId="4" borderId="0" xfId="1" applyFont="1" applyFill="1" applyBorder="1"/>
    <xf numFmtId="3" fontId="12" fillId="4" borderId="0" xfId="1" applyNumberFormat="1" applyFont="1" applyFill="1" applyBorder="1"/>
    <xf numFmtId="0" fontId="12" fillId="3" borderId="0" xfId="1" applyFont="1" applyFill="1" applyBorder="1" applyAlignment="1">
      <alignment vertical="top" wrapText="1"/>
    </xf>
    <xf numFmtId="0" fontId="11" fillId="3" borderId="0" xfId="1" applyFont="1" applyFill="1" applyBorder="1" applyAlignment="1">
      <alignment vertical="top" wrapText="1"/>
    </xf>
    <xf numFmtId="0" fontId="11" fillId="3" borderId="0" xfId="1" applyFont="1" applyFill="1" applyBorder="1"/>
    <xf numFmtId="0" fontId="6" fillId="0" borderId="0" xfId="0" applyFont="1" applyBorder="1"/>
    <xf numFmtId="0" fontId="11" fillId="0" borderId="2" xfId="1" applyFont="1" applyBorder="1" applyAlignment="1">
      <alignment horizontal="left"/>
    </xf>
    <xf numFmtId="0" fontId="6" fillId="3" borderId="0" xfId="0" applyFont="1" applyFill="1" applyBorder="1"/>
    <xf numFmtId="4" fontId="12" fillId="3" borderId="3" xfId="1" applyNumberFormat="1" applyFont="1" applyFill="1" applyBorder="1"/>
    <xf numFmtId="3" fontId="11" fillId="3" borderId="3" xfId="1" applyNumberFormat="1" applyFont="1" applyFill="1" applyBorder="1"/>
    <xf numFmtId="165" fontId="12" fillId="3" borderId="3" xfId="3" applyNumberFormat="1" applyFont="1" applyFill="1" applyBorder="1"/>
    <xf numFmtId="167" fontId="11" fillId="3" borderId="0" xfId="1" applyNumberFormat="1" applyFont="1" applyFill="1" applyBorder="1"/>
    <xf numFmtId="164" fontId="11" fillId="3" borderId="0" xfId="3" applyFont="1" applyFill="1" applyBorder="1"/>
    <xf numFmtId="168" fontId="12" fillId="3" borderId="3" xfId="1" applyNumberFormat="1" applyFont="1" applyFill="1" applyBorder="1"/>
    <xf numFmtId="169" fontId="9" fillId="0" borderId="0" xfId="3" applyNumberFormat="1" applyFont="1"/>
    <xf numFmtId="167" fontId="11" fillId="0" borderId="0" xfId="1" applyNumberFormat="1" applyFont="1" applyBorder="1"/>
    <xf numFmtId="3" fontId="12" fillId="3" borderId="3" xfId="3" applyNumberFormat="1" applyFont="1" applyFill="1" applyBorder="1"/>
    <xf numFmtId="165" fontId="12" fillId="3" borderId="3" xfId="1" applyNumberFormat="1" applyFont="1" applyFill="1" applyBorder="1"/>
    <xf numFmtId="3" fontId="12" fillId="0" borderId="1" xfId="1" applyNumberFormat="1" applyFont="1" applyFill="1" applyBorder="1"/>
    <xf numFmtId="3" fontId="6" fillId="0" borderId="1" xfId="0" applyNumberFormat="1" applyFont="1" applyBorder="1"/>
    <xf numFmtId="3" fontId="18" fillId="4" borderId="0" xfId="1" applyNumberFormat="1" applyFont="1" applyFill="1" applyBorder="1"/>
    <xf numFmtId="164" fontId="9" fillId="0" borderId="0" xfId="3" applyFont="1"/>
    <xf numFmtId="164" fontId="9" fillId="0" borderId="0" xfId="1" applyNumberFormat="1" applyFont="1"/>
    <xf numFmtId="164" fontId="6" fillId="0" borderId="0" xfId="3" applyFont="1"/>
    <xf numFmtId="0" fontId="19" fillId="0" borderId="0" xfId="0" applyFont="1"/>
    <xf numFmtId="43" fontId="6" fillId="0" borderId="0" xfId="0" applyNumberFormat="1" applyFont="1"/>
    <xf numFmtId="164" fontId="6" fillId="0" borderId="0" xfId="0" applyNumberFormat="1" applyFont="1"/>
    <xf numFmtId="3" fontId="6" fillId="3" borderId="0" xfId="0" applyNumberFormat="1" applyFont="1" applyFill="1" applyBorder="1"/>
    <xf numFmtId="164" fontId="20" fillId="0" borderId="0" xfId="3" applyFont="1"/>
    <xf numFmtId="43" fontId="21" fillId="0" borderId="0" xfId="0" applyNumberFormat="1" applyFont="1"/>
    <xf numFmtId="0" fontId="21" fillId="0" borderId="0" xfId="0" applyFont="1"/>
    <xf numFmtId="164" fontId="11" fillId="4" borderId="0" xfId="3" applyFont="1" applyFill="1" applyBorder="1"/>
    <xf numFmtId="164" fontId="11" fillId="0" borderId="0" xfId="3" applyFont="1" applyAlignment="1">
      <alignment horizontal="left"/>
    </xf>
    <xf numFmtId="164" fontId="11" fillId="3" borderId="0" xfId="3" applyFont="1" applyFill="1" applyAlignment="1">
      <alignment horizontal="left"/>
    </xf>
    <xf numFmtId="164" fontId="12" fillId="3" borderId="3" xfId="3" applyFont="1" applyFill="1" applyBorder="1"/>
    <xf numFmtId="164" fontId="11" fillId="0" borderId="0" xfId="3" applyFont="1" applyBorder="1"/>
    <xf numFmtId="164" fontId="12" fillId="3" borderId="0" xfId="3" applyFont="1" applyFill="1" applyBorder="1"/>
    <xf numFmtId="164" fontId="6" fillId="0" borderId="0" xfId="3" quotePrefix="1" applyFont="1"/>
    <xf numFmtId="170" fontId="6" fillId="0" borderId="0" xfId="3" applyNumberFormat="1" applyFont="1"/>
    <xf numFmtId="164" fontId="22" fillId="0" borderId="0" xfId="3" applyFont="1"/>
    <xf numFmtId="3" fontId="22" fillId="0" borderId="0" xfId="0" applyNumberFormat="1" applyFont="1"/>
    <xf numFmtId="43" fontId="23" fillId="0" borderId="0" xfId="0" applyNumberFormat="1" applyFont="1"/>
    <xf numFmtId="0" fontId="22" fillId="0" borderId="0" xfId="0" applyFont="1"/>
    <xf numFmtId="164" fontId="22" fillId="0" borderId="0" xfId="0" applyNumberFormat="1" applyFont="1"/>
    <xf numFmtId="0" fontId="13" fillId="0" borderId="0" xfId="1" applyFont="1" applyAlignment="1"/>
    <xf numFmtId="0" fontId="7" fillId="3" borderId="0" xfId="0" applyFont="1" applyFill="1" applyAlignment="1"/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 wrapText="1"/>
    </xf>
    <xf numFmtId="9" fontId="11" fillId="3" borderId="2" xfId="2" applyFont="1" applyFill="1" applyBorder="1" applyAlignment="1">
      <alignment vertical="center" wrapText="1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164" fontId="12" fillId="3" borderId="1" xfId="3" applyFont="1" applyFill="1" applyBorder="1" applyAlignment="1">
      <alignment horizontal="center" vertical="center" wrapText="1"/>
    </xf>
    <xf numFmtId="164" fontId="11" fillId="3" borderId="2" xfId="3" applyFont="1" applyFill="1" applyBorder="1" applyAlignment="1">
      <alignment vertical="center" wrapText="1"/>
    </xf>
    <xf numFmtId="0" fontId="13" fillId="0" borderId="0" xfId="1" applyFont="1" applyAlignment="1">
      <alignment vertical="top"/>
    </xf>
    <xf numFmtId="164" fontId="6" fillId="0" borderId="0" xfId="3" applyFont="1" applyFill="1"/>
    <xf numFmtId="0" fontId="6" fillId="0" borderId="0" xfId="0" applyFont="1" applyFill="1"/>
  </cellXfs>
  <cellStyles count="4">
    <cellStyle name="Millares" xfId="3" builtinId="3"/>
    <cellStyle name="Normal" xfId="0" builtinId="0"/>
    <cellStyle name="Normal 2" xfId="1"/>
    <cellStyle name="Porcentual 2" xfId="2"/>
  </cellStyles>
  <dxfs count="36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19800"/>
      <color rgb="FF800000"/>
      <color rgb="FF99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#'25'!A1"/><Relationship Id="rId21" Type="http://schemas.openxmlformats.org/officeDocument/2006/relationships/hyperlink" Target="#'20'!A1"/><Relationship Id="rId42" Type="http://schemas.openxmlformats.org/officeDocument/2006/relationships/hyperlink" Target="#'41'!A1"/><Relationship Id="rId47" Type="http://schemas.openxmlformats.org/officeDocument/2006/relationships/hyperlink" Target="#'46'!A1"/><Relationship Id="rId63" Type="http://schemas.openxmlformats.org/officeDocument/2006/relationships/hyperlink" Target="#'62'!A1"/><Relationship Id="rId68" Type="http://schemas.openxmlformats.org/officeDocument/2006/relationships/hyperlink" Target="#'67'!A1"/><Relationship Id="rId84" Type="http://schemas.openxmlformats.org/officeDocument/2006/relationships/hyperlink" Target="#'83'!A1"/><Relationship Id="rId89" Type="http://schemas.openxmlformats.org/officeDocument/2006/relationships/hyperlink" Target="#'88'!A1"/><Relationship Id="rId16" Type="http://schemas.openxmlformats.org/officeDocument/2006/relationships/hyperlink" Target="#'15'!A1"/><Relationship Id="rId11" Type="http://schemas.openxmlformats.org/officeDocument/2006/relationships/hyperlink" Target="#'11'!A1"/><Relationship Id="rId32" Type="http://schemas.openxmlformats.org/officeDocument/2006/relationships/hyperlink" Target="#'31'!A1"/><Relationship Id="rId37" Type="http://schemas.openxmlformats.org/officeDocument/2006/relationships/hyperlink" Target="#'36'!A1"/><Relationship Id="rId53" Type="http://schemas.openxmlformats.org/officeDocument/2006/relationships/hyperlink" Target="#'52'!A1"/><Relationship Id="rId58" Type="http://schemas.openxmlformats.org/officeDocument/2006/relationships/hyperlink" Target="#'57'!A1"/><Relationship Id="rId74" Type="http://schemas.openxmlformats.org/officeDocument/2006/relationships/hyperlink" Target="#'73'!A1"/><Relationship Id="rId79" Type="http://schemas.openxmlformats.org/officeDocument/2006/relationships/hyperlink" Target="#'78'!A1"/><Relationship Id="rId5" Type="http://schemas.openxmlformats.org/officeDocument/2006/relationships/hyperlink" Target="#'5'!A1"/><Relationship Id="rId90" Type="http://schemas.openxmlformats.org/officeDocument/2006/relationships/hyperlink" Target="#'89'!A1"/><Relationship Id="rId95" Type="http://schemas.openxmlformats.org/officeDocument/2006/relationships/hyperlink" Target="#'94'!A1"/><Relationship Id="rId22" Type="http://schemas.openxmlformats.org/officeDocument/2006/relationships/hyperlink" Target="#'21'!A1"/><Relationship Id="rId27" Type="http://schemas.openxmlformats.org/officeDocument/2006/relationships/hyperlink" Target="#'26'!A1"/><Relationship Id="rId43" Type="http://schemas.openxmlformats.org/officeDocument/2006/relationships/hyperlink" Target="#'42'!A1"/><Relationship Id="rId48" Type="http://schemas.openxmlformats.org/officeDocument/2006/relationships/hyperlink" Target="#'47'!A1"/><Relationship Id="rId64" Type="http://schemas.openxmlformats.org/officeDocument/2006/relationships/hyperlink" Target="#'63'!A1"/><Relationship Id="rId69" Type="http://schemas.openxmlformats.org/officeDocument/2006/relationships/hyperlink" Target="#'68'!A1"/><Relationship Id="rId80" Type="http://schemas.openxmlformats.org/officeDocument/2006/relationships/hyperlink" Target="#'79'!A1"/><Relationship Id="rId85" Type="http://schemas.openxmlformats.org/officeDocument/2006/relationships/hyperlink" Target="#'84'!A1"/><Relationship Id="rId3" Type="http://schemas.openxmlformats.org/officeDocument/2006/relationships/hyperlink" Target="#'3'!A1"/><Relationship Id="rId12" Type="http://schemas.openxmlformats.org/officeDocument/2006/relationships/hyperlink" Target="#'12'!A1"/><Relationship Id="rId17" Type="http://schemas.openxmlformats.org/officeDocument/2006/relationships/hyperlink" Target="#'16'!A1"/><Relationship Id="rId25" Type="http://schemas.openxmlformats.org/officeDocument/2006/relationships/hyperlink" Target="#'24'!A1"/><Relationship Id="rId33" Type="http://schemas.openxmlformats.org/officeDocument/2006/relationships/hyperlink" Target="#'32'!A1"/><Relationship Id="rId38" Type="http://schemas.openxmlformats.org/officeDocument/2006/relationships/hyperlink" Target="#'37'!A1"/><Relationship Id="rId46" Type="http://schemas.openxmlformats.org/officeDocument/2006/relationships/hyperlink" Target="#'45'!A1"/><Relationship Id="rId59" Type="http://schemas.openxmlformats.org/officeDocument/2006/relationships/hyperlink" Target="#'58'!A1"/><Relationship Id="rId67" Type="http://schemas.openxmlformats.org/officeDocument/2006/relationships/hyperlink" Target="#'66'!A1"/><Relationship Id="rId20" Type="http://schemas.openxmlformats.org/officeDocument/2006/relationships/hyperlink" Target="#'19'!A1"/><Relationship Id="rId41" Type="http://schemas.openxmlformats.org/officeDocument/2006/relationships/hyperlink" Target="#'40'!A1"/><Relationship Id="rId54" Type="http://schemas.openxmlformats.org/officeDocument/2006/relationships/hyperlink" Target="#'53'!A1"/><Relationship Id="rId62" Type="http://schemas.openxmlformats.org/officeDocument/2006/relationships/hyperlink" Target="#'61'!A1"/><Relationship Id="rId70" Type="http://schemas.openxmlformats.org/officeDocument/2006/relationships/hyperlink" Target="#'69'!A1"/><Relationship Id="rId75" Type="http://schemas.openxmlformats.org/officeDocument/2006/relationships/hyperlink" Target="#'74'!A1"/><Relationship Id="rId83" Type="http://schemas.openxmlformats.org/officeDocument/2006/relationships/hyperlink" Target="#'82'!A1"/><Relationship Id="rId88" Type="http://schemas.openxmlformats.org/officeDocument/2006/relationships/hyperlink" Target="#'87'!A1"/><Relationship Id="rId91" Type="http://schemas.openxmlformats.org/officeDocument/2006/relationships/hyperlink" Target="#'90'!A1"/><Relationship Id="rId96" Type="http://schemas.openxmlformats.org/officeDocument/2006/relationships/hyperlink" Target="#'95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5" Type="http://schemas.openxmlformats.org/officeDocument/2006/relationships/hyperlink" Target="#'14'!A1"/><Relationship Id="rId23" Type="http://schemas.openxmlformats.org/officeDocument/2006/relationships/hyperlink" Target="#'22'!A1"/><Relationship Id="rId28" Type="http://schemas.openxmlformats.org/officeDocument/2006/relationships/hyperlink" Target="#'27'!A1"/><Relationship Id="rId36" Type="http://schemas.openxmlformats.org/officeDocument/2006/relationships/hyperlink" Target="#'35'!A1"/><Relationship Id="rId49" Type="http://schemas.openxmlformats.org/officeDocument/2006/relationships/hyperlink" Target="#'48'!A1"/><Relationship Id="rId57" Type="http://schemas.openxmlformats.org/officeDocument/2006/relationships/hyperlink" Target="#'56'!A1"/><Relationship Id="rId10" Type="http://schemas.openxmlformats.org/officeDocument/2006/relationships/hyperlink" Target="#'10'!A1"/><Relationship Id="rId31" Type="http://schemas.openxmlformats.org/officeDocument/2006/relationships/hyperlink" Target="#'30'!A1"/><Relationship Id="rId44" Type="http://schemas.openxmlformats.org/officeDocument/2006/relationships/hyperlink" Target="#'43'!A1"/><Relationship Id="rId52" Type="http://schemas.openxmlformats.org/officeDocument/2006/relationships/hyperlink" Target="#'51'!A1"/><Relationship Id="rId60" Type="http://schemas.openxmlformats.org/officeDocument/2006/relationships/hyperlink" Target="#'59'!A1"/><Relationship Id="rId65" Type="http://schemas.openxmlformats.org/officeDocument/2006/relationships/hyperlink" Target="#'64'!A1"/><Relationship Id="rId73" Type="http://schemas.openxmlformats.org/officeDocument/2006/relationships/hyperlink" Target="#'72'!A1"/><Relationship Id="rId78" Type="http://schemas.openxmlformats.org/officeDocument/2006/relationships/hyperlink" Target="#'77'!A1"/><Relationship Id="rId81" Type="http://schemas.openxmlformats.org/officeDocument/2006/relationships/hyperlink" Target="#'80'!A1"/><Relationship Id="rId86" Type="http://schemas.openxmlformats.org/officeDocument/2006/relationships/hyperlink" Target="#'85'!A1"/><Relationship Id="rId94" Type="http://schemas.openxmlformats.org/officeDocument/2006/relationships/hyperlink" Target="#'93'!A1"/><Relationship Id="rId99" Type="http://schemas.openxmlformats.org/officeDocument/2006/relationships/hyperlink" Target="#'98'!A1"/><Relationship Id="rId4" Type="http://schemas.openxmlformats.org/officeDocument/2006/relationships/hyperlink" Target="#'4'!A1"/><Relationship Id="rId9" Type="http://schemas.openxmlformats.org/officeDocument/2006/relationships/hyperlink" Target="#'9'!A1"/><Relationship Id="rId13" Type="http://schemas.openxmlformats.org/officeDocument/2006/relationships/image" Target="../media/image1.emf"/><Relationship Id="rId18" Type="http://schemas.openxmlformats.org/officeDocument/2006/relationships/hyperlink" Target="#'17'!A1"/><Relationship Id="rId39" Type="http://schemas.openxmlformats.org/officeDocument/2006/relationships/hyperlink" Target="#'38'!A1"/><Relationship Id="rId34" Type="http://schemas.openxmlformats.org/officeDocument/2006/relationships/hyperlink" Target="#'33'!A1"/><Relationship Id="rId50" Type="http://schemas.openxmlformats.org/officeDocument/2006/relationships/hyperlink" Target="#'49'!A1"/><Relationship Id="rId55" Type="http://schemas.openxmlformats.org/officeDocument/2006/relationships/hyperlink" Target="#'54'!A1"/><Relationship Id="rId76" Type="http://schemas.openxmlformats.org/officeDocument/2006/relationships/hyperlink" Target="#'75'!A1"/><Relationship Id="rId97" Type="http://schemas.openxmlformats.org/officeDocument/2006/relationships/hyperlink" Target="#'96'!A1"/><Relationship Id="rId7" Type="http://schemas.openxmlformats.org/officeDocument/2006/relationships/hyperlink" Target="#'7'!A1"/><Relationship Id="rId71" Type="http://schemas.openxmlformats.org/officeDocument/2006/relationships/hyperlink" Target="#'70'!A1"/><Relationship Id="rId92" Type="http://schemas.openxmlformats.org/officeDocument/2006/relationships/hyperlink" Target="#'91'!A1"/><Relationship Id="rId2" Type="http://schemas.openxmlformats.org/officeDocument/2006/relationships/hyperlink" Target="#'2'!A1"/><Relationship Id="rId29" Type="http://schemas.openxmlformats.org/officeDocument/2006/relationships/hyperlink" Target="#'28'!A1"/><Relationship Id="rId24" Type="http://schemas.openxmlformats.org/officeDocument/2006/relationships/hyperlink" Target="#'23'!A1"/><Relationship Id="rId40" Type="http://schemas.openxmlformats.org/officeDocument/2006/relationships/hyperlink" Target="#'39'!A1"/><Relationship Id="rId45" Type="http://schemas.openxmlformats.org/officeDocument/2006/relationships/hyperlink" Target="#'44'!A1"/><Relationship Id="rId66" Type="http://schemas.openxmlformats.org/officeDocument/2006/relationships/hyperlink" Target="#'65'!A1"/><Relationship Id="rId87" Type="http://schemas.openxmlformats.org/officeDocument/2006/relationships/hyperlink" Target="#'86'!A1"/><Relationship Id="rId61" Type="http://schemas.openxmlformats.org/officeDocument/2006/relationships/hyperlink" Target="#'60'!A1"/><Relationship Id="rId82" Type="http://schemas.openxmlformats.org/officeDocument/2006/relationships/hyperlink" Target="#'81'!A1"/><Relationship Id="rId19" Type="http://schemas.openxmlformats.org/officeDocument/2006/relationships/hyperlink" Target="#'18'!A1"/><Relationship Id="rId14" Type="http://schemas.openxmlformats.org/officeDocument/2006/relationships/hyperlink" Target="#'13'!A1"/><Relationship Id="rId30" Type="http://schemas.openxmlformats.org/officeDocument/2006/relationships/hyperlink" Target="#'29'!A1"/><Relationship Id="rId35" Type="http://schemas.openxmlformats.org/officeDocument/2006/relationships/hyperlink" Target="#'34'!A1"/><Relationship Id="rId56" Type="http://schemas.openxmlformats.org/officeDocument/2006/relationships/hyperlink" Target="#'55'!A1"/><Relationship Id="rId77" Type="http://schemas.openxmlformats.org/officeDocument/2006/relationships/hyperlink" Target="#'76'!A1"/><Relationship Id="rId8" Type="http://schemas.openxmlformats.org/officeDocument/2006/relationships/hyperlink" Target="#'8'!A1"/><Relationship Id="rId51" Type="http://schemas.openxmlformats.org/officeDocument/2006/relationships/hyperlink" Target="#'50'!A1"/><Relationship Id="rId72" Type="http://schemas.openxmlformats.org/officeDocument/2006/relationships/hyperlink" Target="#'71'!A1"/><Relationship Id="rId93" Type="http://schemas.openxmlformats.org/officeDocument/2006/relationships/hyperlink" Target="#'92'!A1"/><Relationship Id="rId98" Type="http://schemas.openxmlformats.org/officeDocument/2006/relationships/hyperlink" Target="#'97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13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14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15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16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oneCellAnchor>
    <xdr:from>
      <xdr:col>3</xdr:col>
      <xdr:colOff>309296</xdr:colOff>
      <xdr:row>17</xdr:row>
      <xdr:rowOff>20608</xdr:rowOff>
    </xdr:from>
    <xdr:ext cx="324000" cy="251031"/>
    <xdr:sp macro="" textlink="">
      <xdr:nvSpPr>
        <xdr:cNvPr id="6" name="5 CuadroTexto">
          <a:hlinkClick xmlns:r="http://schemas.openxmlformats.org/officeDocument/2006/relationships" r:id="rId5"/>
        </xdr:cNvPr>
        <xdr:cNvSpPr txBox="1"/>
      </xdr:nvSpPr>
      <xdr:spPr>
        <a:xfrm>
          <a:off x="2595296" y="344960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</a:t>
          </a:r>
        </a:p>
      </xdr:txBody>
    </xdr:sp>
    <xdr:clientData/>
  </xdr:oneCellAnchor>
  <xdr:oneCellAnchor>
    <xdr:from>
      <xdr:col>3</xdr:col>
      <xdr:colOff>309296</xdr:colOff>
      <xdr:row>18</xdr:row>
      <xdr:rowOff>19463</xdr:rowOff>
    </xdr:from>
    <xdr:ext cx="324000" cy="251031"/>
    <xdr:sp macro="" textlink="">
      <xdr:nvSpPr>
        <xdr:cNvPr id="7" name="6 CuadroTexto">
          <a:hlinkClick xmlns:r="http://schemas.openxmlformats.org/officeDocument/2006/relationships" r:id="rId6"/>
        </xdr:cNvPr>
        <xdr:cNvSpPr txBox="1"/>
      </xdr:nvSpPr>
      <xdr:spPr>
        <a:xfrm>
          <a:off x="2595296" y="37246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</a:t>
          </a:r>
        </a:p>
      </xdr:txBody>
    </xdr:sp>
    <xdr:clientData/>
  </xdr:oneCellAnchor>
  <xdr:oneCellAnchor>
    <xdr:from>
      <xdr:col>3</xdr:col>
      <xdr:colOff>309296</xdr:colOff>
      <xdr:row>19</xdr:row>
      <xdr:rowOff>18318</xdr:rowOff>
    </xdr:from>
    <xdr:ext cx="324000" cy="251031"/>
    <xdr:sp macro="" textlink="">
      <xdr:nvSpPr>
        <xdr:cNvPr id="8" name="7 CuadroTexto">
          <a:hlinkClick xmlns:r="http://schemas.openxmlformats.org/officeDocument/2006/relationships" r:id="rId7"/>
        </xdr:cNvPr>
        <xdr:cNvSpPr txBox="1"/>
      </xdr:nvSpPr>
      <xdr:spPr>
        <a:xfrm>
          <a:off x="2595296" y="39997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</a:t>
          </a:r>
        </a:p>
      </xdr:txBody>
    </xdr:sp>
    <xdr:clientData/>
  </xdr:oneCellAnchor>
  <xdr:oneCellAnchor>
    <xdr:from>
      <xdr:col>3</xdr:col>
      <xdr:colOff>309296</xdr:colOff>
      <xdr:row>21</xdr:row>
      <xdr:rowOff>17173</xdr:rowOff>
    </xdr:from>
    <xdr:ext cx="324000" cy="251031"/>
    <xdr:sp macro="" textlink="">
      <xdr:nvSpPr>
        <xdr:cNvPr id="9" name="8 CuadroTexto">
          <a:hlinkClick xmlns:r="http://schemas.openxmlformats.org/officeDocument/2006/relationships" r:id="rId8"/>
        </xdr:cNvPr>
        <xdr:cNvSpPr txBox="1"/>
      </xdr:nvSpPr>
      <xdr:spPr>
        <a:xfrm>
          <a:off x="2595296" y="42748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</a:t>
          </a:r>
        </a:p>
      </xdr:txBody>
    </xdr:sp>
    <xdr:clientData/>
  </xdr:oneCellAnchor>
  <xdr:oneCellAnchor>
    <xdr:from>
      <xdr:col>3</xdr:col>
      <xdr:colOff>309296</xdr:colOff>
      <xdr:row>22</xdr:row>
      <xdr:rowOff>16028</xdr:rowOff>
    </xdr:from>
    <xdr:ext cx="324000" cy="251031"/>
    <xdr:sp macro="" textlink="">
      <xdr:nvSpPr>
        <xdr:cNvPr id="10" name="9 CuadroTexto">
          <a:hlinkClick xmlns:r="http://schemas.openxmlformats.org/officeDocument/2006/relationships" r:id="rId9"/>
        </xdr:cNvPr>
        <xdr:cNvSpPr txBox="1"/>
      </xdr:nvSpPr>
      <xdr:spPr>
        <a:xfrm>
          <a:off x="2595296" y="45499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</a:t>
          </a:r>
        </a:p>
      </xdr:txBody>
    </xdr:sp>
    <xdr:clientData/>
  </xdr:oneCellAnchor>
  <xdr:oneCellAnchor>
    <xdr:from>
      <xdr:col>3</xdr:col>
      <xdr:colOff>309296</xdr:colOff>
      <xdr:row>23</xdr:row>
      <xdr:rowOff>14883</xdr:rowOff>
    </xdr:from>
    <xdr:ext cx="324000" cy="251031"/>
    <xdr:sp macro="" textlink="">
      <xdr:nvSpPr>
        <xdr:cNvPr id="11" name="10 CuadroTexto">
          <a:hlinkClick xmlns:r="http://schemas.openxmlformats.org/officeDocument/2006/relationships" r:id="rId10"/>
        </xdr:cNvPr>
        <xdr:cNvSpPr txBox="1"/>
      </xdr:nvSpPr>
      <xdr:spPr>
        <a:xfrm>
          <a:off x="2595296" y="482500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10</a:t>
          </a:r>
        </a:p>
      </xdr:txBody>
    </xdr:sp>
    <xdr:clientData/>
  </xdr:oneCellAnchor>
  <xdr:oneCellAnchor>
    <xdr:from>
      <xdr:col>3</xdr:col>
      <xdr:colOff>309296</xdr:colOff>
      <xdr:row>24</xdr:row>
      <xdr:rowOff>13738</xdr:rowOff>
    </xdr:from>
    <xdr:ext cx="324000" cy="251031"/>
    <xdr:sp macro="" textlink="">
      <xdr:nvSpPr>
        <xdr:cNvPr id="12" name="11 CuadroTexto">
          <a:hlinkClick xmlns:r="http://schemas.openxmlformats.org/officeDocument/2006/relationships" r:id="rId11"/>
        </xdr:cNvPr>
        <xdr:cNvSpPr txBox="1"/>
      </xdr:nvSpPr>
      <xdr:spPr>
        <a:xfrm>
          <a:off x="2595296" y="51000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11</a:t>
          </a:r>
        </a:p>
      </xdr:txBody>
    </xdr:sp>
    <xdr:clientData/>
  </xdr:oneCellAnchor>
  <xdr:oneCellAnchor>
    <xdr:from>
      <xdr:col>3</xdr:col>
      <xdr:colOff>309296</xdr:colOff>
      <xdr:row>25</xdr:row>
      <xdr:rowOff>12595</xdr:rowOff>
    </xdr:from>
    <xdr:ext cx="324000" cy="251031"/>
    <xdr:sp macro="" textlink="">
      <xdr:nvSpPr>
        <xdr:cNvPr id="13" name="12 CuadroTexto">
          <a:hlinkClick xmlns:r="http://schemas.openxmlformats.org/officeDocument/2006/relationships" r:id="rId12"/>
        </xdr:cNvPr>
        <xdr:cNvSpPr txBox="1"/>
      </xdr:nvSpPr>
      <xdr:spPr>
        <a:xfrm>
          <a:off x="2595296" y="5375170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  <xdr:oneCellAnchor>
    <xdr:from>
      <xdr:col>3</xdr:col>
      <xdr:colOff>314325</xdr:colOff>
      <xdr:row>26</xdr:row>
      <xdr:rowOff>12595</xdr:rowOff>
    </xdr:from>
    <xdr:ext cx="318971" cy="251031"/>
    <xdr:sp macro="" textlink="">
      <xdr:nvSpPr>
        <xdr:cNvPr id="15" name="14 CuadroTexto">
          <a:hlinkClick xmlns:r="http://schemas.openxmlformats.org/officeDocument/2006/relationships" r:id="rId14"/>
        </xdr:cNvPr>
        <xdr:cNvSpPr txBox="1"/>
      </xdr:nvSpPr>
      <xdr:spPr>
        <a:xfrm>
          <a:off x="2600325" y="6375295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304800</xdr:colOff>
      <xdr:row>27</xdr:row>
      <xdr:rowOff>12595</xdr:rowOff>
    </xdr:from>
    <xdr:ext cx="328496" cy="251031"/>
    <xdr:sp macro="" textlink="">
      <xdr:nvSpPr>
        <xdr:cNvPr id="16" name="15 CuadroTexto">
          <a:hlinkClick xmlns:r="http://schemas.openxmlformats.org/officeDocument/2006/relationships" r:id="rId15"/>
        </xdr:cNvPr>
        <xdr:cNvSpPr txBox="1"/>
      </xdr:nvSpPr>
      <xdr:spPr>
        <a:xfrm>
          <a:off x="2590800" y="6651520"/>
          <a:ext cx="328496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14</a:t>
          </a:r>
        </a:p>
      </xdr:txBody>
    </xdr:sp>
    <xdr:clientData/>
  </xdr:oneCellAnchor>
  <xdr:oneCellAnchor>
    <xdr:from>
      <xdr:col>3</xdr:col>
      <xdr:colOff>317149</xdr:colOff>
      <xdr:row>29</xdr:row>
      <xdr:rowOff>17173</xdr:rowOff>
    </xdr:from>
    <xdr:ext cx="324000" cy="251031"/>
    <xdr:sp macro="" textlink="">
      <xdr:nvSpPr>
        <xdr:cNvPr id="17" name="16 CuadroTexto">
          <a:hlinkClick xmlns:r="http://schemas.openxmlformats.org/officeDocument/2006/relationships" r:id="rId16"/>
        </xdr:cNvPr>
        <xdr:cNvSpPr txBox="1"/>
      </xdr:nvSpPr>
      <xdr:spPr>
        <a:xfrm>
          <a:off x="2603149" y="733237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15</a:t>
          </a:r>
        </a:p>
      </xdr:txBody>
    </xdr:sp>
    <xdr:clientData/>
  </xdr:oneCellAnchor>
  <xdr:oneCellAnchor>
    <xdr:from>
      <xdr:col>3</xdr:col>
      <xdr:colOff>326674</xdr:colOff>
      <xdr:row>30</xdr:row>
      <xdr:rowOff>16028</xdr:rowOff>
    </xdr:from>
    <xdr:ext cx="306622" cy="251031"/>
    <xdr:sp macro="" textlink="">
      <xdr:nvSpPr>
        <xdr:cNvPr id="18" name="17 CuadroTexto">
          <a:hlinkClick xmlns:r="http://schemas.openxmlformats.org/officeDocument/2006/relationships" r:id="rId17"/>
        </xdr:cNvPr>
        <xdr:cNvSpPr txBox="1"/>
      </xdr:nvSpPr>
      <xdr:spPr>
        <a:xfrm>
          <a:off x="2612674" y="7607453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16</a:t>
          </a:r>
        </a:p>
      </xdr:txBody>
    </xdr:sp>
    <xdr:clientData/>
  </xdr:oneCellAnchor>
  <xdr:oneCellAnchor>
    <xdr:from>
      <xdr:col>3</xdr:col>
      <xdr:colOff>326674</xdr:colOff>
      <xdr:row>31</xdr:row>
      <xdr:rowOff>14883</xdr:rowOff>
    </xdr:from>
    <xdr:ext cx="306622" cy="251031"/>
    <xdr:sp macro="" textlink="">
      <xdr:nvSpPr>
        <xdr:cNvPr id="19" name="18 CuadroTexto">
          <a:hlinkClick xmlns:r="http://schemas.openxmlformats.org/officeDocument/2006/relationships" r:id="rId18"/>
        </xdr:cNvPr>
        <xdr:cNvSpPr txBox="1"/>
      </xdr:nvSpPr>
      <xdr:spPr>
        <a:xfrm>
          <a:off x="2612674" y="7892058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17</a:t>
          </a:r>
        </a:p>
      </xdr:txBody>
    </xdr:sp>
    <xdr:clientData/>
  </xdr:oneCellAnchor>
  <xdr:oneCellAnchor>
    <xdr:from>
      <xdr:col>3</xdr:col>
      <xdr:colOff>326674</xdr:colOff>
      <xdr:row>32</xdr:row>
      <xdr:rowOff>13738</xdr:rowOff>
    </xdr:from>
    <xdr:ext cx="306622" cy="251031"/>
    <xdr:sp macro="" textlink="">
      <xdr:nvSpPr>
        <xdr:cNvPr id="20" name="19 CuadroTexto">
          <a:hlinkClick xmlns:r="http://schemas.openxmlformats.org/officeDocument/2006/relationships" r:id="rId19"/>
        </xdr:cNvPr>
        <xdr:cNvSpPr txBox="1"/>
      </xdr:nvSpPr>
      <xdr:spPr>
        <a:xfrm>
          <a:off x="2612674" y="8129038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326674</xdr:colOff>
      <xdr:row>33</xdr:row>
      <xdr:rowOff>12595</xdr:rowOff>
    </xdr:from>
    <xdr:ext cx="306622" cy="251031"/>
    <xdr:sp macro="" textlink="">
      <xdr:nvSpPr>
        <xdr:cNvPr id="21" name="20 CuadroTexto">
          <a:hlinkClick xmlns:r="http://schemas.openxmlformats.org/officeDocument/2006/relationships" r:id="rId20"/>
        </xdr:cNvPr>
        <xdr:cNvSpPr txBox="1"/>
      </xdr:nvSpPr>
      <xdr:spPr>
        <a:xfrm>
          <a:off x="2612674" y="8394595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19</a:t>
          </a:r>
        </a:p>
      </xdr:txBody>
    </xdr:sp>
    <xdr:clientData/>
  </xdr:oneCellAnchor>
  <xdr:oneCellAnchor>
    <xdr:from>
      <xdr:col>3</xdr:col>
      <xdr:colOff>316414</xdr:colOff>
      <xdr:row>34</xdr:row>
      <xdr:rowOff>12595</xdr:rowOff>
    </xdr:from>
    <xdr:ext cx="316882" cy="251031"/>
    <xdr:sp macro="" textlink="">
      <xdr:nvSpPr>
        <xdr:cNvPr id="22" name="21 CuadroTexto">
          <a:hlinkClick xmlns:r="http://schemas.openxmlformats.org/officeDocument/2006/relationships" r:id="rId21"/>
        </xdr:cNvPr>
        <xdr:cNvSpPr txBox="1"/>
      </xdr:nvSpPr>
      <xdr:spPr>
        <a:xfrm>
          <a:off x="2602414" y="866129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20</a:t>
          </a:r>
        </a:p>
      </xdr:txBody>
    </xdr:sp>
    <xdr:clientData/>
  </xdr:oneCellAnchor>
  <xdr:oneCellAnchor>
    <xdr:from>
      <xdr:col>3</xdr:col>
      <xdr:colOff>326674</xdr:colOff>
      <xdr:row>35</xdr:row>
      <xdr:rowOff>12595</xdr:rowOff>
    </xdr:from>
    <xdr:ext cx="306622" cy="251031"/>
    <xdr:sp macro="" textlink="">
      <xdr:nvSpPr>
        <xdr:cNvPr id="23" name="22 CuadroTexto">
          <a:hlinkClick xmlns:r="http://schemas.openxmlformats.org/officeDocument/2006/relationships" r:id="rId22"/>
        </xdr:cNvPr>
        <xdr:cNvSpPr txBox="1"/>
      </xdr:nvSpPr>
      <xdr:spPr>
        <a:xfrm>
          <a:off x="2612674" y="8937520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21</a:t>
          </a:r>
        </a:p>
      </xdr:txBody>
    </xdr:sp>
    <xdr:clientData/>
  </xdr:oneCellAnchor>
  <xdr:oneCellAnchor>
    <xdr:from>
      <xdr:col>3</xdr:col>
      <xdr:colOff>316414</xdr:colOff>
      <xdr:row>37</xdr:row>
      <xdr:rowOff>17173</xdr:rowOff>
    </xdr:from>
    <xdr:ext cx="316882" cy="251031"/>
    <xdr:sp macro="" textlink="">
      <xdr:nvSpPr>
        <xdr:cNvPr id="24" name="23 CuadroTexto">
          <a:hlinkClick xmlns:r="http://schemas.openxmlformats.org/officeDocument/2006/relationships" r:id="rId23"/>
        </xdr:cNvPr>
        <xdr:cNvSpPr txBox="1"/>
      </xdr:nvSpPr>
      <xdr:spPr>
        <a:xfrm>
          <a:off x="2602414" y="9475498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22</a:t>
          </a:r>
        </a:p>
      </xdr:txBody>
    </xdr:sp>
    <xdr:clientData/>
  </xdr:oneCellAnchor>
  <xdr:oneCellAnchor>
    <xdr:from>
      <xdr:col>3</xdr:col>
      <xdr:colOff>316414</xdr:colOff>
      <xdr:row>38</xdr:row>
      <xdr:rowOff>16028</xdr:rowOff>
    </xdr:from>
    <xdr:ext cx="316882" cy="251031"/>
    <xdr:sp macro="" textlink="">
      <xdr:nvSpPr>
        <xdr:cNvPr id="25" name="24 CuadroTexto">
          <a:hlinkClick xmlns:r="http://schemas.openxmlformats.org/officeDocument/2006/relationships" r:id="rId24"/>
        </xdr:cNvPr>
        <xdr:cNvSpPr txBox="1"/>
      </xdr:nvSpPr>
      <xdr:spPr>
        <a:xfrm>
          <a:off x="2602414" y="976010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23</a:t>
          </a:r>
        </a:p>
      </xdr:txBody>
    </xdr:sp>
    <xdr:clientData/>
  </xdr:oneCellAnchor>
  <xdr:oneCellAnchor>
    <xdr:from>
      <xdr:col>3</xdr:col>
      <xdr:colOff>316414</xdr:colOff>
      <xdr:row>39</xdr:row>
      <xdr:rowOff>14883</xdr:rowOff>
    </xdr:from>
    <xdr:ext cx="316882" cy="251031"/>
    <xdr:sp macro="" textlink="">
      <xdr:nvSpPr>
        <xdr:cNvPr id="26" name="25 CuadroTexto">
          <a:hlinkClick xmlns:r="http://schemas.openxmlformats.org/officeDocument/2006/relationships" r:id="rId25"/>
        </xdr:cNvPr>
        <xdr:cNvSpPr txBox="1"/>
      </xdr:nvSpPr>
      <xdr:spPr>
        <a:xfrm>
          <a:off x="2602414" y="10044708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24</a:t>
          </a:r>
        </a:p>
      </xdr:txBody>
    </xdr:sp>
    <xdr:clientData/>
  </xdr:oneCellAnchor>
  <xdr:oneCellAnchor>
    <xdr:from>
      <xdr:col>3</xdr:col>
      <xdr:colOff>316414</xdr:colOff>
      <xdr:row>40</xdr:row>
      <xdr:rowOff>13738</xdr:rowOff>
    </xdr:from>
    <xdr:ext cx="316882" cy="251031"/>
    <xdr:sp macro="" textlink="">
      <xdr:nvSpPr>
        <xdr:cNvPr id="27" name="26 CuadroTexto">
          <a:hlinkClick xmlns:r="http://schemas.openxmlformats.org/officeDocument/2006/relationships" r:id="rId26"/>
        </xdr:cNvPr>
        <xdr:cNvSpPr txBox="1"/>
      </xdr:nvSpPr>
      <xdr:spPr>
        <a:xfrm>
          <a:off x="2602414" y="10281688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25</a:t>
          </a:r>
        </a:p>
      </xdr:txBody>
    </xdr:sp>
    <xdr:clientData/>
  </xdr:oneCellAnchor>
  <xdr:oneCellAnchor>
    <xdr:from>
      <xdr:col>3</xdr:col>
      <xdr:colOff>316414</xdr:colOff>
      <xdr:row>41</xdr:row>
      <xdr:rowOff>12595</xdr:rowOff>
    </xdr:from>
    <xdr:ext cx="316882" cy="251031"/>
    <xdr:sp macro="" textlink="">
      <xdr:nvSpPr>
        <xdr:cNvPr id="28" name="27 CuadroTexto">
          <a:hlinkClick xmlns:r="http://schemas.openxmlformats.org/officeDocument/2006/relationships" r:id="rId27"/>
        </xdr:cNvPr>
        <xdr:cNvSpPr txBox="1"/>
      </xdr:nvSpPr>
      <xdr:spPr>
        <a:xfrm>
          <a:off x="2602414" y="1056629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26</a:t>
          </a:r>
        </a:p>
      </xdr:txBody>
    </xdr:sp>
    <xdr:clientData/>
  </xdr:oneCellAnchor>
  <xdr:oneCellAnchor>
    <xdr:from>
      <xdr:col>3</xdr:col>
      <xdr:colOff>316414</xdr:colOff>
      <xdr:row>42</xdr:row>
      <xdr:rowOff>12595</xdr:rowOff>
    </xdr:from>
    <xdr:ext cx="316882" cy="251031"/>
    <xdr:sp macro="" textlink="">
      <xdr:nvSpPr>
        <xdr:cNvPr id="29" name="28 CuadroTexto">
          <a:hlinkClick xmlns:r="http://schemas.openxmlformats.org/officeDocument/2006/relationships" r:id="rId28"/>
        </xdr:cNvPr>
        <xdr:cNvSpPr txBox="1"/>
      </xdr:nvSpPr>
      <xdr:spPr>
        <a:xfrm>
          <a:off x="2602414" y="1083299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27</a:t>
          </a:r>
        </a:p>
      </xdr:txBody>
    </xdr:sp>
    <xdr:clientData/>
  </xdr:oneCellAnchor>
  <xdr:oneCellAnchor>
    <xdr:from>
      <xdr:col>3</xdr:col>
      <xdr:colOff>316414</xdr:colOff>
      <xdr:row>43</xdr:row>
      <xdr:rowOff>12595</xdr:rowOff>
    </xdr:from>
    <xdr:ext cx="316882" cy="251031"/>
    <xdr:sp macro="" textlink="">
      <xdr:nvSpPr>
        <xdr:cNvPr id="30" name="29 CuadroTexto">
          <a:hlinkClick xmlns:r="http://schemas.openxmlformats.org/officeDocument/2006/relationships" r:id="rId29"/>
        </xdr:cNvPr>
        <xdr:cNvSpPr txBox="1"/>
      </xdr:nvSpPr>
      <xdr:spPr>
        <a:xfrm>
          <a:off x="2602414" y="1111874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28</a:t>
          </a:r>
        </a:p>
      </xdr:txBody>
    </xdr:sp>
    <xdr:clientData/>
  </xdr:oneCellAnchor>
  <xdr:oneCellAnchor>
    <xdr:from>
      <xdr:col>3</xdr:col>
      <xdr:colOff>326674</xdr:colOff>
      <xdr:row>43</xdr:row>
      <xdr:rowOff>12595</xdr:rowOff>
    </xdr:from>
    <xdr:ext cx="306622" cy="251031"/>
    <xdr:sp macro="" textlink="">
      <xdr:nvSpPr>
        <xdr:cNvPr id="31" name="30 CuadroTexto">
          <a:hlinkClick xmlns:r="http://schemas.openxmlformats.org/officeDocument/2006/relationships" r:id="rId22"/>
        </xdr:cNvPr>
        <xdr:cNvSpPr txBox="1"/>
      </xdr:nvSpPr>
      <xdr:spPr>
        <a:xfrm>
          <a:off x="2612674" y="8937520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21</a:t>
          </a:r>
        </a:p>
      </xdr:txBody>
    </xdr:sp>
    <xdr:clientData/>
  </xdr:oneCellAnchor>
  <xdr:oneCellAnchor>
    <xdr:from>
      <xdr:col>3</xdr:col>
      <xdr:colOff>316414</xdr:colOff>
      <xdr:row>45</xdr:row>
      <xdr:rowOff>17173</xdr:rowOff>
    </xdr:from>
    <xdr:ext cx="316882" cy="251031"/>
    <xdr:sp macro="" textlink="">
      <xdr:nvSpPr>
        <xdr:cNvPr id="32" name="31 CuadroTexto">
          <a:hlinkClick xmlns:r="http://schemas.openxmlformats.org/officeDocument/2006/relationships" r:id="rId30"/>
        </xdr:cNvPr>
        <xdr:cNvSpPr txBox="1"/>
      </xdr:nvSpPr>
      <xdr:spPr>
        <a:xfrm>
          <a:off x="2602414" y="1165672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29</a:t>
          </a:r>
        </a:p>
      </xdr:txBody>
    </xdr:sp>
    <xdr:clientData/>
  </xdr:oneCellAnchor>
  <xdr:oneCellAnchor>
    <xdr:from>
      <xdr:col>3</xdr:col>
      <xdr:colOff>316414</xdr:colOff>
      <xdr:row>46</xdr:row>
      <xdr:rowOff>16028</xdr:rowOff>
    </xdr:from>
    <xdr:ext cx="316882" cy="251031"/>
    <xdr:sp macro="" textlink="">
      <xdr:nvSpPr>
        <xdr:cNvPr id="33" name="32 CuadroTexto">
          <a:hlinkClick xmlns:r="http://schemas.openxmlformats.org/officeDocument/2006/relationships" r:id="rId31"/>
        </xdr:cNvPr>
        <xdr:cNvSpPr txBox="1"/>
      </xdr:nvSpPr>
      <xdr:spPr>
        <a:xfrm>
          <a:off x="2602414" y="1189370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30</a:t>
          </a:r>
        </a:p>
      </xdr:txBody>
    </xdr:sp>
    <xdr:clientData/>
  </xdr:oneCellAnchor>
  <xdr:oneCellAnchor>
    <xdr:from>
      <xdr:col>3</xdr:col>
      <xdr:colOff>326674</xdr:colOff>
      <xdr:row>47</xdr:row>
      <xdr:rowOff>14883</xdr:rowOff>
    </xdr:from>
    <xdr:ext cx="306622" cy="251031"/>
    <xdr:sp macro="" textlink="">
      <xdr:nvSpPr>
        <xdr:cNvPr id="34" name="33 CuadroTexto">
          <a:hlinkClick xmlns:r="http://schemas.openxmlformats.org/officeDocument/2006/relationships" r:id="rId32"/>
        </xdr:cNvPr>
        <xdr:cNvSpPr txBox="1"/>
      </xdr:nvSpPr>
      <xdr:spPr>
        <a:xfrm>
          <a:off x="2612674" y="12130683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31</a:t>
          </a:r>
        </a:p>
      </xdr:txBody>
    </xdr:sp>
    <xdr:clientData/>
  </xdr:oneCellAnchor>
  <xdr:oneCellAnchor>
    <xdr:from>
      <xdr:col>3</xdr:col>
      <xdr:colOff>316414</xdr:colOff>
      <xdr:row>48</xdr:row>
      <xdr:rowOff>13738</xdr:rowOff>
    </xdr:from>
    <xdr:ext cx="316882" cy="251031"/>
    <xdr:sp macro="" textlink="">
      <xdr:nvSpPr>
        <xdr:cNvPr id="35" name="34 CuadroTexto">
          <a:hlinkClick xmlns:r="http://schemas.openxmlformats.org/officeDocument/2006/relationships" r:id="rId33"/>
        </xdr:cNvPr>
        <xdr:cNvSpPr txBox="1"/>
      </xdr:nvSpPr>
      <xdr:spPr>
        <a:xfrm>
          <a:off x="2602414" y="1236766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32</a:t>
          </a:r>
        </a:p>
      </xdr:txBody>
    </xdr:sp>
    <xdr:clientData/>
  </xdr:oneCellAnchor>
  <xdr:oneCellAnchor>
    <xdr:from>
      <xdr:col>3</xdr:col>
      <xdr:colOff>316414</xdr:colOff>
      <xdr:row>49</xdr:row>
      <xdr:rowOff>12595</xdr:rowOff>
    </xdr:from>
    <xdr:ext cx="316882" cy="251031"/>
    <xdr:sp macro="" textlink="">
      <xdr:nvSpPr>
        <xdr:cNvPr id="36" name="35 CuadroTexto">
          <a:hlinkClick xmlns:r="http://schemas.openxmlformats.org/officeDocument/2006/relationships" r:id="rId34"/>
        </xdr:cNvPr>
        <xdr:cNvSpPr txBox="1"/>
      </xdr:nvSpPr>
      <xdr:spPr>
        <a:xfrm>
          <a:off x="2602414" y="1260464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33</a:t>
          </a:r>
        </a:p>
      </xdr:txBody>
    </xdr:sp>
    <xdr:clientData/>
  </xdr:oneCellAnchor>
  <xdr:oneCellAnchor>
    <xdr:from>
      <xdr:col>3</xdr:col>
      <xdr:colOff>316414</xdr:colOff>
      <xdr:row>50</xdr:row>
      <xdr:rowOff>12595</xdr:rowOff>
    </xdr:from>
    <xdr:ext cx="316882" cy="251031"/>
    <xdr:sp macro="" textlink="">
      <xdr:nvSpPr>
        <xdr:cNvPr id="37" name="36 CuadroTexto">
          <a:hlinkClick xmlns:r="http://schemas.openxmlformats.org/officeDocument/2006/relationships" r:id="rId35"/>
        </xdr:cNvPr>
        <xdr:cNvSpPr txBox="1"/>
      </xdr:nvSpPr>
      <xdr:spPr>
        <a:xfrm>
          <a:off x="2602414" y="12842770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34</a:t>
          </a:r>
        </a:p>
      </xdr:txBody>
    </xdr:sp>
    <xdr:clientData/>
  </xdr:oneCellAnchor>
  <xdr:oneCellAnchor>
    <xdr:from>
      <xdr:col>3</xdr:col>
      <xdr:colOff>316414</xdr:colOff>
      <xdr:row>51</xdr:row>
      <xdr:rowOff>12595</xdr:rowOff>
    </xdr:from>
    <xdr:ext cx="316882" cy="251031"/>
    <xdr:sp macro="" textlink="">
      <xdr:nvSpPr>
        <xdr:cNvPr id="38" name="37 CuadroTexto">
          <a:hlinkClick xmlns:r="http://schemas.openxmlformats.org/officeDocument/2006/relationships" r:id="rId36"/>
        </xdr:cNvPr>
        <xdr:cNvSpPr txBox="1"/>
      </xdr:nvSpPr>
      <xdr:spPr>
        <a:xfrm>
          <a:off x="2602414" y="1308089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35</a:t>
          </a:r>
        </a:p>
      </xdr:txBody>
    </xdr:sp>
    <xdr:clientData/>
  </xdr:oneCellAnchor>
  <xdr:oneCellAnchor>
    <xdr:from>
      <xdr:col>3</xdr:col>
      <xdr:colOff>316414</xdr:colOff>
      <xdr:row>51</xdr:row>
      <xdr:rowOff>12595</xdr:rowOff>
    </xdr:from>
    <xdr:ext cx="316882" cy="251031"/>
    <xdr:sp macro="" textlink="">
      <xdr:nvSpPr>
        <xdr:cNvPr id="48" name="47 CuadroTexto">
          <a:hlinkClick xmlns:r="http://schemas.openxmlformats.org/officeDocument/2006/relationships" r:id="rId29"/>
        </xdr:cNvPr>
        <xdr:cNvSpPr txBox="1"/>
      </xdr:nvSpPr>
      <xdr:spPr>
        <a:xfrm>
          <a:off x="2602414" y="1111874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28</a:t>
          </a:r>
        </a:p>
      </xdr:txBody>
    </xdr:sp>
    <xdr:clientData/>
  </xdr:oneCellAnchor>
  <xdr:oneCellAnchor>
    <xdr:from>
      <xdr:col>3</xdr:col>
      <xdr:colOff>316414</xdr:colOff>
      <xdr:row>51</xdr:row>
      <xdr:rowOff>12595</xdr:rowOff>
    </xdr:from>
    <xdr:ext cx="316882" cy="251031"/>
    <xdr:sp macro="" textlink="">
      <xdr:nvSpPr>
        <xdr:cNvPr id="49" name="48 CuadroTexto">
          <a:hlinkClick xmlns:r="http://schemas.openxmlformats.org/officeDocument/2006/relationships" r:id="rId36"/>
        </xdr:cNvPr>
        <xdr:cNvSpPr txBox="1"/>
      </xdr:nvSpPr>
      <xdr:spPr>
        <a:xfrm>
          <a:off x="2602414" y="1308089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35</a:t>
          </a:r>
        </a:p>
      </xdr:txBody>
    </xdr:sp>
    <xdr:clientData/>
  </xdr:oneCellAnchor>
  <xdr:oneCellAnchor>
    <xdr:from>
      <xdr:col>3</xdr:col>
      <xdr:colOff>316414</xdr:colOff>
      <xdr:row>53</xdr:row>
      <xdr:rowOff>17173</xdr:rowOff>
    </xdr:from>
    <xdr:ext cx="316882" cy="251031"/>
    <xdr:sp macro="" textlink="">
      <xdr:nvSpPr>
        <xdr:cNvPr id="50" name="49 CuadroTexto">
          <a:hlinkClick xmlns:r="http://schemas.openxmlformats.org/officeDocument/2006/relationships" r:id="rId37"/>
        </xdr:cNvPr>
        <xdr:cNvSpPr txBox="1"/>
      </xdr:nvSpPr>
      <xdr:spPr>
        <a:xfrm>
          <a:off x="2602414" y="1361887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36</a:t>
          </a:r>
        </a:p>
      </xdr:txBody>
    </xdr:sp>
    <xdr:clientData/>
  </xdr:oneCellAnchor>
  <xdr:oneCellAnchor>
    <xdr:from>
      <xdr:col>3</xdr:col>
      <xdr:colOff>316414</xdr:colOff>
      <xdr:row>54</xdr:row>
      <xdr:rowOff>16028</xdr:rowOff>
    </xdr:from>
    <xdr:ext cx="316882" cy="251031"/>
    <xdr:sp macro="" textlink="">
      <xdr:nvSpPr>
        <xdr:cNvPr id="51" name="50 CuadroTexto">
          <a:hlinkClick xmlns:r="http://schemas.openxmlformats.org/officeDocument/2006/relationships" r:id="rId38"/>
        </xdr:cNvPr>
        <xdr:cNvSpPr txBox="1"/>
      </xdr:nvSpPr>
      <xdr:spPr>
        <a:xfrm>
          <a:off x="2602414" y="1385585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37</a:t>
          </a:r>
        </a:p>
      </xdr:txBody>
    </xdr:sp>
    <xdr:clientData/>
  </xdr:oneCellAnchor>
  <xdr:oneCellAnchor>
    <xdr:from>
      <xdr:col>3</xdr:col>
      <xdr:colOff>316414</xdr:colOff>
      <xdr:row>55</xdr:row>
      <xdr:rowOff>14883</xdr:rowOff>
    </xdr:from>
    <xdr:ext cx="316882" cy="251031"/>
    <xdr:sp macro="" textlink="">
      <xdr:nvSpPr>
        <xdr:cNvPr id="52" name="51 CuadroTexto">
          <a:hlinkClick xmlns:r="http://schemas.openxmlformats.org/officeDocument/2006/relationships" r:id="rId39"/>
        </xdr:cNvPr>
        <xdr:cNvSpPr txBox="1"/>
      </xdr:nvSpPr>
      <xdr:spPr>
        <a:xfrm>
          <a:off x="2602414" y="1409283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38</a:t>
          </a:r>
        </a:p>
      </xdr:txBody>
    </xdr:sp>
    <xdr:clientData/>
  </xdr:oneCellAnchor>
  <xdr:oneCellAnchor>
    <xdr:from>
      <xdr:col>3</xdr:col>
      <xdr:colOff>316414</xdr:colOff>
      <xdr:row>56</xdr:row>
      <xdr:rowOff>13738</xdr:rowOff>
    </xdr:from>
    <xdr:ext cx="316882" cy="251031"/>
    <xdr:sp macro="" textlink="">
      <xdr:nvSpPr>
        <xdr:cNvPr id="53" name="52 CuadroTexto">
          <a:hlinkClick xmlns:r="http://schemas.openxmlformats.org/officeDocument/2006/relationships" r:id="rId40"/>
        </xdr:cNvPr>
        <xdr:cNvSpPr txBox="1"/>
      </xdr:nvSpPr>
      <xdr:spPr>
        <a:xfrm>
          <a:off x="2602414" y="14329813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39</a:t>
          </a:r>
        </a:p>
      </xdr:txBody>
    </xdr:sp>
    <xdr:clientData/>
  </xdr:oneCellAnchor>
  <xdr:oneCellAnchor>
    <xdr:from>
      <xdr:col>3</xdr:col>
      <xdr:colOff>316414</xdr:colOff>
      <xdr:row>57</xdr:row>
      <xdr:rowOff>12595</xdr:rowOff>
    </xdr:from>
    <xdr:ext cx="316882" cy="251031"/>
    <xdr:sp macro="" textlink="">
      <xdr:nvSpPr>
        <xdr:cNvPr id="54" name="53 CuadroTexto">
          <a:hlinkClick xmlns:r="http://schemas.openxmlformats.org/officeDocument/2006/relationships" r:id="rId41"/>
        </xdr:cNvPr>
        <xdr:cNvSpPr txBox="1"/>
      </xdr:nvSpPr>
      <xdr:spPr>
        <a:xfrm>
          <a:off x="2602414" y="1456679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40</a:t>
          </a:r>
        </a:p>
      </xdr:txBody>
    </xdr:sp>
    <xdr:clientData/>
  </xdr:oneCellAnchor>
  <xdr:oneCellAnchor>
    <xdr:from>
      <xdr:col>3</xdr:col>
      <xdr:colOff>326674</xdr:colOff>
      <xdr:row>58</xdr:row>
      <xdr:rowOff>12595</xdr:rowOff>
    </xdr:from>
    <xdr:ext cx="306622" cy="251031"/>
    <xdr:sp macro="" textlink="">
      <xdr:nvSpPr>
        <xdr:cNvPr id="55" name="54 CuadroTexto">
          <a:hlinkClick xmlns:r="http://schemas.openxmlformats.org/officeDocument/2006/relationships" r:id="rId42"/>
        </xdr:cNvPr>
        <xdr:cNvSpPr txBox="1"/>
      </xdr:nvSpPr>
      <xdr:spPr>
        <a:xfrm>
          <a:off x="2612674" y="14804920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41</a:t>
          </a:r>
        </a:p>
      </xdr:txBody>
    </xdr:sp>
    <xdr:clientData/>
  </xdr:oneCellAnchor>
  <xdr:oneCellAnchor>
    <xdr:from>
      <xdr:col>3</xdr:col>
      <xdr:colOff>316414</xdr:colOff>
      <xdr:row>59</xdr:row>
      <xdr:rowOff>12595</xdr:rowOff>
    </xdr:from>
    <xdr:ext cx="316882" cy="251031"/>
    <xdr:sp macro="" textlink="">
      <xdr:nvSpPr>
        <xdr:cNvPr id="56" name="55 CuadroTexto">
          <a:hlinkClick xmlns:r="http://schemas.openxmlformats.org/officeDocument/2006/relationships" r:id="rId43"/>
        </xdr:cNvPr>
        <xdr:cNvSpPr txBox="1"/>
      </xdr:nvSpPr>
      <xdr:spPr>
        <a:xfrm>
          <a:off x="2602414" y="15043045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42</a:t>
          </a:r>
        </a:p>
      </xdr:txBody>
    </xdr:sp>
    <xdr:clientData/>
  </xdr:oneCellAnchor>
  <xdr:oneCellAnchor>
    <xdr:from>
      <xdr:col>3</xdr:col>
      <xdr:colOff>316413</xdr:colOff>
      <xdr:row>61</xdr:row>
      <xdr:rowOff>25188</xdr:rowOff>
    </xdr:from>
    <xdr:ext cx="316883" cy="251031"/>
    <xdr:sp macro="" textlink="">
      <xdr:nvSpPr>
        <xdr:cNvPr id="57" name="1 CuadroTexto">
          <a:hlinkClick xmlns:r="http://schemas.openxmlformats.org/officeDocument/2006/relationships" r:id="rId44"/>
        </xdr:cNvPr>
        <xdr:cNvSpPr txBox="1"/>
      </xdr:nvSpPr>
      <xdr:spPr>
        <a:xfrm>
          <a:off x="2602413" y="163415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43</a:t>
          </a:r>
        </a:p>
      </xdr:txBody>
    </xdr:sp>
    <xdr:clientData/>
  </xdr:oneCellAnchor>
  <xdr:oneCellAnchor>
    <xdr:from>
      <xdr:col>3</xdr:col>
      <xdr:colOff>316413</xdr:colOff>
      <xdr:row>62</xdr:row>
      <xdr:rowOff>24043</xdr:rowOff>
    </xdr:from>
    <xdr:ext cx="316883" cy="251031"/>
    <xdr:sp macro="" textlink="">
      <xdr:nvSpPr>
        <xdr:cNvPr id="58" name="2 CuadroTexto">
          <a:hlinkClick xmlns:r="http://schemas.openxmlformats.org/officeDocument/2006/relationships" r:id="rId45"/>
        </xdr:cNvPr>
        <xdr:cNvSpPr txBox="1"/>
      </xdr:nvSpPr>
      <xdr:spPr>
        <a:xfrm>
          <a:off x="2602413" y="166165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44</a:t>
          </a:r>
        </a:p>
      </xdr:txBody>
    </xdr:sp>
    <xdr:clientData/>
  </xdr:oneCellAnchor>
  <xdr:oneCellAnchor>
    <xdr:from>
      <xdr:col>3</xdr:col>
      <xdr:colOff>316413</xdr:colOff>
      <xdr:row>63</xdr:row>
      <xdr:rowOff>22898</xdr:rowOff>
    </xdr:from>
    <xdr:ext cx="316883" cy="251031"/>
    <xdr:sp macro="" textlink="">
      <xdr:nvSpPr>
        <xdr:cNvPr id="59" name="3 CuadroTexto">
          <a:hlinkClick xmlns:r="http://schemas.openxmlformats.org/officeDocument/2006/relationships" r:id="rId46"/>
        </xdr:cNvPr>
        <xdr:cNvSpPr txBox="1"/>
      </xdr:nvSpPr>
      <xdr:spPr>
        <a:xfrm>
          <a:off x="2602413" y="1689167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45</a:t>
          </a:r>
        </a:p>
      </xdr:txBody>
    </xdr:sp>
    <xdr:clientData/>
  </xdr:oneCellAnchor>
  <xdr:oneCellAnchor>
    <xdr:from>
      <xdr:col>3</xdr:col>
      <xdr:colOff>309296</xdr:colOff>
      <xdr:row>64</xdr:row>
      <xdr:rowOff>21753</xdr:rowOff>
    </xdr:from>
    <xdr:ext cx="324000" cy="251031"/>
    <xdr:sp macro="" textlink="">
      <xdr:nvSpPr>
        <xdr:cNvPr id="60" name="4 CuadroTexto">
          <a:hlinkClick xmlns:r="http://schemas.openxmlformats.org/officeDocument/2006/relationships" r:id="rId47"/>
        </xdr:cNvPr>
        <xdr:cNvSpPr txBox="1"/>
      </xdr:nvSpPr>
      <xdr:spPr>
        <a:xfrm>
          <a:off x="2595296" y="346980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46</a:t>
          </a:r>
        </a:p>
      </xdr:txBody>
    </xdr:sp>
    <xdr:clientData/>
  </xdr:oneCellAnchor>
  <xdr:oneCellAnchor>
    <xdr:from>
      <xdr:col>3</xdr:col>
      <xdr:colOff>316413</xdr:colOff>
      <xdr:row>65</xdr:row>
      <xdr:rowOff>20608</xdr:rowOff>
    </xdr:from>
    <xdr:ext cx="316883" cy="251031"/>
    <xdr:sp macro="" textlink="">
      <xdr:nvSpPr>
        <xdr:cNvPr id="61" name="5 CuadroTexto">
          <a:hlinkClick xmlns:r="http://schemas.openxmlformats.org/officeDocument/2006/relationships" r:id="rId48"/>
        </xdr:cNvPr>
        <xdr:cNvSpPr txBox="1"/>
      </xdr:nvSpPr>
      <xdr:spPr>
        <a:xfrm>
          <a:off x="2602413" y="1744183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47</a:t>
          </a:r>
        </a:p>
      </xdr:txBody>
    </xdr:sp>
    <xdr:clientData/>
  </xdr:oneCellAnchor>
  <xdr:oneCellAnchor>
    <xdr:from>
      <xdr:col>3</xdr:col>
      <xdr:colOff>316413</xdr:colOff>
      <xdr:row>66</xdr:row>
      <xdr:rowOff>19463</xdr:rowOff>
    </xdr:from>
    <xdr:ext cx="316883" cy="251031"/>
    <xdr:sp macro="" textlink="">
      <xdr:nvSpPr>
        <xdr:cNvPr id="62" name="6 CuadroTexto">
          <a:hlinkClick xmlns:r="http://schemas.openxmlformats.org/officeDocument/2006/relationships" r:id="rId49"/>
        </xdr:cNvPr>
        <xdr:cNvSpPr txBox="1"/>
      </xdr:nvSpPr>
      <xdr:spPr>
        <a:xfrm>
          <a:off x="2602413" y="177169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48</a:t>
          </a:r>
        </a:p>
      </xdr:txBody>
    </xdr:sp>
    <xdr:clientData/>
  </xdr:oneCellAnchor>
  <xdr:oneCellAnchor>
    <xdr:from>
      <xdr:col>3</xdr:col>
      <xdr:colOff>316413</xdr:colOff>
      <xdr:row>67</xdr:row>
      <xdr:rowOff>18318</xdr:rowOff>
    </xdr:from>
    <xdr:ext cx="316883" cy="251031"/>
    <xdr:sp macro="" textlink="">
      <xdr:nvSpPr>
        <xdr:cNvPr id="63" name="7 CuadroTexto">
          <a:hlinkClick xmlns:r="http://schemas.openxmlformats.org/officeDocument/2006/relationships" r:id="rId50"/>
        </xdr:cNvPr>
        <xdr:cNvSpPr txBox="1"/>
      </xdr:nvSpPr>
      <xdr:spPr>
        <a:xfrm>
          <a:off x="2602413" y="179919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49</a:t>
          </a:r>
        </a:p>
      </xdr:txBody>
    </xdr:sp>
    <xdr:clientData/>
  </xdr:oneCellAnchor>
  <xdr:oneCellAnchor>
    <xdr:from>
      <xdr:col>3</xdr:col>
      <xdr:colOff>316413</xdr:colOff>
      <xdr:row>69</xdr:row>
      <xdr:rowOff>25188</xdr:rowOff>
    </xdr:from>
    <xdr:ext cx="316883" cy="251031"/>
    <xdr:sp macro="" textlink="">
      <xdr:nvSpPr>
        <xdr:cNvPr id="64" name="1 CuadroTexto">
          <a:hlinkClick xmlns:r="http://schemas.openxmlformats.org/officeDocument/2006/relationships" r:id="rId51"/>
        </xdr:cNvPr>
        <xdr:cNvSpPr txBox="1"/>
      </xdr:nvSpPr>
      <xdr:spPr>
        <a:xfrm>
          <a:off x="2602413" y="1857036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50</a:t>
          </a:r>
        </a:p>
      </xdr:txBody>
    </xdr:sp>
    <xdr:clientData/>
  </xdr:oneCellAnchor>
  <xdr:oneCellAnchor>
    <xdr:from>
      <xdr:col>3</xdr:col>
      <xdr:colOff>326673</xdr:colOff>
      <xdr:row>70</xdr:row>
      <xdr:rowOff>24043</xdr:rowOff>
    </xdr:from>
    <xdr:ext cx="306623" cy="251031"/>
    <xdr:sp macro="" textlink="">
      <xdr:nvSpPr>
        <xdr:cNvPr id="65" name="2 CuadroTexto">
          <a:hlinkClick xmlns:r="http://schemas.openxmlformats.org/officeDocument/2006/relationships" r:id="rId52"/>
        </xdr:cNvPr>
        <xdr:cNvSpPr txBox="1"/>
      </xdr:nvSpPr>
      <xdr:spPr>
        <a:xfrm>
          <a:off x="2612673" y="18845443"/>
          <a:ext cx="30662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51</a:t>
          </a:r>
        </a:p>
      </xdr:txBody>
    </xdr:sp>
    <xdr:clientData/>
  </xdr:oneCellAnchor>
  <xdr:oneCellAnchor>
    <xdr:from>
      <xdr:col>3</xdr:col>
      <xdr:colOff>316413</xdr:colOff>
      <xdr:row>71</xdr:row>
      <xdr:rowOff>22898</xdr:rowOff>
    </xdr:from>
    <xdr:ext cx="316883" cy="251031"/>
    <xdr:sp macro="" textlink="">
      <xdr:nvSpPr>
        <xdr:cNvPr id="66" name="3 CuadroTexto">
          <a:hlinkClick xmlns:r="http://schemas.openxmlformats.org/officeDocument/2006/relationships" r:id="rId53"/>
        </xdr:cNvPr>
        <xdr:cNvSpPr txBox="1"/>
      </xdr:nvSpPr>
      <xdr:spPr>
        <a:xfrm>
          <a:off x="2602413" y="1912052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52</a:t>
          </a:r>
        </a:p>
      </xdr:txBody>
    </xdr:sp>
    <xdr:clientData/>
  </xdr:oneCellAnchor>
  <xdr:oneCellAnchor>
    <xdr:from>
      <xdr:col>3</xdr:col>
      <xdr:colOff>316413</xdr:colOff>
      <xdr:row>72</xdr:row>
      <xdr:rowOff>21753</xdr:rowOff>
    </xdr:from>
    <xdr:ext cx="316883" cy="251031"/>
    <xdr:sp macro="" textlink="">
      <xdr:nvSpPr>
        <xdr:cNvPr id="67" name="4 CuadroTexto">
          <a:hlinkClick xmlns:r="http://schemas.openxmlformats.org/officeDocument/2006/relationships" r:id="rId54"/>
        </xdr:cNvPr>
        <xdr:cNvSpPr txBox="1"/>
      </xdr:nvSpPr>
      <xdr:spPr>
        <a:xfrm>
          <a:off x="2602413" y="1939560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53</a:t>
          </a:r>
        </a:p>
      </xdr:txBody>
    </xdr:sp>
    <xdr:clientData/>
  </xdr:oneCellAnchor>
  <xdr:oneCellAnchor>
    <xdr:from>
      <xdr:col>3</xdr:col>
      <xdr:colOff>309296</xdr:colOff>
      <xdr:row>73</xdr:row>
      <xdr:rowOff>20608</xdr:rowOff>
    </xdr:from>
    <xdr:ext cx="324000" cy="251031"/>
    <xdr:sp macro="" textlink="">
      <xdr:nvSpPr>
        <xdr:cNvPr id="68" name="5 CuadroTexto">
          <a:hlinkClick xmlns:r="http://schemas.openxmlformats.org/officeDocument/2006/relationships" r:id="rId55"/>
        </xdr:cNvPr>
        <xdr:cNvSpPr txBox="1"/>
      </xdr:nvSpPr>
      <xdr:spPr>
        <a:xfrm>
          <a:off x="2595296" y="374488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54</a:t>
          </a:r>
        </a:p>
      </xdr:txBody>
    </xdr:sp>
    <xdr:clientData/>
  </xdr:oneCellAnchor>
  <xdr:oneCellAnchor>
    <xdr:from>
      <xdr:col>3</xdr:col>
      <xdr:colOff>316413</xdr:colOff>
      <xdr:row>74</xdr:row>
      <xdr:rowOff>19463</xdr:rowOff>
    </xdr:from>
    <xdr:ext cx="316883" cy="251031"/>
    <xdr:sp macro="" textlink="">
      <xdr:nvSpPr>
        <xdr:cNvPr id="69" name="6 CuadroTexto">
          <a:hlinkClick xmlns:r="http://schemas.openxmlformats.org/officeDocument/2006/relationships" r:id="rId56"/>
        </xdr:cNvPr>
        <xdr:cNvSpPr txBox="1"/>
      </xdr:nvSpPr>
      <xdr:spPr>
        <a:xfrm>
          <a:off x="2602413" y="1994576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55</a:t>
          </a:r>
        </a:p>
      </xdr:txBody>
    </xdr:sp>
    <xdr:clientData/>
  </xdr:oneCellAnchor>
  <xdr:oneCellAnchor>
    <xdr:from>
      <xdr:col>3</xdr:col>
      <xdr:colOff>316413</xdr:colOff>
      <xdr:row>75</xdr:row>
      <xdr:rowOff>18318</xdr:rowOff>
    </xdr:from>
    <xdr:ext cx="316883" cy="251031"/>
    <xdr:sp macro="" textlink="">
      <xdr:nvSpPr>
        <xdr:cNvPr id="70" name="7 CuadroTexto">
          <a:hlinkClick xmlns:r="http://schemas.openxmlformats.org/officeDocument/2006/relationships" r:id="rId57"/>
        </xdr:cNvPr>
        <xdr:cNvSpPr txBox="1"/>
      </xdr:nvSpPr>
      <xdr:spPr>
        <a:xfrm>
          <a:off x="2602413" y="2022084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56</a:t>
          </a:r>
        </a:p>
      </xdr:txBody>
    </xdr:sp>
    <xdr:clientData/>
  </xdr:oneCellAnchor>
  <xdr:oneCellAnchor>
    <xdr:from>
      <xdr:col>3</xdr:col>
      <xdr:colOff>316413</xdr:colOff>
      <xdr:row>77</xdr:row>
      <xdr:rowOff>25188</xdr:rowOff>
    </xdr:from>
    <xdr:ext cx="316883" cy="251031"/>
    <xdr:sp macro="" textlink="">
      <xdr:nvSpPr>
        <xdr:cNvPr id="71" name="1 CuadroTexto">
          <a:hlinkClick xmlns:r="http://schemas.openxmlformats.org/officeDocument/2006/relationships" r:id="rId58"/>
        </xdr:cNvPr>
        <xdr:cNvSpPr txBox="1"/>
      </xdr:nvSpPr>
      <xdr:spPr>
        <a:xfrm>
          <a:off x="2602413" y="207992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57</a:t>
          </a:r>
        </a:p>
      </xdr:txBody>
    </xdr:sp>
    <xdr:clientData/>
  </xdr:oneCellAnchor>
  <xdr:oneCellAnchor>
    <xdr:from>
      <xdr:col>3</xdr:col>
      <xdr:colOff>316413</xdr:colOff>
      <xdr:row>78</xdr:row>
      <xdr:rowOff>24043</xdr:rowOff>
    </xdr:from>
    <xdr:ext cx="316883" cy="251031"/>
    <xdr:sp macro="" textlink="">
      <xdr:nvSpPr>
        <xdr:cNvPr id="72" name="2 CuadroTexto">
          <a:hlinkClick xmlns:r="http://schemas.openxmlformats.org/officeDocument/2006/relationships" r:id="rId59"/>
        </xdr:cNvPr>
        <xdr:cNvSpPr txBox="1"/>
      </xdr:nvSpPr>
      <xdr:spPr>
        <a:xfrm>
          <a:off x="2602413" y="210742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58</a:t>
          </a:r>
        </a:p>
      </xdr:txBody>
    </xdr:sp>
    <xdr:clientData/>
  </xdr:oneCellAnchor>
  <xdr:oneCellAnchor>
    <xdr:from>
      <xdr:col>3</xdr:col>
      <xdr:colOff>316413</xdr:colOff>
      <xdr:row>79</xdr:row>
      <xdr:rowOff>22898</xdr:rowOff>
    </xdr:from>
    <xdr:ext cx="316883" cy="251031"/>
    <xdr:sp macro="" textlink="">
      <xdr:nvSpPr>
        <xdr:cNvPr id="73" name="3 CuadroTexto">
          <a:hlinkClick xmlns:r="http://schemas.openxmlformats.org/officeDocument/2006/relationships" r:id="rId60"/>
        </xdr:cNvPr>
        <xdr:cNvSpPr txBox="1"/>
      </xdr:nvSpPr>
      <xdr:spPr>
        <a:xfrm>
          <a:off x="2602413" y="2134937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59</a:t>
          </a:r>
        </a:p>
      </xdr:txBody>
    </xdr:sp>
    <xdr:clientData/>
  </xdr:oneCellAnchor>
  <xdr:oneCellAnchor>
    <xdr:from>
      <xdr:col>3</xdr:col>
      <xdr:colOff>316413</xdr:colOff>
      <xdr:row>80</xdr:row>
      <xdr:rowOff>21753</xdr:rowOff>
    </xdr:from>
    <xdr:ext cx="316883" cy="251031"/>
    <xdr:sp macro="" textlink="">
      <xdr:nvSpPr>
        <xdr:cNvPr id="74" name="4 CuadroTexto">
          <a:hlinkClick xmlns:r="http://schemas.openxmlformats.org/officeDocument/2006/relationships" r:id="rId61"/>
        </xdr:cNvPr>
        <xdr:cNvSpPr txBox="1"/>
      </xdr:nvSpPr>
      <xdr:spPr>
        <a:xfrm>
          <a:off x="2602413" y="2162445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60</a:t>
          </a:r>
        </a:p>
      </xdr:txBody>
    </xdr:sp>
    <xdr:clientData/>
  </xdr:oneCellAnchor>
  <xdr:oneCellAnchor>
    <xdr:from>
      <xdr:col>3</xdr:col>
      <xdr:colOff>326673</xdr:colOff>
      <xdr:row>81</xdr:row>
      <xdr:rowOff>20608</xdr:rowOff>
    </xdr:from>
    <xdr:ext cx="306623" cy="251031"/>
    <xdr:sp macro="" textlink="">
      <xdr:nvSpPr>
        <xdr:cNvPr id="75" name="5 CuadroTexto">
          <a:hlinkClick xmlns:r="http://schemas.openxmlformats.org/officeDocument/2006/relationships" r:id="rId62"/>
        </xdr:cNvPr>
        <xdr:cNvSpPr txBox="1"/>
      </xdr:nvSpPr>
      <xdr:spPr>
        <a:xfrm>
          <a:off x="2612673" y="21899533"/>
          <a:ext cx="30662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61</a:t>
          </a:r>
        </a:p>
      </xdr:txBody>
    </xdr:sp>
    <xdr:clientData/>
  </xdr:oneCellAnchor>
  <xdr:oneCellAnchor>
    <xdr:from>
      <xdr:col>3</xdr:col>
      <xdr:colOff>309296</xdr:colOff>
      <xdr:row>82</xdr:row>
      <xdr:rowOff>19463</xdr:rowOff>
    </xdr:from>
    <xdr:ext cx="324000" cy="251031"/>
    <xdr:sp macro="" textlink="">
      <xdr:nvSpPr>
        <xdr:cNvPr id="76" name="6 CuadroTexto">
          <a:hlinkClick xmlns:r="http://schemas.openxmlformats.org/officeDocument/2006/relationships" r:id="rId63"/>
        </xdr:cNvPr>
        <xdr:cNvSpPr txBox="1"/>
      </xdr:nvSpPr>
      <xdr:spPr>
        <a:xfrm>
          <a:off x="2595296" y="1994576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62</a:t>
          </a:r>
        </a:p>
      </xdr:txBody>
    </xdr:sp>
    <xdr:clientData/>
  </xdr:oneCellAnchor>
  <xdr:oneCellAnchor>
    <xdr:from>
      <xdr:col>3</xdr:col>
      <xdr:colOff>316413</xdr:colOff>
      <xdr:row>83</xdr:row>
      <xdr:rowOff>18318</xdr:rowOff>
    </xdr:from>
    <xdr:ext cx="316883" cy="251031"/>
    <xdr:sp macro="" textlink="">
      <xdr:nvSpPr>
        <xdr:cNvPr id="77" name="7 CuadroTexto">
          <a:hlinkClick xmlns:r="http://schemas.openxmlformats.org/officeDocument/2006/relationships" r:id="rId64"/>
        </xdr:cNvPr>
        <xdr:cNvSpPr txBox="1"/>
      </xdr:nvSpPr>
      <xdr:spPr>
        <a:xfrm>
          <a:off x="2602413" y="224496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63</a:t>
          </a:r>
        </a:p>
      </xdr:txBody>
    </xdr:sp>
    <xdr:clientData/>
  </xdr:oneCellAnchor>
  <xdr:oneCellAnchor>
    <xdr:from>
      <xdr:col>3</xdr:col>
      <xdr:colOff>316413</xdr:colOff>
      <xdr:row>85</xdr:row>
      <xdr:rowOff>25188</xdr:rowOff>
    </xdr:from>
    <xdr:ext cx="316883" cy="251031"/>
    <xdr:sp macro="" textlink="">
      <xdr:nvSpPr>
        <xdr:cNvPr id="78" name="1 CuadroTexto">
          <a:hlinkClick xmlns:r="http://schemas.openxmlformats.org/officeDocument/2006/relationships" r:id="rId65"/>
        </xdr:cNvPr>
        <xdr:cNvSpPr txBox="1"/>
      </xdr:nvSpPr>
      <xdr:spPr>
        <a:xfrm>
          <a:off x="2602413" y="2302806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64</a:t>
          </a:r>
        </a:p>
      </xdr:txBody>
    </xdr:sp>
    <xdr:clientData/>
  </xdr:oneCellAnchor>
  <xdr:oneCellAnchor>
    <xdr:from>
      <xdr:col>3</xdr:col>
      <xdr:colOff>316413</xdr:colOff>
      <xdr:row>86</xdr:row>
      <xdr:rowOff>24043</xdr:rowOff>
    </xdr:from>
    <xdr:ext cx="316883" cy="251031"/>
    <xdr:sp macro="" textlink="">
      <xdr:nvSpPr>
        <xdr:cNvPr id="79" name="2 CuadroTexto">
          <a:hlinkClick xmlns:r="http://schemas.openxmlformats.org/officeDocument/2006/relationships" r:id="rId66"/>
        </xdr:cNvPr>
        <xdr:cNvSpPr txBox="1"/>
      </xdr:nvSpPr>
      <xdr:spPr>
        <a:xfrm>
          <a:off x="2602413" y="2330314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65</a:t>
          </a:r>
        </a:p>
      </xdr:txBody>
    </xdr:sp>
    <xdr:clientData/>
  </xdr:oneCellAnchor>
  <xdr:oneCellAnchor>
    <xdr:from>
      <xdr:col>3</xdr:col>
      <xdr:colOff>316413</xdr:colOff>
      <xdr:row>87</xdr:row>
      <xdr:rowOff>22898</xdr:rowOff>
    </xdr:from>
    <xdr:ext cx="316883" cy="251031"/>
    <xdr:sp macro="" textlink="">
      <xdr:nvSpPr>
        <xdr:cNvPr id="80" name="3 CuadroTexto">
          <a:hlinkClick xmlns:r="http://schemas.openxmlformats.org/officeDocument/2006/relationships" r:id="rId67"/>
        </xdr:cNvPr>
        <xdr:cNvSpPr txBox="1"/>
      </xdr:nvSpPr>
      <xdr:spPr>
        <a:xfrm>
          <a:off x="2602413" y="2357822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66</a:t>
          </a:r>
        </a:p>
      </xdr:txBody>
    </xdr:sp>
    <xdr:clientData/>
  </xdr:oneCellAnchor>
  <xdr:oneCellAnchor>
    <xdr:from>
      <xdr:col>3</xdr:col>
      <xdr:colOff>316413</xdr:colOff>
      <xdr:row>88</xdr:row>
      <xdr:rowOff>21753</xdr:rowOff>
    </xdr:from>
    <xdr:ext cx="316883" cy="251031"/>
    <xdr:sp macro="" textlink="">
      <xdr:nvSpPr>
        <xdr:cNvPr id="81" name="4 CuadroTexto">
          <a:hlinkClick xmlns:r="http://schemas.openxmlformats.org/officeDocument/2006/relationships" r:id="rId68"/>
        </xdr:cNvPr>
        <xdr:cNvSpPr txBox="1"/>
      </xdr:nvSpPr>
      <xdr:spPr>
        <a:xfrm>
          <a:off x="2602413" y="2385330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67</a:t>
          </a:r>
        </a:p>
      </xdr:txBody>
    </xdr:sp>
    <xdr:clientData/>
  </xdr:oneCellAnchor>
  <xdr:oneCellAnchor>
    <xdr:from>
      <xdr:col>3</xdr:col>
      <xdr:colOff>316413</xdr:colOff>
      <xdr:row>89</xdr:row>
      <xdr:rowOff>20608</xdr:rowOff>
    </xdr:from>
    <xdr:ext cx="316883" cy="251031"/>
    <xdr:sp macro="" textlink="">
      <xdr:nvSpPr>
        <xdr:cNvPr id="82" name="5 CuadroTexto">
          <a:hlinkClick xmlns:r="http://schemas.openxmlformats.org/officeDocument/2006/relationships" r:id="rId69"/>
        </xdr:cNvPr>
        <xdr:cNvSpPr txBox="1"/>
      </xdr:nvSpPr>
      <xdr:spPr>
        <a:xfrm>
          <a:off x="2602413" y="2412838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68</a:t>
          </a:r>
        </a:p>
      </xdr:txBody>
    </xdr:sp>
    <xdr:clientData/>
  </xdr:oneCellAnchor>
  <xdr:oneCellAnchor>
    <xdr:from>
      <xdr:col>3</xdr:col>
      <xdr:colOff>309296</xdr:colOff>
      <xdr:row>90</xdr:row>
      <xdr:rowOff>19463</xdr:rowOff>
    </xdr:from>
    <xdr:ext cx="324000" cy="251031"/>
    <xdr:sp macro="" textlink="">
      <xdr:nvSpPr>
        <xdr:cNvPr id="83" name="6 CuadroTexto">
          <a:hlinkClick xmlns:r="http://schemas.openxmlformats.org/officeDocument/2006/relationships" r:id="rId70"/>
        </xdr:cNvPr>
        <xdr:cNvSpPr txBox="1"/>
      </xdr:nvSpPr>
      <xdr:spPr>
        <a:xfrm>
          <a:off x="2595296" y="2217461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69</a:t>
          </a:r>
        </a:p>
      </xdr:txBody>
    </xdr:sp>
    <xdr:clientData/>
  </xdr:oneCellAnchor>
  <xdr:oneCellAnchor>
    <xdr:from>
      <xdr:col>3</xdr:col>
      <xdr:colOff>316413</xdr:colOff>
      <xdr:row>91</xdr:row>
      <xdr:rowOff>18318</xdr:rowOff>
    </xdr:from>
    <xdr:ext cx="316883" cy="251031"/>
    <xdr:sp macro="" textlink="">
      <xdr:nvSpPr>
        <xdr:cNvPr id="84" name="7 CuadroTexto">
          <a:hlinkClick xmlns:r="http://schemas.openxmlformats.org/officeDocument/2006/relationships" r:id="rId71"/>
        </xdr:cNvPr>
        <xdr:cNvSpPr txBox="1"/>
      </xdr:nvSpPr>
      <xdr:spPr>
        <a:xfrm>
          <a:off x="2602413" y="2467854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70</a:t>
          </a:r>
        </a:p>
      </xdr:txBody>
    </xdr:sp>
    <xdr:clientData/>
  </xdr:oneCellAnchor>
  <xdr:oneCellAnchor>
    <xdr:from>
      <xdr:col>3</xdr:col>
      <xdr:colOff>326674</xdr:colOff>
      <xdr:row>93</xdr:row>
      <xdr:rowOff>25188</xdr:rowOff>
    </xdr:from>
    <xdr:ext cx="306622" cy="251031"/>
    <xdr:sp macro="" textlink="">
      <xdr:nvSpPr>
        <xdr:cNvPr id="85" name="1 CuadroTexto">
          <a:hlinkClick xmlns:r="http://schemas.openxmlformats.org/officeDocument/2006/relationships" r:id="rId72"/>
        </xdr:cNvPr>
        <xdr:cNvSpPr txBox="1"/>
      </xdr:nvSpPr>
      <xdr:spPr>
        <a:xfrm>
          <a:off x="2612674" y="25256913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71</a:t>
          </a:r>
        </a:p>
      </xdr:txBody>
    </xdr:sp>
    <xdr:clientData/>
  </xdr:oneCellAnchor>
  <xdr:oneCellAnchor>
    <xdr:from>
      <xdr:col>3</xdr:col>
      <xdr:colOff>309296</xdr:colOff>
      <xdr:row>94</xdr:row>
      <xdr:rowOff>24043</xdr:rowOff>
    </xdr:from>
    <xdr:ext cx="324000" cy="251031"/>
    <xdr:sp macro="" textlink="">
      <xdr:nvSpPr>
        <xdr:cNvPr id="86" name="2 CuadroTexto">
          <a:hlinkClick xmlns:r="http://schemas.openxmlformats.org/officeDocument/2006/relationships" r:id="rId73"/>
        </xdr:cNvPr>
        <xdr:cNvSpPr txBox="1"/>
      </xdr:nvSpPr>
      <xdr:spPr>
        <a:xfrm>
          <a:off x="2595296" y="2330314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72</a:t>
          </a:r>
        </a:p>
      </xdr:txBody>
    </xdr:sp>
    <xdr:clientData/>
  </xdr:oneCellAnchor>
  <xdr:oneCellAnchor>
    <xdr:from>
      <xdr:col>3</xdr:col>
      <xdr:colOff>309296</xdr:colOff>
      <xdr:row>95</xdr:row>
      <xdr:rowOff>22898</xdr:rowOff>
    </xdr:from>
    <xdr:ext cx="324000" cy="251031"/>
    <xdr:sp macro="" textlink="">
      <xdr:nvSpPr>
        <xdr:cNvPr id="87" name="3 CuadroTexto">
          <a:hlinkClick xmlns:r="http://schemas.openxmlformats.org/officeDocument/2006/relationships" r:id="rId74"/>
        </xdr:cNvPr>
        <xdr:cNvSpPr txBox="1"/>
      </xdr:nvSpPr>
      <xdr:spPr>
        <a:xfrm>
          <a:off x="2595296" y="2357822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73</a:t>
          </a:r>
        </a:p>
      </xdr:txBody>
    </xdr:sp>
    <xdr:clientData/>
  </xdr:oneCellAnchor>
  <xdr:oneCellAnchor>
    <xdr:from>
      <xdr:col>3</xdr:col>
      <xdr:colOff>309296</xdr:colOff>
      <xdr:row>96</xdr:row>
      <xdr:rowOff>21753</xdr:rowOff>
    </xdr:from>
    <xdr:ext cx="324000" cy="251031"/>
    <xdr:sp macro="" textlink="">
      <xdr:nvSpPr>
        <xdr:cNvPr id="88" name="4 CuadroTexto">
          <a:hlinkClick xmlns:r="http://schemas.openxmlformats.org/officeDocument/2006/relationships" r:id="rId75"/>
        </xdr:cNvPr>
        <xdr:cNvSpPr txBox="1"/>
      </xdr:nvSpPr>
      <xdr:spPr>
        <a:xfrm>
          <a:off x="2595296" y="2385330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74</a:t>
          </a:r>
        </a:p>
      </xdr:txBody>
    </xdr:sp>
    <xdr:clientData/>
  </xdr:oneCellAnchor>
  <xdr:oneCellAnchor>
    <xdr:from>
      <xdr:col>3</xdr:col>
      <xdr:colOff>309296</xdr:colOff>
      <xdr:row>97</xdr:row>
      <xdr:rowOff>20608</xdr:rowOff>
    </xdr:from>
    <xdr:ext cx="324000" cy="251031"/>
    <xdr:sp macro="" textlink="">
      <xdr:nvSpPr>
        <xdr:cNvPr id="89" name="5 CuadroTexto">
          <a:hlinkClick xmlns:r="http://schemas.openxmlformats.org/officeDocument/2006/relationships" r:id="rId76"/>
        </xdr:cNvPr>
        <xdr:cNvSpPr txBox="1"/>
      </xdr:nvSpPr>
      <xdr:spPr>
        <a:xfrm>
          <a:off x="2595296" y="2412838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75</a:t>
          </a:r>
        </a:p>
      </xdr:txBody>
    </xdr:sp>
    <xdr:clientData/>
  </xdr:oneCellAnchor>
  <xdr:oneCellAnchor>
    <xdr:from>
      <xdr:col>3</xdr:col>
      <xdr:colOff>309296</xdr:colOff>
      <xdr:row>98</xdr:row>
      <xdr:rowOff>19463</xdr:rowOff>
    </xdr:from>
    <xdr:ext cx="324000" cy="251031"/>
    <xdr:sp macro="" textlink="">
      <xdr:nvSpPr>
        <xdr:cNvPr id="90" name="6 CuadroTexto">
          <a:hlinkClick xmlns:r="http://schemas.openxmlformats.org/officeDocument/2006/relationships" r:id="rId77"/>
        </xdr:cNvPr>
        <xdr:cNvSpPr txBox="1"/>
      </xdr:nvSpPr>
      <xdr:spPr>
        <a:xfrm>
          <a:off x="2595296" y="2440346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76</a:t>
          </a:r>
        </a:p>
      </xdr:txBody>
    </xdr:sp>
    <xdr:clientData/>
  </xdr:oneCellAnchor>
  <xdr:oneCellAnchor>
    <xdr:from>
      <xdr:col>3</xdr:col>
      <xdr:colOff>309296</xdr:colOff>
      <xdr:row>99</xdr:row>
      <xdr:rowOff>18318</xdr:rowOff>
    </xdr:from>
    <xdr:ext cx="324000" cy="251031"/>
    <xdr:sp macro="" textlink="">
      <xdr:nvSpPr>
        <xdr:cNvPr id="91" name="7 CuadroTexto">
          <a:hlinkClick xmlns:r="http://schemas.openxmlformats.org/officeDocument/2006/relationships" r:id="rId78"/>
        </xdr:cNvPr>
        <xdr:cNvSpPr txBox="1"/>
      </xdr:nvSpPr>
      <xdr:spPr>
        <a:xfrm>
          <a:off x="2595296" y="2467854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77</a:t>
          </a:r>
        </a:p>
      </xdr:txBody>
    </xdr:sp>
    <xdr:clientData/>
  </xdr:oneCellAnchor>
  <xdr:oneCellAnchor>
    <xdr:from>
      <xdr:col>3</xdr:col>
      <xdr:colOff>316413</xdr:colOff>
      <xdr:row>101</xdr:row>
      <xdr:rowOff>25188</xdr:rowOff>
    </xdr:from>
    <xdr:ext cx="316883" cy="251031"/>
    <xdr:sp macro="" textlink="">
      <xdr:nvSpPr>
        <xdr:cNvPr id="92" name="1 CuadroTexto">
          <a:hlinkClick xmlns:r="http://schemas.openxmlformats.org/officeDocument/2006/relationships" r:id="rId79"/>
        </xdr:cNvPr>
        <xdr:cNvSpPr txBox="1"/>
      </xdr:nvSpPr>
      <xdr:spPr>
        <a:xfrm>
          <a:off x="2602413" y="274667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78</a:t>
          </a:r>
        </a:p>
      </xdr:txBody>
    </xdr:sp>
    <xdr:clientData/>
  </xdr:oneCellAnchor>
  <xdr:oneCellAnchor>
    <xdr:from>
      <xdr:col>3</xdr:col>
      <xdr:colOff>316413</xdr:colOff>
      <xdr:row>102</xdr:row>
      <xdr:rowOff>24043</xdr:rowOff>
    </xdr:from>
    <xdr:ext cx="316883" cy="251031"/>
    <xdr:sp macro="" textlink="">
      <xdr:nvSpPr>
        <xdr:cNvPr id="93" name="2 CuadroTexto">
          <a:hlinkClick xmlns:r="http://schemas.openxmlformats.org/officeDocument/2006/relationships" r:id="rId80"/>
        </xdr:cNvPr>
        <xdr:cNvSpPr txBox="1"/>
      </xdr:nvSpPr>
      <xdr:spPr>
        <a:xfrm>
          <a:off x="2602413" y="277036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79</a:t>
          </a:r>
        </a:p>
      </xdr:txBody>
    </xdr:sp>
    <xdr:clientData/>
  </xdr:oneCellAnchor>
  <xdr:oneCellAnchor>
    <xdr:from>
      <xdr:col>3</xdr:col>
      <xdr:colOff>316413</xdr:colOff>
      <xdr:row>103</xdr:row>
      <xdr:rowOff>22898</xdr:rowOff>
    </xdr:from>
    <xdr:ext cx="316883" cy="251031"/>
    <xdr:sp macro="" textlink="">
      <xdr:nvSpPr>
        <xdr:cNvPr id="94" name="3 CuadroTexto">
          <a:hlinkClick xmlns:r="http://schemas.openxmlformats.org/officeDocument/2006/relationships" r:id="rId81"/>
        </xdr:cNvPr>
        <xdr:cNvSpPr txBox="1"/>
      </xdr:nvSpPr>
      <xdr:spPr>
        <a:xfrm>
          <a:off x="2602413" y="2794067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80</a:t>
          </a:r>
        </a:p>
      </xdr:txBody>
    </xdr:sp>
    <xdr:clientData/>
  </xdr:oneCellAnchor>
  <xdr:oneCellAnchor>
    <xdr:from>
      <xdr:col>3</xdr:col>
      <xdr:colOff>326673</xdr:colOff>
      <xdr:row>104</xdr:row>
      <xdr:rowOff>21753</xdr:rowOff>
    </xdr:from>
    <xdr:ext cx="306623" cy="251031"/>
    <xdr:sp macro="" textlink="">
      <xdr:nvSpPr>
        <xdr:cNvPr id="95" name="4 CuadroTexto">
          <a:hlinkClick xmlns:r="http://schemas.openxmlformats.org/officeDocument/2006/relationships" r:id="rId82"/>
        </xdr:cNvPr>
        <xdr:cNvSpPr txBox="1"/>
      </xdr:nvSpPr>
      <xdr:spPr>
        <a:xfrm>
          <a:off x="2612673" y="28177653"/>
          <a:ext cx="30662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81</a:t>
          </a:r>
        </a:p>
      </xdr:txBody>
    </xdr:sp>
    <xdr:clientData/>
  </xdr:oneCellAnchor>
  <xdr:oneCellAnchor>
    <xdr:from>
      <xdr:col>3</xdr:col>
      <xdr:colOff>316413</xdr:colOff>
      <xdr:row>105</xdr:row>
      <xdr:rowOff>20608</xdr:rowOff>
    </xdr:from>
    <xdr:ext cx="316883" cy="251031"/>
    <xdr:sp macro="" textlink="">
      <xdr:nvSpPr>
        <xdr:cNvPr id="96" name="5 CuadroTexto">
          <a:hlinkClick xmlns:r="http://schemas.openxmlformats.org/officeDocument/2006/relationships" r:id="rId83"/>
        </xdr:cNvPr>
        <xdr:cNvSpPr txBox="1"/>
      </xdr:nvSpPr>
      <xdr:spPr>
        <a:xfrm>
          <a:off x="2602413" y="2841463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82</a:t>
          </a:r>
        </a:p>
      </xdr:txBody>
    </xdr:sp>
    <xdr:clientData/>
  </xdr:oneCellAnchor>
  <xdr:oneCellAnchor>
    <xdr:from>
      <xdr:col>3</xdr:col>
      <xdr:colOff>316413</xdr:colOff>
      <xdr:row>106</xdr:row>
      <xdr:rowOff>19463</xdr:rowOff>
    </xdr:from>
    <xdr:ext cx="316883" cy="251031"/>
    <xdr:sp macro="" textlink="">
      <xdr:nvSpPr>
        <xdr:cNvPr id="97" name="6 CuadroTexto">
          <a:hlinkClick xmlns:r="http://schemas.openxmlformats.org/officeDocument/2006/relationships" r:id="rId84"/>
        </xdr:cNvPr>
        <xdr:cNvSpPr txBox="1"/>
      </xdr:nvSpPr>
      <xdr:spPr>
        <a:xfrm>
          <a:off x="2602413" y="286516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83</a:t>
          </a:r>
        </a:p>
      </xdr:txBody>
    </xdr:sp>
    <xdr:clientData/>
  </xdr:oneCellAnchor>
  <xdr:oneCellAnchor>
    <xdr:from>
      <xdr:col>3</xdr:col>
      <xdr:colOff>316413</xdr:colOff>
      <xdr:row>107</xdr:row>
      <xdr:rowOff>18318</xdr:rowOff>
    </xdr:from>
    <xdr:ext cx="316883" cy="251031"/>
    <xdr:sp macro="" textlink="">
      <xdr:nvSpPr>
        <xdr:cNvPr id="98" name="7 CuadroTexto">
          <a:hlinkClick xmlns:r="http://schemas.openxmlformats.org/officeDocument/2006/relationships" r:id="rId85"/>
        </xdr:cNvPr>
        <xdr:cNvSpPr txBox="1"/>
      </xdr:nvSpPr>
      <xdr:spPr>
        <a:xfrm>
          <a:off x="2602413" y="288885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84</a:t>
          </a:r>
        </a:p>
      </xdr:txBody>
    </xdr:sp>
    <xdr:clientData/>
  </xdr:oneCellAnchor>
  <xdr:oneCellAnchor>
    <xdr:from>
      <xdr:col>3</xdr:col>
      <xdr:colOff>316413</xdr:colOff>
      <xdr:row>109</xdr:row>
      <xdr:rowOff>25188</xdr:rowOff>
    </xdr:from>
    <xdr:ext cx="316883" cy="251031"/>
    <xdr:sp macro="" textlink="">
      <xdr:nvSpPr>
        <xdr:cNvPr id="99" name="1 CuadroTexto">
          <a:hlinkClick xmlns:r="http://schemas.openxmlformats.org/officeDocument/2006/relationships" r:id="rId86"/>
        </xdr:cNvPr>
        <xdr:cNvSpPr txBox="1"/>
      </xdr:nvSpPr>
      <xdr:spPr>
        <a:xfrm>
          <a:off x="2602413" y="2942886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85</a:t>
          </a:r>
        </a:p>
      </xdr:txBody>
    </xdr:sp>
    <xdr:clientData/>
  </xdr:oneCellAnchor>
  <xdr:oneCellAnchor>
    <xdr:from>
      <xdr:col>3</xdr:col>
      <xdr:colOff>316413</xdr:colOff>
      <xdr:row>110</xdr:row>
      <xdr:rowOff>24043</xdr:rowOff>
    </xdr:from>
    <xdr:ext cx="316883" cy="251031"/>
    <xdr:sp macro="" textlink="">
      <xdr:nvSpPr>
        <xdr:cNvPr id="100" name="2 CuadroTexto">
          <a:hlinkClick xmlns:r="http://schemas.openxmlformats.org/officeDocument/2006/relationships" r:id="rId87"/>
        </xdr:cNvPr>
        <xdr:cNvSpPr txBox="1"/>
      </xdr:nvSpPr>
      <xdr:spPr>
        <a:xfrm>
          <a:off x="2602413" y="2966584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86</a:t>
          </a:r>
        </a:p>
      </xdr:txBody>
    </xdr:sp>
    <xdr:clientData/>
  </xdr:oneCellAnchor>
  <xdr:oneCellAnchor>
    <xdr:from>
      <xdr:col>3</xdr:col>
      <xdr:colOff>316413</xdr:colOff>
      <xdr:row>111</xdr:row>
      <xdr:rowOff>22898</xdr:rowOff>
    </xdr:from>
    <xdr:ext cx="316883" cy="251031"/>
    <xdr:sp macro="" textlink="">
      <xdr:nvSpPr>
        <xdr:cNvPr id="101" name="3 CuadroTexto">
          <a:hlinkClick xmlns:r="http://schemas.openxmlformats.org/officeDocument/2006/relationships" r:id="rId88"/>
        </xdr:cNvPr>
        <xdr:cNvSpPr txBox="1"/>
      </xdr:nvSpPr>
      <xdr:spPr>
        <a:xfrm>
          <a:off x="2602413" y="2990282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87</a:t>
          </a:r>
        </a:p>
      </xdr:txBody>
    </xdr:sp>
    <xdr:clientData/>
  </xdr:oneCellAnchor>
  <xdr:oneCellAnchor>
    <xdr:from>
      <xdr:col>3</xdr:col>
      <xdr:colOff>316413</xdr:colOff>
      <xdr:row>112</xdr:row>
      <xdr:rowOff>21753</xdr:rowOff>
    </xdr:from>
    <xdr:ext cx="316883" cy="251031"/>
    <xdr:sp macro="" textlink="">
      <xdr:nvSpPr>
        <xdr:cNvPr id="102" name="4 CuadroTexto">
          <a:hlinkClick xmlns:r="http://schemas.openxmlformats.org/officeDocument/2006/relationships" r:id="rId89"/>
        </xdr:cNvPr>
        <xdr:cNvSpPr txBox="1"/>
      </xdr:nvSpPr>
      <xdr:spPr>
        <a:xfrm>
          <a:off x="2602413" y="3013980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88</a:t>
          </a:r>
        </a:p>
      </xdr:txBody>
    </xdr:sp>
    <xdr:clientData/>
  </xdr:oneCellAnchor>
  <xdr:oneCellAnchor>
    <xdr:from>
      <xdr:col>3</xdr:col>
      <xdr:colOff>316413</xdr:colOff>
      <xdr:row>113</xdr:row>
      <xdr:rowOff>20608</xdr:rowOff>
    </xdr:from>
    <xdr:ext cx="316883" cy="251031"/>
    <xdr:sp macro="" textlink="">
      <xdr:nvSpPr>
        <xdr:cNvPr id="103" name="5 CuadroTexto">
          <a:hlinkClick xmlns:r="http://schemas.openxmlformats.org/officeDocument/2006/relationships" r:id="rId90"/>
        </xdr:cNvPr>
        <xdr:cNvSpPr txBox="1"/>
      </xdr:nvSpPr>
      <xdr:spPr>
        <a:xfrm>
          <a:off x="2602413" y="3037678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89</a:t>
          </a:r>
        </a:p>
      </xdr:txBody>
    </xdr:sp>
    <xdr:clientData/>
  </xdr:oneCellAnchor>
  <xdr:oneCellAnchor>
    <xdr:from>
      <xdr:col>3</xdr:col>
      <xdr:colOff>316413</xdr:colOff>
      <xdr:row>114</xdr:row>
      <xdr:rowOff>19463</xdr:rowOff>
    </xdr:from>
    <xdr:ext cx="316883" cy="251031"/>
    <xdr:sp macro="" textlink="">
      <xdr:nvSpPr>
        <xdr:cNvPr id="104" name="6 CuadroTexto">
          <a:hlinkClick xmlns:r="http://schemas.openxmlformats.org/officeDocument/2006/relationships" r:id="rId91"/>
        </xdr:cNvPr>
        <xdr:cNvSpPr txBox="1"/>
      </xdr:nvSpPr>
      <xdr:spPr>
        <a:xfrm>
          <a:off x="2602413" y="3061376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90</a:t>
          </a:r>
        </a:p>
      </xdr:txBody>
    </xdr:sp>
    <xdr:clientData/>
  </xdr:oneCellAnchor>
  <xdr:oneCellAnchor>
    <xdr:from>
      <xdr:col>3</xdr:col>
      <xdr:colOff>326673</xdr:colOff>
      <xdr:row>115</xdr:row>
      <xdr:rowOff>18318</xdr:rowOff>
    </xdr:from>
    <xdr:ext cx="306623" cy="251031"/>
    <xdr:sp macro="" textlink="">
      <xdr:nvSpPr>
        <xdr:cNvPr id="105" name="7 CuadroTexto">
          <a:hlinkClick xmlns:r="http://schemas.openxmlformats.org/officeDocument/2006/relationships" r:id="rId92"/>
        </xdr:cNvPr>
        <xdr:cNvSpPr txBox="1"/>
      </xdr:nvSpPr>
      <xdr:spPr>
        <a:xfrm>
          <a:off x="2612673" y="30850743"/>
          <a:ext cx="30662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91</a:t>
          </a:r>
        </a:p>
      </xdr:txBody>
    </xdr:sp>
    <xdr:clientData/>
  </xdr:oneCellAnchor>
  <xdr:oneCellAnchor>
    <xdr:from>
      <xdr:col>3</xdr:col>
      <xdr:colOff>316413</xdr:colOff>
      <xdr:row>117</xdr:row>
      <xdr:rowOff>25188</xdr:rowOff>
    </xdr:from>
    <xdr:ext cx="316883" cy="251031"/>
    <xdr:sp macro="" textlink="">
      <xdr:nvSpPr>
        <xdr:cNvPr id="114" name="1 CuadroTexto">
          <a:hlinkClick xmlns:r="http://schemas.openxmlformats.org/officeDocument/2006/relationships" r:id="rId93"/>
        </xdr:cNvPr>
        <xdr:cNvSpPr txBox="1"/>
      </xdr:nvSpPr>
      <xdr:spPr>
        <a:xfrm>
          <a:off x="2602413" y="313910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92</a:t>
          </a:r>
        </a:p>
      </xdr:txBody>
    </xdr:sp>
    <xdr:clientData/>
  </xdr:oneCellAnchor>
  <xdr:oneCellAnchor>
    <xdr:from>
      <xdr:col>3</xdr:col>
      <xdr:colOff>316413</xdr:colOff>
      <xdr:row>118</xdr:row>
      <xdr:rowOff>24043</xdr:rowOff>
    </xdr:from>
    <xdr:ext cx="316883" cy="251031"/>
    <xdr:sp macro="" textlink="">
      <xdr:nvSpPr>
        <xdr:cNvPr id="115" name="2 CuadroTexto">
          <a:hlinkClick xmlns:r="http://schemas.openxmlformats.org/officeDocument/2006/relationships" r:id="rId94"/>
        </xdr:cNvPr>
        <xdr:cNvSpPr txBox="1"/>
      </xdr:nvSpPr>
      <xdr:spPr>
        <a:xfrm>
          <a:off x="2602413" y="316279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93</a:t>
          </a:r>
        </a:p>
      </xdr:txBody>
    </xdr:sp>
    <xdr:clientData/>
  </xdr:oneCellAnchor>
  <xdr:oneCellAnchor>
    <xdr:from>
      <xdr:col>3</xdr:col>
      <xdr:colOff>316413</xdr:colOff>
      <xdr:row>119</xdr:row>
      <xdr:rowOff>22898</xdr:rowOff>
    </xdr:from>
    <xdr:ext cx="316883" cy="251031"/>
    <xdr:sp macro="" textlink="">
      <xdr:nvSpPr>
        <xdr:cNvPr id="116" name="3 CuadroTexto">
          <a:hlinkClick xmlns:r="http://schemas.openxmlformats.org/officeDocument/2006/relationships" r:id="rId95"/>
        </xdr:cNvPr>
        <xdr:cNvSpPr txBox="1"/>
      </xdr:nvSpPr>
      <xdr:spPr>
        <a:xfrm>
          <a:off x="2602413" y="3186497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94</a:t>
          </a:r>
        </a:p>
      </xdr:txBody>
    </xdr:sp>
    <xdr:clientData/>
  </xdr:oneCellAnchor>
  <xdr:oneCellAnchor>
    <xdr:from>
      <xdr:col>3</xdr:col>
      <xdr:colOff>316413</xdr:colOff>
      <xdr:row>120</xdr:row>
      <xdr:rowOff>21753</xdr:rowOff>
    </xdr:from>
    <xdr:ext cx="316883" cy="251031"/>
    <xdr:sp macro="" textlink="">
      <xdr:nvSpPr>
        <xdr:cNvPr id="117" name="4 CuadroTexto">
          <a:hlinkClick xmlns:r="http://schemas.openxmlformats.org/officeDocument/2006/relationships" r:id="rId96"/>
        </xdr:cNvPr>
        <xdr:cNvSpPr txBox="1"/>
      </xdr:nvSpPr>
      <xdr:spPr>
        <a:xfrm>
          <a:off x="2602413" y="3210195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95</a:t>
          </a:r>
        </a:p>
      </xdr:txBody>
    </xdr:sp>
    <xdr:clientData/>
  </xdr:oneCellAnchor>
  <xdr:oneCellAnchor>
    <xdr:from>
      <xdr:col>3</xdr:col>
      <xdr:colOff>316413</xdr:colOff>
      <xdr:row>121</xdr:row>
      <xdr:rowOff>20608</xdr:rowOff>
    </xdr:from>
    <xdr:ext cx="316883" cy="251031"/>
    <xdr:sp macro="" textlink="">
      <xdr:nvSpPr>
        <xdr:cNvPr id="118" name="5 CuadroTexto">
          <a:hlinkClick xmlns:r="http://schemas.openxmlformats.org/officeDocument/2006/relationships" r:id="rId97"/>
        </xdr:cNvPr>
        <xdr:cNvSpPr txBox="1"/>
      </xdr:nvSpPr>
      <xdr:spPr>
        <a:xfrm>
          <a:off x="2602413" y="3233893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96</a:t>
          </a:r>
        </a:p>
      </xdr:txBody>
    </xdr:sp>
    <xdr:clientData/>
  </xdr:oneCellAnchor>
  <xdr:oneCellAnchor>
    <xdr:from>
      <xdr:col>3</xdr:col>
      <xdr:colOff>316413</xdr:colOff>
      <xdr:row>122</xdr:row>
      <xdr:rowOff>19463</xdr:rowOff>
    </xdr:from>
    <xdr:ext cx="316883" cy="251031"/>
    <xdr:sp macro="" textlink="">
      <xdr:nvSpPr>
        <xdr:cNvPr id="119" name="6 CuadroTexto">
          <a:hlinkClick xmlns:r="http://schemas.openxmlformats.org/officeDocument/2006/relationships" r:id="rId98"/>
        </xdr:cNvPr>
        <xdr:cNvSpPr txBox="1"/>
      </xdr:nvSpPr>
      <xdr:spPr>
        <a:xfrm>
          <a:off x="2602413" y="3257591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97</a:t>
          </a:r>
        </a:p>
      </xdr:txBody>
    </xdr:sp>
    <xdr:clientData/>
  </xdr:oneCellAnchor>
  <xdr:oneCellAnchor>
    <xdr:from>
      <xdr:col>3</xdr:col>
      <xdr:colOff>316413</xdr:colOff>
      <xdr:row>123</xdr:row>
      <xdr:rowOff>18318</xdr:rowOff>
    </xdr:from>
    <xdr:ext cx="316883" cy="251031"/>
    <xdr:sp macro="" textlink="">
      <xdr:nvSpPr>
        <xdr:cNvPr id="120" name="7 CuadroTexto">
          <a:hlinkClick xmlns:r="http://schemas.openxmlformats.org/officeDocument/2006/relationships" r:id="rId99"/>
        </xdr:cNvPr>
        <xdr:cNvSpPr txBox="1"/>
      </xdr:nvSpPr>
      <xdr:spPr>
        <a:xfrm>
          <a:off x="2602413" y="32812893"/>
          <a:ext cx="316883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98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7</xdr:col>
      <xdr:colOff>44028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586613</xdr:colOff>
      <xdr:row>9</xdr:row>
      <xdr:rowOff>91729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1572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5" name="4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389309</xdr:colOff>
      <xdr:row>9</xdr:row>
      <xdr:rowOff>91729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234528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362851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130969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2237243" cy="1639533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9</xdr:col>
      <xdr:colOff>47625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3832680" cy="1639533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1359424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1058" cy="1606195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270246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606195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294059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60619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341684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32933" cy="160619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353590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606195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258340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606195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234527</xdr:colOff>
      <xdr:row>8</xdr:row>
      <xdr:rowOff>82204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60619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1359424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79623" cy="1406170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411379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406170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346446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85820" cy="1406170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379784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590583" cy="1406170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39265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688214" cy="1406170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7</xdr:col>
      <xdr:colOff>658390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0983489" cy="1406170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24977</xdr:colOff>
      <xdr:row>7</xdr:row>
      <xdr:rowOff>72679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11073976" cy="14061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3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34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3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36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3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1:O128"/>
  <sheetViews>
    <sheetView showGridLines="0" tabSelected="1" workbookViewId="0"/>
  </sheetViews>
  <sheetFormatPr baseColWidth="10" defaultRowHeight="15" x14ac:dyDescent="0.25"/>
  <cols>
    <col min="5" max="5" width="11.42578125" customWidth="1"/>
    <col min="11" max="11" width="2.7109375" customWidth="1"/>
  </cols>
  <sheetData>
    <row r="1" spans="3:15" ht="9.7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23.25" x14ac:dyDescent="0.35">
      <c r="C12" s="1"/>
      <c r="D12" s="2"/>
      <c r="E12" s="7" t="s">
        <v>7</v>
      </c>
      <c r="F12" s="1"/>
      <c r="G12" s="3"/>
      <c r="H12" s="1"/>
      <c r="I12" s="1"/>
      <c r="J12" s="1"/>
      <c r="K12" s="1"/>
      <c r="L12" s="1"/>
      <c r="M12" s="1"/>
      <c r="N12" s="1"/>
      <c r="O12" s="1"/>
    </row>
    <row r="13" spans="3:15" ht="23.25" x14ac:dyDescent="0.35">
      <c r="C13" s="1"/>
      <c r="D13" s="2"/>
      <c r="E13" s="7">
        <v>2006</v>
      </c>
      <c r="F13" s="1"/>
      <c r="G13" s="3"/>
      <c r="H13" s="1"/>
      <c r="I13" s="1"/>
      <c r="J13" s="1"/>
      <c r="K13" s="1"/>
      <c r="L13" s="1"/>
      <c r="M13" s="1"/>
      <c r="N13" s="1"/>
      <c r="O13" s="1"/>
    </row>
    <row r="14" spans="3:15" ht="21.95" customHeight="1" x14ac:dyDescent="0.25">
      <c r="C14" s="4"/>
      <c r="D14" s="5"/>
      <c r="E14" s="8" t="s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21.95" customHeight="1" x14ac:dyDescent="0.25">
      <c r="C15" s="4"/>
      <c r="D15" s="5"/>
      <c r="E15" s="8" t="s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21.95" customHeight="1" x14ac:dyDescent="0.25">
      <c r="C16" s="4"/>
      <c r="D16" s="5"/>
      <c r="E16" s="8" t="s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21.95" customHeight="1" x14ac:dyDescent="0.25">
      <c r="C17" s="4"/>
      <c r="D17" s="5"/>
      <c r="E17" s="8" t="s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21.95" customHeight="1" x14ac:dyDescent="0.25">
      <c r="C18" s="4"/>
      <c r="D18" s="5"/>
      <c r="E18" s="8" t="s">
        <v>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21.95" customHeight="1" x14ac:dyDescent="0.25">
      <c r="C19" s="4"/>
      <c r="D19" s="5"/>
      <c r="E19" s="8" t="s">
        <v>132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21.95" customHeight="1" x14ac:dyDescent="0.25">
      <c r="C20" s="4"/>
      <c r="D20" s="5"/>
      <c r="E20" s="8" t="s">
        <v>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33.75" customHeight="1" x14ac:dyDescent="0.35">
      <c r="C21" s="4"/>
      <c r="D21" s="5"/>
      <c r="E21" s="7">
        <v>2007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21.95" customHeight="1" x14ac:dyDescent="0.25">
      <c r="C22" s="4"/>
      <c r="D22" s="5"/>
      <c r="E22" s="8" t="s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21.95" customHeight="1" x14ac:dyDescent="0.25">
      <c r="C23" s="4"/>
      <c r="D23" s="5"/>
      <c r="E23" s="8" t="s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21.95" customHeight="1" x14ac:dyDescent="0.25">
      <c r="C24" s="4"/>
      <c r="D24" s="6"/>
      <c r="E24" s="8" t="s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21.95" customHeight="1" x14ac:dyDescent="0.25">
      <c r="C25" s="4"/>
      <c r="D25" s="5"/>
      <c r="E25" s="8" t="s">
        <v>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21.95" customHeight="1" x14ac:dyDescent="0.25">
      <c r="C26" s="4"/>
      <c r="D26" s="5"/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21.95" customHeight="1" x14ac:dyDescent="0.25">
      <c r="C27" s="4"/>
      <c r="D27" s="5"/>
      <c r="E27" s="8" t="s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21.95" customHeight="1" x14ac:dyDescent="0.25">
      <c r="C28" s="4"/>
      <c r="D28" s="5"/>
      <c r="E28" s="8" t="s">
        <v>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31.5" customHeight="1" x14ac:dyDescent="0.35">
      <c r="C29" s="1"/>
      <c r="D29" s="5"/>
      <c r="E29" s="7">
        <v>2008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22.5" customHeight="1" x14ac:dyDescent="0.25">
      <c r="C30" s="1"/>
      <c r="D30" s="5"/>
      <c r="E30" s="8" t="s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22.5" customHeight="1" x14ac:dyDescent="0.25">
      <c r="C31" s="1"/>
      <c r="D31" s="5"/>
      <c r="E31" s="8" t="s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22.5" customHeight="1" x14ac:dyDescent="0.25">
      <c r="C32" s="1"/>
      <c r="D32" s="5"/>
      <c r="E32" s="8" t="s">
        <v>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22.5" customHeight="1" x14ac:dyDescent="0.25">
      <c r="C33" s="1"/>
      <c r="D33" s="5"/>
      <c r="E33" s="8" t="s">
        <v>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22.5" customHeight="1" x14ac:dyDescent="0.25">
      <c r="C34" s="1"/>
      <c r="D34" s="5"/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22.5" customHeight="1" x14ac:dyDescent="0.25">
      <c r="C35" s="1"/>
      <c r="D35" s="5"/>
      <c r="E35" s="8" t="s">
        <v>5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22.5" customHeight="1" x14ac:dyDescent="0.25">
      <c r="C36" s="1"/>
      <c r="D36" s="5"/>
      <c r="E36" s="8" t="s">
        <v>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 ht="23.25" x14ac:dyDescent="0.35">
      <c r="C37" s="1"/>
      <c r="D37" s="5"/>
      <c r="E37" s="7">
        <v>2009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ht="22.5" customHeight="1" x14ac:dyDescent="0.25">
      <c r="C38" s="1"/>
      <c r="D38" s="5"/>
      <c r="E38" s="8" t="s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ht="22.5" customHeight="1" x14ac:dyDescent="0.25">
      <c r="C39" s="1"/>
      <c r="D39" s="5"/>
      <c r="E39" s="8" t="s"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ht="18.75" x14ac:dyDescent="0.25">
      <c r="C40" s="1"/>
      <c r="D40" s="6"/>
      <c r="E40" s="8" t="s">
        <v>2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ht="22.5" customHeight="1" x14ac:dyDescent="0.25">
      <c r="C41" s="1"/>
      <c r="D41" s="5"/>
      <c r="E41" s="8" t="s">
        <v>3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21" customHeight="1" x14ac:dyDescent="0.25">
      <c r="C42" s="1"/>
      <c r="D42" s="5"/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22.5" customHeight="1" x14ac:dyDescent="0.25">
      <c r="C43" s="1"/>
      <c r="D43" s="5"/>
      <c r="E43" s="8" t="s">
        <v>5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8.75" x14ac:dyDescent="0.25">
      <c r="C44" s="1"/>
      <c r="D44" s="5"/>
      <c r="E44" s="8" t="s">
        <v>6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23.25" x14ac:dyDescent="0.35">
      <c r="C45" s="1"/>
      <c r="D45" s="5"/>
      <c r="E45" s="7">
        <v>2010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22.5" customHeight="1" x14ac:dyDescent="0.25">
      <c r="C46" s="1"/>
      <c r="D46" s="5"/>
      <c r="E46" s="8" t="s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22.5" customHeight="1" x14ac:dyDescent="0.25">
      <c r="C47" s="1"/>
      <c r="D47" s="5"/>
      <c r="E47" s="8" t="s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22.5" customHeight="1" x14ac:dyDescent="0.25">
      <c r="C48" s="1"/>
      <c r="D48" s="5"/>
      <c r="E48" s="8" t="s">
        <v>2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22.5" customHeight="1" x14ac:dyDescent="0.25">
      <c r="C49" s="1"/>
      <c r="D49" s="5"/>
      <c r="E49" s="8" t="s">
        <v>3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22.5" customHeight="1" x14ac:dyDescent="0.25">
      <c r="C50" s="1"/>
      <c r="D50" s="5"/>
      <c r="E50" s="8" t="s">
        <v>4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22.5" customHeight="1" x14ac:dyDescent="0.25">
      <c r="C51" s="1"/>
      <c r="D51" s="5"/>
      <c r="E51" s="8" t="s">
        <v>5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22.5" customHeight="1" x14ac:dyDescent="0.25">
      <c r="C52" s="1"/>
      <c r="D52" s="5"/>
      <c r="E52" s="8" t="s">
        <v>6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23.25" x14ac:dyDescent="0.35">
      <c r="C53" s="1"/>
      <c r="D53" s="5"/>
      <c r="E53" s="7">
        <v>2011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21.95" customHeight="1" x14ac:dyDescent="0.25">
      <c r="C54" s="4"/>
      <c r="D54" s="5"/>
      <c r="E54" s="8" t="s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21.95" customHeight="1" x14ac:dyDescent="0.25">
      <c r="C55" s="4"/>
      <c r="D55" s="5"/>
      <c r="E55" s="8" t="s">
        <v>1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21.95" customHeight="1" x14ac:dyDescent="0.25">
      <c r="C56" s="4"/>
      <c r="D56" s="5"/>
      <c r="E56" s="8" t="s">
        <v>2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21.95" customHeight="1" x14ac:dyDescent="0.25">
      <c r="C57" s="4"/>
      <c r="D57" s="5"/>
      <c r="E57" s="8" t="s">
        <v>3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21.95" customHeight="1" x14ac:dyDescent="0.25">
      <c r="C58" s="4"/>
      <c r="D58" s="5"/>
      <c r="E58" s="8" t="s">
        <v>4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21.95" customHeight="1" x14ac:dyDescent="0.25">
      <c r="C59" s="4"/>
      <c r="D59" s="5"/>
      <c r="E59" s="8" t="s">
        <v>5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21.95" customHeight="1" x14ac:dyDescent="0.25">
      <c r="C60" s="4"/>
      <c r="D60" s="5"/>
      <c r="E60" s="8" t="s">
        <v>6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23.25" x14ac:dyDescent="0.35">
      <c r="C61" s="1"/>
      <c r="D61" s="2"/>
      <c r="E61" s="7">
        <v>2012</v>
      </c>
      <c r="F61" s="1"/>
      <c r="G61" s="3"/>
      <c r="H61" s="1"/>
      <c r="I61" s="1"/>
      <c r="J61" s="1"/>
      <c r="K61" s="1"/>
      <c r="L61" s="1"/>
      <c r="M61" s="1"/>
      <c r="N61" s="1"/>
      <c r="O61" s="1"/>
    </row>
    <row r="62" spans="3:15" ht="21.95" customHeight="1" x14ac:dyDescent="0.25">
      <c r="C62" s="4"/>
      <c r="D62" s="5"/>
      <c r="E62" s="8" t="s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21.95" customHeight="1" x14ac:dyDescent="0.25">
      <c r="C63" s="4"/>
      <c r="D63" s="5"/>
      <c r="E63" s="8" t="s">
        <v>1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21.95" customHeight="1" x14ac:dyDescent="0.25">
      <c r="C64" s="4"/>
      <c r="D64" s="5"/>
      <c r="E64" s="8" t="s">
        <v>2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21.95" customHeight="1" x14ac:dyDescent="0.25">
      <c r="C65" s="4"/>
      <c r="D65" s="5"/>
      <c r="E65" s="8" t="s">
        <v>3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21.95" customHeight="1" x14ac:dyDescent="0.25">
      <c r="C66" s="4"/>
      <c r="D66" s="5"/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21.95" customHeight="1" x14ac:dyDescent="0.25">
      <c r="C67" s="4"/>
      <c r="D67" s="5"/>
      <c r="E67" s="8" t="s">
        <v>132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21.95" customHeight="1" x14ac:dyDescent="0.25">
      <c r="C68" s="4"/>
      <c r="D68" s="5"/>
      <c r="E68" s="8" t="s">
        <v>6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23.25" x14ac:dyDescent="0.35">
      <c r="C69" s="1"/>
      <c r="D69" s="2"/>
      <c r="E69" s="7">
        <v>2013</v>
      </c>
      <c r="F69" s="1"/>
      <c r="G69" s="3"/>
      <c r="H69" s="1"/>
      <c r="I69" s="1"/>
      <c r="J69" s="1"/>
      <c r="K69" s="1"/>
      <c r="L69" s="1"/>
      <c r="M69" s="1"/>
      <c r="N69" s="1"/>
      <c r="O69" s="1"/>
    </row>
    <row r="70" spans="3:15" ht="21.95" customHeight="1" x14ac:dyDescent="0.25">
      <c r="C70" s="4"/>
      <c r="D70" s="5"/>
      <c r="E70" s="8" t="s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21.95" customHeight="1" x14ac:dyDescent="0.25">
      <c r="C71" s="4"/>
      <c r="D71" s="5"/>
      <c r="E71" s="8" t="s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21.95" customHeight="1" x14ac:dyDescent="0.25">
      <c r="C72" s="4"/>
      <c r="D72" s="5"/>
      <c r="E72" s="8" t="s">
        <v>2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21.95" customHeight="1" x14ac:dyDescent="0.25">
      <c r="C73" s="4"/>
      <c r="D73" s="5"/>
      <c r="E73" s="8" t="s">
        <v>3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21.95" customHeight="1" x14ac:dyDescent="0.25">
      <c r="C74" s="4"/>
      <c r="D74" s="5"/>
      <c r="E74" s="8" t="s">
        <v>4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21.95" customHeight="1" x14ac:dyDescent="0.25">
      <c r="C75" s="4"/>
      <c r="D75" s="5"/>
      <c r="E75" s="8" t="s">
        <v>132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21.95" customHeight="1" x14ac:dyDescent="0.25">
      <c r="C76" s="4"/>
      <c r="D76" s="5"/>
      <c r="E76" s="8" t="s">
        <v>6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23.25" x14ac:dyDescent="0.35">
      <c r="C77" s="1"/>
      <c r="D77" s="2"/>
      <c r="E77" s="7">
        <v>2014</v>
      </c>
      <c r="F77" s="1"/>
      <c r="G77" s="3"/>
      <c r="H77" s="1"/>
      <c r="I77" s="1"/>
      <c r="J77" s="1"/>
      <c r="K77" s="1"/>
      <c r="L77" s="1"/>
      <c r="M77" s="1"/>
      <c r="N77" s="1"/>
      <c r="O77" s="1"/>
    </row>
    <row r="78" spans="3:15" ht="21.95" customHeight="1" x14ac:dyDescent="0.25">
      <c r="C78" s="4"/>
      <c r="D78" s="5"/>
      <c r="E78" s="8" t="s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21.95" customHeight="1" x14ac:dyDescent="0.25">
      <c r="C79" s="4"/>
      <c r="D79" s="5"/>
      <c r="E79" s="8" t="s">
        <v>1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21.95" customHeight="1" x14ac:dyDescent="0.25">
      <c r="C80" s="4"/>
      <c r="D80" s="5"/>
      <c r="E80" s="8" t="s">
        <v>2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21.95" customHeight="1" x14ac:dyDescent="0.25">
      <c r="C81" s="4"/>
      <c r="D81" s="5"/>
      <c r="E81" s="8" t="s">
        <v>3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21.95" customHeight="1" x14ac:dyDescent="0.25">
      <c r="C82" s="4"/>
      <c r="D82" s="5"/>
      <c r="E82" s="8" t="s">
        <v>4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21.95" customHeight="1" x14ac:dyDescent="0.25">
      <c r="C83" s="4"/>
      <c r="D83" s="5"/>
      <c r="E83" s="8" t="s">
        <v>132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21.95" customHeight="1" x14ac:dyDescent="0.25">
      <c r="C84" s="4"/>
      <c r="D84" s="5"/>
      <c r="E84" s="8" t="s">
        <v>6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23.25" x14ac:dyDescent="0.35">
      <c r="C85" s="1"/>
      <c r="D85" s="2"/>
      <c r="E85" s="7">
        <v>2015</v>
      </c>
      <c r="F85" s="1"/>
      <c r="G85" s="3"/>
      <c r="H85" s="1"/>
      <c r="I85" s="1"/>
      <c r="J85" s="1"/>
      <c r="K85" s="1"/>
      <c r="L85" s="1"/>
      <c r="M85" s="1"/>
      <c r="N85" s="1"/>
      <c r="O85" s="1"/>
    </row>
    <row r="86" spans="3:15" ht="21.95" customHeight="1" x14ac:dyDescent="0.25">
      <c r="C86" s="4"/>
      <c r="D86" s="5"/>
      <c r="E86" s="8" t="s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21.95" customHeight="1" x14ac:dyDescent="0.25">
      <c r="C87" s="4"/>
      <c r="D87" s="5"/>
      <c r="E87" s="8" t="s">
        <v>1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21.95" customHeight="1" x14ac:dyDescent="0.25">
      <c r="C88" s="4"/>
      <c r="D88" s="5"/>
      <c r="E88" s="8" t="s">
        <v>2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21.95" customHeight="1" x14ac:dyDescent="0.25">
      <c r="C89" s="4"/>
      <c r="D89" s="5"/>
      <c r="E89" s="8" t="s">
        <v>3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21.95" customHeight="1" x14ac:dyDescent="0.25">
      <c r="C90" s="4"/>
      <c r="D90" s="5"/>
      <c r="E90" s="8" t="s">
        <v>4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21.95" customHeight="1" x14ac:dyDescent="0.25">
      <c r="C91" s="4"/>
      <c r="D91" s="5"/>
      <c r="E91" s="8" t="s">
        <v>132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21.95" customHeight="1" x14ac:dyDescent="0.25">
      <c r="C92" s="4"/>
      <c r="D92" s="5"/>
      <c r="E92" s="8" t="s">
        <v>6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23.25" x14ac:dyDescent="0.35">
      <c r="C93" s="1"/>
      <c r="D93" s="2"/>
      <c r="E93" s="7">
        <v>2016</v>
      </c>
      <c r="F93" s="1"/>
      <c r="G93" s="3"/>
      <c r="H93" s="1"/>
      <c r="I93" s="1"/>
      <c r="J93" s="1"/>
      <c r="K93" s="1"/>
      <c r="L93" s="1"/>
      <c r="M93" s="1"/>
      <c r="N93" s="1"/>
      <c r="O93" s="1"/>
    </row>
    <row r="94" spans="3:15" ht="21.95" customHeight="1" x14ac:dyDescent="0.25">
      <c r="C94" s="4"/>
      <c r="D94" s="5"/>
      <c r="E94" s="8" t="s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21.95" customHeight="1" x14ac:dyDescent="0.25">
      <c r="C95" s="4"/>
      <c r="D95" s="5"/>
      <c r="E95" s="8" t="s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21.95" customHeight="1" x14ac:dyDescent="0.25">
      <c r="C96" s="4"/>
      <c r="D96" s="5"/>
      <c r="E96" s="8" t="s">
        <v>2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21.95" customHeight="1" x14ac:dyDescent="0.25">
      <c r="C97" s="4"/>
      <c r="D97" s="5"/>
      <c r="E97" s="8" t="s">
        <v>3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21.95" customHeight="1" x14ac:dyDescent="0.25">
      <c r="C98" s="4"/>
      <c r="D98" s="5"/>
      <c r="E98" s="8" t="s">
        <v>4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21.95" customHeight="1" x14ac:dyDescent="0.25">
      <c r="C99" s="4"/>
      <c r="D99" s="5"/>
      <c r="E99" s="8" t="s">
        <v>132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21.95" customHeight="1" x14ac:dyDescent="0.25">
      <c r="C100" s="4"/>
      <c r="D100" s="5"/>
      <c r="E100" s="8" t="s">
        <v>6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21.95" customHeight="1" x14ac:dyDescent="0.35">
      <c r="C101" s="4"/>
      <c r="D101" s="5"/>
      <c r="E101" s="7">
        <v>2017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8.75" x14ac:dyDescent="0.25">
      <c r="C102" s="4"/>
      <c r="D102" s="5"/>
      <c r="E102" s="8" t="s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8.75" x14ac:dyDescent="0.25">
      <c r="C103" s="4"/>
      <c r="D103" s="5"/>
      <c r="E103" s="8" t="s"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8.75" x14ac:dyDescent="0.25">
      <c r="C104" s="4"/>
      <c r="D104" s="5"/>
      <c r="E104" s="8" t="s">
        <v>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8.75" x14ac:dyDescent="0.25">
      <c r="C105" s="4"/>
      <c r="D105" s="5"/>
      <c r="E105" s="8" t="s">
        <v>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8.75" x14ac:dyDescent="0.25">
      <c r="C106" s="4"/>
      <c r="D106" s="5"/>
      <c r="E106" s="8" t="s">
        <v>4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8.75" x14ac:dyDescent="0.25">
      <c r="C107" s="4"/>
      <c r="D107" s="5"/>
      <c r="E107" s="8" t="s">
        <v>132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8.75" x14ac:dyDescent="0.25">
      <c r="C108" s="4"/>
      <c r="D108" s="5"/>
      <c r="E108" s="8" t="s">
        <v>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23.25" x14ac:dyDescent="0.35">
      <c r="C109" s="4"/>
      <c r="D109" s="5"/>
      <c r="E109" s="7">
        <v>2018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8.75" x14ac:dyDescent="0.25">
      <c r="C110" s="4"/>
      <c r="D110" s="5"/>
      <c r="E110" s="8" t="s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8.75" x14ac:dyDescent="0.25">
      <c r="C111" s="4"/>
      <c r="D111" s="5"/>
      <c r="E111" s="8" t="s">
        <v>1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8.75" x14ac:dyDescent="0.25">
      <c r="C112" s="4"/>
      <c r="D112" s="5"/>
      <c r="E112" s="8" t="s">
        <v>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ht="18.75" x14ac:dyDescent="0.25">
      <c r="C113" s="4"/>
      <c r="D113" s="5"/>
      <c r="E113" s="8" t="s">
        <v>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ht="18.75" x14ac:dyDescent="0.25">
      <c r="C114" s="4"/>
      <c r="D114" s="5"/>
      <c r="E114" s="8" t="s">
        <v>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ht="18.75" x14ac:dyDescent="0.25">
      <c r="C115" s="4"/>
      <c r="D115" s="5"/>
      <c r="E115" s="8" t="s">
        <v>132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ht="18.75" x14ac:dyDescent="0.25">
      <c r="C116" s="4"/>
      <c r="D116" s="5"/>
      <c r="E116" s="8" t="s">
        <v>6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ht="23.25" x14ac:dyDescent="0.35">
      <c r="C117" s="4"/>
      <c r="D117" s="5"/>
      <c r="E117" s="7">
        <v>2019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ht="18.75" x14ac:dyDescent="0.25">
      <c r="C118" s="4"/>
      <c r="D118" s="5"/>
      <c r="E118" s="8" t="s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ht="18.75" x14ac:dyDescent="0.25">
      <c r="C119" s="4"/>
      <c r="D119" s="5"/>
      <c r="E119" s="8" t="s">
        <v>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ht="18.75" x14ac:dyDescent="0.25">
      <c r="C120" s="4"/>
      <c r="D120" s="5"/>
      <c r="E120" s="8" t="s">
        <v>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ht="18.75" x14ac:dyDescent="0.25">
      <c r="C121" s="4"/>
      <c r="D121" s="5"/>
      <c r="E121" s="8" t="s">
        <v>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ht="18.75" x14ac:dyDescent="0.25">
      <c r="C122" s="4"/>
      <c r="D122" s="5"/>
      <c r="E122" s="8" t="s">
        <v>4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ht="18.75" x14ac:dyDescent="0.25">
      <c r="C123" s="4"/>
      <c r="D123" s="5"/>
      <c r="E123" s="8" t="s">
        <v>132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ht="18.75" x14ac:dyDescent="0.25">
      <c r="C124" s="4"/>
      <c r="D124" s="5"/>
      <c r="E124" s="8" t="s">
        <v>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ht="18.75" x14ac:dyDescent="0.25">
      <c r="C125" s="4"/>
      <c r="D125" s="5"/>
      <c r="E125" s="8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ht="18.75" x14ac:dyDescent="0.25">
      <c r="C126" s="4"/>
      <c r="D126" s="5"/>
      <c r="E126" s="8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ht="18.75" x14ac:dyDescent="0.25">
      <c r="C127" s="4"/>
      <c r="D127" s="5"/>
      <c r="E127" s="8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ht="15.75" x14ac:dyDescent="0.25">
      <c r="C128" s="4"/>
      <c r="D128" s="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79691.439232512188</v>
      </c>
      <c r="E18" s="41">
        <f t="shared" si="0"/>
        <v>4123.4446551360206</v>
      </c>
      <c r="F18" s="41">
        <f t="shared" si="0"/>
        <v>6845.9009313454962</v>
      </c>
      <c r="G18" s="41">
        <f t="shared" si="0"/>
        <v>32157.488726428783</v>
      </c>
      <c r="H18" s="41">
        <f t="shared" si="0"/>
        <v>2498.210139410709</v>
      </c>
      <c r="I18" s="41">
        <f t="shared" si="0"/>
        <v>125316.48368483318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1239.2480851331889</v>
      </c>
      <c r="E20" s="59">
        <v>0</v>
      </c>
      <c r="F20" s="59">
        <v>0</v>
      </c>
      <c r="G20" s="59">
        <v>290.67287336586281</v>
      </c>
      <c r="H20" s="59">
        <v>0</v>
      </c>
      <c r="I20" s="59">
        <f>SUM(D20:H20)</f>
        <v>1529.9209584990517</v>
      </c>
    </row>
    <row r="21" spans="2:9" x14ac:dyDescent="0.2">
      <c r="B21" s="58" t="s">
        <v>16</v>
      </c>
      <c r="C21" s="58" t="s">
        <v>17</v>
      </c>
      <c r="D21" s="59">
        <v>729.58323393241824</v>
      </c>
      <c r="E21" s="59">
        <v>0</v>
      </c>
      <c r="F21" s="59">
        <v>0</v>
      </c>
      <c r="G21" s="59">
        <v>82.763464774691343</v>
      </c>
      <c r="H21" s="59">
        <v>0</v>
      </c>
      <c r="I21" s="59">
        <f t="shared" ref="I21:I56" si="1">SUM(D21:H21)</f>
        <v>812.34669870710957</v>
      </c>
    </row>
    <row r="22" spans="2:9" x14ac:dyDescent="0.2">
      <c r="B22" s="58" t="s">
        <v>18</v>
      </c>
      <c r="C22" s="58" t="s">
        <v>148</v>
      </c>
      <c r="D22" s="59">
        <v>254.36975323251289</v>
      </c>
      <c r="E22" s="59">
        <v>0</v>
      </c>
      <c r="F22" s="59">
        <v>0</v>
      </c>
      <c r="G22" s="59">
        <v>1351.8706033960887</v>
      </c>
      <c r="H22" s="59">
        <v>0</v>
      </c>
      <c r="I22" s="59">
        <f t="shared" si="1"/>
        <v>1606.2403566286016</v>
      </c>
    </row>
    <row r="23" spans="2:9" x14ac:dyDescent="0.2">
      <c r="B23" s="17" t="s">
        <v>19</v>
      </c>
      <c r="C23" s="17" t="s">
        <v>149</v>
      </c>
      <c r="D23" s="40">
        <v>321.50995458651465</v>
      </c>
      <c r="E23" s="40">
        <v>0</v>
      </c>
      <c r="F23" s="40">
        <v>0</v>
      </c>
      <c r="G23" s="40">
        <v>1268.5792741297391</v>
      </c>
      <c r="H23" s="40">
        <v>0</v>
      </c>
      <c r="I23" s="40">
        <f t="shared" si="1"/>
        <v>1590.0892287162537</v>
      </c>
    </row>
    <row r="24" spans="2:9" x14ac:dyDescent="0.2">
      <c r="B24" s="17" t="s">
        <v>20</v>
      </c>
      <c r="C24" s="17" t="s">
        <v>21</v>
      </c>
      <c r="D24" s="40">
        <v>2288.8970717416905</v>
      </c>
      <c r="E24" s="40">
        <v>0</v>
      </c>
      <c r="F24" s="40">
        <v>0</v>
      </c>
      <c r="G24" s="40">
        <v>3100.7476755026778</v>
      </c>
      <c r="H24" s="40">
        <v>0</v>
      </c>
      <c r="I24" s="40">
        <f t="shared" si="1"/>
        <v>5389.6447472443688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502.91746909813969</v>
      </c>
      <c r="H25" s="40">
        <v>0</v>
      </c>
      <c r="I25" s="40">
        <f t="shared" si="1"/>
        <v>502.91746909813969</v>
      </c>
    </row>
    <row r="26" spans="2:9" x14ac:dyDescent="0.2">
      <c r="B26" s="58" t="s">
        <v>23</v>
      </c>
      <c r="C26" s="58" t="s">
        <v>24</v>
      </c>
      <c r="D26" s="59">
        <v>721.00055810559763</v>
      </c>
      <c r="E26" s="59">
        <v>0</v>
      </c>
      <c r="F26" s="59">
        <v>0</v>
      </c>
      <c r="G26" s="59">
        <v>339.19506413237582</v>
      </c>
      <c r="H26" s="59">
        <v>0</v>
      </c>
      <c r="I26" s="59">
        <f t="shared" si="1"/>
        <v>1060.1956222379736</v>
      </c>
    </row>
    <row r="27" spans="2:9" x14ac:dyDescent="0.2">
      <c r="B27" s="58" t="s">
        <v>25</v>
      </c>
      <c r="C27" s="58" t="s">
        <v>26</v>
      </c>
      <c r="D27" s="59">
        <v>1029.5467149910871</v>
      </c>
      <c r="E27" s="59">
        <v>0</v>
      </c>
      <c r="F27" s="59">
        <v>0</v>
      </c>
      <c r="G27" s="59">
        <v>342.52950849831547</v>
      </c>
      <c r="H27" s="59">
        <v>0</v>
      </c>
      <c r="I27" s="59">
        <f t="shared" si="1"/>
        <v>1372.0762234894025</v>
      </c>
    </row>
    <row r="28" spans="2:9" x14ac:dyDescent="0.2">
      <c r="B28" s="58" t="s">
        <v>27</v>
      </c>
      <c r="C28" s="58" t="s">
        <v>28</v>
      </c>
      <c r="D28" s="59">
        <v>5222.3209825029153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5222.3209825029153</v>
      </c>
    </row>
    <row r="29" spans="2:9" x14ac:dyDescent="0.2">
      <c r="B29" s="17" t="s">
        <v>29</v>
      </c>
      <c r="C29" s="17" t="s">
        <v>30</v>
      </c>
      <c r="D29" s="40">
        <v>592.19418319366184</v>
      </c>
      <c r="E29" s="40">
        <v>0</v>
      </c>
      <c r="F29" s="40">
        <v>0</v>
      </c>
      <c r="G29" s="40">
        <v>128.79496287151341</v>
      </c>
      <c r="H29" s="40">
        <v>0</v>
      </c>
      <c r="I29" s="40">
        <f t="shared" si="1"/>
        <v>720.98914606517519</v>
      </c>
    </row>
    <row r="30" spans="2:9" x14ac:dyDescent="0.2">
      <c r="B30" s="17" t="s">
        <v>31</v>
      </c>
      <c r="C30" s="17" t="s">
        <v>32</v>
      </c>
      <c r="D30" s="40">
        <v>7454.6993284796326</v>
      </c>
      <c r="E30" s="40">
        <v>0</v>
      </c>
      <c r="F30" s="40">
        <v>0</v>
      </c>
      <c r="G30" s="40">
        <v>1251.389474073062</v>
      </c>
      <c r="H30" s="40">
        <v>0</v>
      </c>
      <c r="I30" s="40">
        <f t="shared" si="1"/>
        <v>8706.0888025526947</v>
      </c>
    </row>
    <row r="31" spans="2:9" x14ac:dyDescent="0.2">
      <c r="B31" s="17" t="s">
        <v>33</v>
      </c>
      <c r="C31" s="17" t="s">
        <v>135</v>
      </c>
      <c r="D31" s="40">
        <v>2190.5930311404964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2190.5930311404964</v>
      </c>
    </row>
    <row r="32" spans="2:9" x14ac:dyDescent="0.2">
      <c r="B32" s="58" t="s">
        <v>34</v>
      </c>
      <c r="C32" s="58" t="s">
        <v>136</v>
      </c>
      <c r="D32" s="59">
        <v>932.749515543087</v>
      </c>
      <c r="E32" s="59">
        <v>0</v>
      </c>
      <c r="F32" s="59">
        <v>0</v>
      </c>
      <c r="G32" s="59">
        <v>1853.9636280803595</v>
      </c>
      <c r="H32" s="59">
        <v>0</v>
      </c>
      <c r="I32" s="59">
        <f t="shared" si="1"/>
        <v>2786.7131436234467</v>
      </c>
    </row>
    <row r="33" spans="2:9" x14ac:dyDescent="0.2">
      <c r="B33" s="58" t="s">
        <v>35</v>
      </c>
      <c r="C33" s="58" t="s">
        <v>137</v>
      </c>
      <c r="D33" s="59">
        <v>6259.2097948183236</v>
      </c>
      <c r="E33" s="59">
        <v>0</v>
      </c>
      <c r="F33" s="59">
        <v>0</v>
      </c>
      <c r="G33" s="59">
        <v>810.16885391532196</v>
      </c>
      <c r="H33" s="59">
        <v>0</v>
      </c>
      <c r="I33" s="59">
        <f t="shared" si="1"/>
        <v>7069.3786487336456</v>
      </c>
    </row>
    <row r="34" spans="2:9" x14ac:dyDescent="0.2">
      <c r="B34" s="58" t="s">
        <v>36</v>
      </c>
      <c r="C34" s="58" t="s">
        <v>37</v>
      </c>
      <c r="D34" s="59">
        <v>3431.531026910081</v>
      </c>
      <c r="E34" s="59">
        <v>0</v>
      </c>
      <c r="F34" s="59">
        <v>0</v>
      </c>
      <c r="G34" s="59">
        <v>7.3376773620566897</v>
      </c>
      <c r="H34" s="59">
        <v>0</v>
      </c>
      <c r="I34" s="59">
        <f t="shared" si="1"/>
        <v>3438.8687042721376</v>
      </c>
    </row>
    <row r="35" spans="2:9" x14ac:dyDescent="0.2">
      <c r="B35" s="17" t="s">
        <v>38</v>
      </c>
      <c r="C35" s="17" t="s">
        <v>39</v>
      </c>
      <c r="D35" s="40">
        <v>696.68036223516015</v>
      </c>
      <c r="E35" s="40">
        <v>0</v>
      </c>
      <c r="F35" s="40">
        <v>0</v>
      </c>
      <c r="G35" s="40">
        <v>0.48505549461381942</v>
      </c>
      <c r="H35" s="40">
        <v>0</v>
      </c>
      <c r="I35" s="40">
        <f t="shared" si="1"/>
        <v>697.16541772977394</v>
      </c>
    </row>
    <row r="36" spans="2:9" x14ac:dyDescent="0.2">
      <c r="B36" s="17" t="s">
        <v>40</v>
      </c>
      <c r="C36" s="17" t="s">
        <v>152</v>
      </c>
      <c r="D36" s="40">
        <v>7060.3860496149618</v>
      </c>
      <c r="E36" s="40">
        <v>0</v>
      </c>
      <c r="F36" s="40">
        <v>0</v>
      </c>
      <c r="G36" s="40">
        <v>272.68851916652358</v>
      </c>
      <c r="H36" s="40">
        <v>0</v>
      </c>
      <c r="I36" s="40">
        <f t="shared" si="1"/>
        <v>7333.0745687814851</v>
      </c>
    </row>
    <row r="37" spans="2:9" x14ac:dyDescent="0.2">
      <c r="B37" s="17" t="s">
        <v>41</v>
      </c>
      <c r="C37" s="17" t="s">
        <v>42</v>
      </c>
      <c r="D37" s="40">
        <v>636.33846275028884</v>
      </c>
      <c r="E37" s="40">
        <v>0</v>
      </c>
      <c r="F37" s="40">
        <v>0</v>
      </c>
      <c r="G37" s="40">
        <v>111.7367492693422</v>
      </c>
      <c r="H37" s="40">
        <v>0</v>
      </c>
      <c r="I37" s="40">
        <f t="shared" si="1"/>
        <v>748.07521201963107</v>
      </c>
    </row>
    <row r="38" spans="2:9" x14ac:dyDescent="0.2">
      <c r="B38" s="58" t="s">
        <v>43</v>
      </c>
      <c r="C38" s="58" t="s">
        <v>139</v>
      </c>
      <c r="D38" s="59">
        <v>523.0202782291168</v>
      </c>
      <c r="E38" s="59">
        <v>0</v>
      </c>
      <c r="F38" s="59">
        <v>0</v>
      </c>
      <c r="G38" s="59">
        <v>12.113603464594325</v>
      </c>
      <c r="H38" s="59">
        <v>0</v>
      </c>
      <c r="I38" s="59">
        <f t="shared" si="1"/>
        <v>535.13388169371115</v>
      </c>
    </row>
    <row r="39" spans="2:9" x14ac:dyDescent="0.2">
      <c r="B39" s="58" t="s">
        <v>44</v>
      </c>
      <c r="C39" s="58" t="s">
        <v>140</v>
      </c>
      <c r="D39" s="59">
        <v>7903.7796550490793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7903.7796550490793</v>
      </c>
    </row>
    <row r="40" spans="2:9" x14ac:dyDescent="0.2">
      <c r="B40" s="58" t="s">
        <v>45</v>
      </c>
      <c r="C40" s="58" t="s">
        <v>141</v>
      </c>
      <c r="D40" s="59">
        <v>968.72498610158823</v>
      </c>
      <c r="E40" s="59">
        <v>0</v>
      </c>
      <c r="F40" s="59">
        <v>0</v>
      </c>
      <c r="G40" s="59">
        <v>9.6244961339696804</v>
      </c>
      <c r="H40" s="59">
        <v>0</v>
      </c>
      <c r="I40" s="59">
        <f t="shared" si="1"/>
        <v>978.34948223555796</v>
      </c>
    </row>
    <row r="41" spans="2:9" x14ac:dyDescent="0.2">
      <c r="B41" s="17" t="s">
        <v>46</v>
      </c>
      <c r="C41" s="17" t="s">
        <v>142</v>
      </c>
      <c r="D41" s="40">
        <v>1366.591355155376</v>
      </c>
      <c r="E41" s="40">
        <v>0</v>
      </c>
      <c r="F41" s="40">
        <v>0</v>
      </c>
      <c r="G41" s="40">
        <v>81.686378969830898</v>
      </c>
      <c r="H41" s="40">
        <v>0</v>
      </c>
      <c r="I41" s="40">
        <f t="shared" si="1"/>
        <v>1448.277734125207</v>
      </c>
    </row>
    <row r="42" spans="2:9" x14ac:dyDescent="0.2">
      <c r="B42" s="17" t="s">
        <v>47</v>
      </c>
      <c r="C42" s="17" t="s">
        <v>143</v>
      </c>
      <c r="D42" s="40">
        <v>1337.4824546122509</v>
      </c>
      <c r="E42" s="40">
        <v>0</v>
      </c>
      <c r="F42" s="40">
        <v>0</v>
      </c>
      <c r="G42" s="40">
        <v>80.610584528144543</v>
      </c>
      <c r="H42" s="40">
        <v>0</v>
      </c>
      <c r="I42" s="40">
        <f t="shared" si="1"/>
        <v>1418.0930391403954</v>
      </c>
    </row>
    <row r="43" spans="2:9" x14ac:dyDescent="0.2">
      <c r="B43" s="17" t="s">
        <v>48</v>
      </c>
      <c r="C43" s="17" t="s">
        <v>49</v>
      </c>
      <c r="D43" s="40">
        <v>2475.9341973450346</v>
      </c>
      <c r="E43" s="40">
        <v>0</v>
      </c>
      <c r="F43" s="40">
        <v>0</v>
      </c>
      <c r="G43" s="40">
        <v>294.45674947582927</v>
      </c>
      <c r="H43" s="40">
        <v>0</v>
      </c>
      <c r="I43" s="40">
        <f t="shared" si="1"/>
        <v>2770.390946820864</v>
      </c>
    </row>
    <row r="44" spans="2:9" x14ac:dyDescent="0.2">
      <c r="B44" s="58" t="s">
        <v>50</v>
      </c>
      <c r="C44" s="58" t="s">
        <v>51</v>
      </c>
      <c r="D44" s="59">
        <v>133.94351286350002</v>
      </c>
      <c r="E44" s="59">
        <v>0</v>
      </c>
      <c r="F44" s="59">
        <v>0</v>
      </c>
      <c r="G44" s="59">
        <v>301.40208370181432</v>
      </c>
      <c r="H44" s="59">
        <v>0</v>
      </c>
      <c r="I44" s="59">
        <f t="shared" si="1"/>
        <v>435.34559656531434</v>
      </c>
    </row>
    <row r="45" spans="2:9" x14ac:dyDescent="0.2">
      <c r="B45" s="58" t="s">
        <v>52</v>
      </c>
      <c r="C45" s="58" t="s">
        <v>144</v>
      </c>
      <c r="D45" s="59">
        <v>8683.9120187200188</v>
      </c>
      <c r="E45" s="59">
        <v>0</v>
      </c>
      <c r="F45" s="59">
        <v>0</v>
      </c>
      <c r="G45" s="59">
        <v>5584.4552664843259</v>
      </c>
      <c r="H45" s="59">
        <v>23.004197745610021</v>
      </c>
      <c r="I45" s="59">
        <f t="shared" si="1"/>
        <v>14291.371482949955</v>
      </c>
    </row>
    <row r="46" spans="2:9" x14ac:dyDescent="0.2">
      <c r="B46" s="58" t="s">
        <v>53</v>
      </c>
      <c r="C46" s="58" t="s">
        <v>54</v>
      </c>
      <c r="D46" s="59">
        <v>4438.3333745379359</v>
      </c>
      <c r="E46" s="59">
        <v>0.21908000000000002</v>
      </c>
      <c r="F46" s="59">
        <v>0</v>
      </c>
      <c r="G46" s="59">
        <v>2418.3804564900347</v>
      </c>
      <c r="H46" s="59">
        <v>0</v>
      </c>
      <c r="I46" s="59">
        <f t="shared" si="1"/>
        <v>6856.9329110279705</v>
      </c>
    </row>
    <row r="47" spans="2:9" x14ac:dyDescent="0.2">
      <c r="B47" s="17" t="s">
        <v>55</v>
      </c>
      <c r="C47" s="17" t="s">
        <v>56</v>
      </c>
      <c r="D47" s="40">
        <v>2790.9816794374474</v>
      </c>
      <c r="E47" s="40">
        <v>0</v>
      </c>
      <c r="F47" s="40">
        <v>0</v>
      </c>
      <c r="G47" s="40">
        <v>3199.8748796955933</v>
      </c>
      <c r="H47" s="40">
        <v>0</v>
      </c>
      <c r="I47" s="40">
        <f t="shared" si="1"/>
        <v>5990.8565591330407</v>
      </c>
    </row>
    <row r="48" spans="2:9" x14ac:dyDescent="0.2">
      <c r="B48" s="17" t="s">
        <v>57</v>
      </c>
      <c r="C48" s="17" t="s">
        <v>58</v>
      </c>
      <c r="D48" s="40">
        <v>1158.5777009173576</v>
      </c>
      <c r="E48" s="40">
        <v>0</v>
      </c>
      <c r="F48" s="40">
        <v>0</v>
      </c>
      <c r="G48" s="40">
        <v>5254.3947105834859</v>
      </c>
      <c r="H48" s="40">
        <v>0</v>
      </c>
      <c r="I48" s="40">
        <f t="shared" si="1"/>
        <v>6412.972411500843</v>
      </c>
    </row>
    <row r="49" spans="2:9" x14ac:dyDescent="0.2">
      <c r="B49" s="17" t="s">
        <v>59</v>
      </c>
      <c r="C49" s="17" t="s">
        <v>60</v>
      </c>
      <c r="D49" s="40">
        <v>3430.2026591773465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3430.2026591773465</v>
      </c>
    </row>
    <row r="50" spans="2:9" x14ac:dyDescent="0.2">
      <c r="B50" s="58" t="s">
        <v>61</v>
      </c>
      <c r="C50" s="58" t="s">
        <v>145</v>
      </c>
      <c r="D50" s="59">
        <v>82.621657102026589</v>
      </c>
      <c r="E50" s="59">
        <v>4123.1221651360211</v>
      </c>
      <c r="F50" s="59">
        <v>0</v>
      </c>
      <c r="G50" s="59">
        <v>96.401361512051636</v>
      </c>
      <c r="H50" s="59">
        <v>0</v>
      </c>
      <c r="I50" s="59">
        <f t="shared" si="1"/>
        <v>4302.1451837500999</v>
      </c>
    </row>
    <row r="51" spans="2:9" x14ac:dyDescent="0.2">
      <c r="B51" s="58" t="s">
        <v>62</v>
      </c>
      <c r="C51" s="58" t="s">
        <v>63</v>
      </c>
      <c r="D51" s="59">
        <v>278.53490940243893</v>
      </c>
      <c r="E51" s="59">
        <v>0</v>
      </c>
      <c r="F51" s="59">
        <v>0</v>
      </c>
      <c r="G51" s="59">
        <v>7.6087710603464265</v>
      </c>
      <c r="H51" s="59">
        <v>0</v>
      </c>
      <c r="I51" s="59">
        <f t="shared" si="1"/>
        <v>286.14368046278537</v>
      </c>
    </row>
    <row r="52" spans="2:9" x14ac:dyDescent="0.2">
      <c r="B52" s="58" t="s">
        <v>64</v>
      </c>
      <c r="C52" s="58" t="s">
        <v>65</v>
      </c>
      <c r="D52" s="59">
        <v>885.53826533370648</v>
      </c>
      <c r="E52" s="59">
        <v>0</v>
      </c>
      <c r="F52" s="59">
        <v>0</v>
      </c>
      <c r="G52" s="59">
        <v>797.77593146959964</v>
      </c>
      <c r="H52" s="59">
        <v>0</v>
      </c>
      <c r="I52" s="59">
        <f t="shared" si="1"/>
        <v>1683.314196803306</v>
      </c>
    </row>
    <row r="53" spans="2:9" x14ac:dyDescent="0.2">
      <c r="B53" s="17" t="s">
        <v>66</v>
      </c>
      <c r="C53" s="17" t="s">
        <v>67</v>
      </c>
      <c r="D53" s="40">
        <v>704.40153634513558</v>
      </c>
      <c r="E53" s="40">
        <v>0</v>
      </c>
      <c r="F53" s="40">
        <v>0</v>
      </c>
      <c r="G53" s="40">
        <v>5.3535498761788283</v>
      </c>
      <c r="H53" s="40">
        <v>0</v>
      </c>
      <c r="I53" s="40">
        <f t="shared" si="1"/>
        <v>709.7550862213144</v>
      </c>
    </row>
    <row r="54" spans="2:9" x14ac:dyDescent="0.2">
      <c r="B54" s="17" t="s">
        <v>68</v>
      </c>
      <c r="C54" s="17" t="s">
        <v>69</v>
      </c>
      <c r="D54" s="40">
        <v>648.55451072481162</v>
      </c>
      <c r="E54" s="40">
        <v>0</v>
      </c>
      <c r="F54" s="40">
        <v>96.260040292453652</v>
      </c>
      <c r="G54" s="40">
        <v>70.816858096789773</v>
      </c>
      <c r="H54" s="40">
        <v>0</v>
      </c>
      <c r="I54" s="40">
        <f t="shared" si="1"/>
        <v>815.63140911405515</v>
      </c>
    </row>
    <row r="55" spans="2:9" x14ac:dyDescent="0.2">
      <c r="B55" s="17" t="s">
        <v>70</v>
      </c>
      <c r="C55" s="17" t="s">
        <v>71</v>
      </c>
      <c r="D55" s="40">
        <v>619.26277704574773</v>
      </c>
      <c r="E55" s="40">
        <v>0.10341</v>
      </c>
      <c r="F55" s="40">
        <v>0</v>
      </c>
      <c r="G55" s="40">
        <v>229.59439932799893</v>
      </c>
      <c r="H55" s="40">
        <v>0</v>
      </c>
      <c r="I55" s="40">
        <f t="shared" si="1"/>
        <v>848.96058637374676</v>
      </c>
    </row>
    <row r="56" spans="2:9" ht="15" thickBot="1" x14ac:dyDescent="0.25">
      <c r="B56" s="58" t="s">
        <v>72</v>
      </c>
      <c r="C56" s="58" t="s">
        <v>73</v>
      </c>
      <c r="D56" s="59">
        <v>200.18359550064315</v>
      </c>
      <c r="E56" s="59">
        <v>0</v>
      </c>
      <c r="F56" s="59">
        <v>0</v>
      </c>
      <c r="G56" s="59">
        <v>441.27437876857198</v>
      </c>
      <c r="H56" s="59">
        <v>0</v>
      </c>
      <c r="I56" s="59">
        <f t="shared" si="1"/>
        <v>641.45797426921513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79691.439232512188</v>
      </c>
      <c r="E57" s="41">
        <f t="shared" si="2"/>
        <v>4123.4446551360206</v>
      </c>
      <c r="F57" s="41">
        <f t="shared" si="2"/>
        <v>96.260040292453652</v>
      </c>
      <c r="G57" s="41">
        <f t="shared" si="2"/>
        <v>30601.665312769845</v>
      </c>
      <c r="H57" s="41">
        <f t="shared" si="2"/>
        <v>23.004197745610021</v>
      </c>
      <c r="I57" s="76">
        <f t="shared" si="2"/>
        <v>114535.8134384561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1270.6354004429199</v>
      </c>
      <c r="H59" s="40">
        <v>100.26228986008707</v>
      </c>
      <c r="I59" s="40">
        <f>SUM(D59:H59)</f>
        <v>1370.897690303007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285.18801321601694</v>
      </c>
      <c r="H60" s="40">
        <v>0</v>
      </c>
      <c r="I60" s="40">
        <f t="shared" ref="I60:I61" si="3">SUM(D60:H60)</f>
        <v>285.18801321601694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1555.8234136589369</v>
      </c>
      <c r="H62" s="41">
        <f t="shared" si="4"/>
        <v>100.26228986008707</v>
      </c>
      <c r="I62" s="41">
        <f t="shared" si="4"/>
        <v>1656.085703519024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47.169176839594698</v>
      </c>
      <c r="I64" s="40">
        <f>SUM(D64:H64)</f>
        <v>47.169176839594698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4786.2761523064664</v>
      </c>
      <c r="G65" s="71">
        <v>0</v>
      </c>
      <c r="H65" s="71">
        <v>0</v>
      </c>
      <c r="I65" s="40">
        <f t="shared" ref="I65:I68" si="5">SUM(D65:H65)</f>
        <v>4786.2761523064664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1058.4754591196306</v>
      </c>
      <c r="G66" s="40">
        <v>0</v>
      </c>
      <c r="H66" s="40">
        <v>20.066491810025237</v>
      </c>
      <c r="I66" s="40">
        <f t="shared" si="5"/>
        <v>1078.5419509296557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904.88927962694595</v>
      </c>
      <c r="G67" s="40">
        <v>0</v>
      </c>
      <c r="H67" s="40">
        <v>278.37043833681929</v>
      </c>
      <c r="I67" s="40">
        <f t="shared" si="5"/>
        <v>1183.2597179637653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2029.337544818573</v>
      </c>
      <c r="I68" s="40">
        <f t="shared" si="5"/>
        <v>2029.337544818573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6749.6408910530427</v>
      </c>
      <c r="G69" s="41">
        <f t="shared" si="7"/>
        <v>0</v>
      </c>
      <c r="H69" s="41">
        <f t="shared" si="7"/>
        <v>2374.943651805012</v>
      </c>
      <c r="I69" s="76">
        <f t="shared" si="7"/>
        <v>9124.5845428580542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58 E59:I62 E64:I69">
    <cfRule type="cellIs" dxfId="345" priority="76" operator="equal">
      <formula>0</formula>
    </cfRule>
  </conditionalFormatting>
  <conditionalFormatting sqref="D59:D69">
    <cfRule type="cellIs" dxfId="344" priority="2" operator="equal">
      <formula>0</formula>
    </cfRule>
  </conditionalFormatting>
  <conditionalFormatting sqref="E63:I63">
    <cfRule type="cellIs" dxfId="343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71"/>
  <sheetViews>
    <sheetView showGridLines="0" topLeftCell="A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4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49547.625625987639</v>
      </c>
      <c r="E18" s="41">
        <f t="shared" si="0"/>
        <v>6482.3941721788678</v>
      </c>
      <c r="F18" s="41">
        <f t="shared" si="0"/>
        <v>12218.112397713006</v>
      </c>
      <c r="G18" s="41">
        <f t="shared" si="0"/>
        <v>54102.359615396883</v>
      </c>
      <c r="H18" s="41">
        <f t="shared" si="0"/>
        <v>1611.5424313470803</v>
      </c>
      <c r="I18" s="41">
        <f t="shared" si="0"/>
        <v>123962.03424262346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2722.7301984198643</v>
      </c>
      <c r="E20" s="59">
        <v>0</v>
      </c>
      <c r="F20" s="59">
        <v>0</v>
      </c>
      <c r="G20" s="59">
        <v>658.56828013712345</v>
      </c>
      <c r="H20" s="59">
        <v>0</v>
      </c>
      <c r="I20" s="59">
        <f>SUM(D20:H20)</f>
        <v>3381.2984785569879</v>
      </c>
    </row>
    <row r="21" spans="2:9" x14ac:dyDescent="0.2">
      <c r="B21" s="58" t="s">
        <v>16</v>
      </c>
      <c r="C21" s="58" t="s">
        <v>17</v>
      </c>
      <c r="D21" s="59">
        <v>394.05825606758157</v>
      </c>
      <c r="E21" s="59">
        <v>0</v>
      </c>
      <c r="F21" s="59">
        <v>0</v>
      </c>
      <c r="G21" s="59">
        <v>61.838131636963766</v>
      </c>
      <c r="H21" s="59">
        <v>0</v>
      </c>
      <c r="I21" s="59">
        <f t="shared" ref="I21:I56" si="1">SUM(D21:H21)</f>
        <v>455.8963877045453</v>
      </c>
    </row>
    <row r="22" spans="2:9" x14ac:dyDescent="0.2">
      <c r="B22" s="58" t="s">
        <v>18</v>
      </c>
      <c r="C22" s="58" t="s">
        <v>148</v>
      </c>
      <c r="D22" s="59">
        <v>386.10065724074656</v>
      </c>
      <c r="E22" s="59">
        <v>0</v>
      </c>
      <c r="F22" s="59">
        <v>0</v>
      </c>
      <c r="G22" s="59">
        <v>3263.9768115526522</v>
      </c>
      <c r="H22" s="59">
        <v>0</v>
      </c>
      <c r="I22" s="59">
        <f t="shared" si="1"/>
        <v>3650.0774687933986</v>
      </c>
    </row>
    <row r="23" spans="2:9" x14ac:dyDescent="0.2">
      <c r="B23" s="17" t="s">
        <v>19</v>
      </c>
      <c r="C23" s="17" t="s">
        <v>149</v>
      </c>
      <c r="D23" s="40">
        <v>675.10341954618718</v>
      </c>
      <c r="E23" s="40">
        <v>0</v>
      </c>
      <c r="F23" s="40">
        <v>0</v>
      </c>
      <c r="G23" s="40">
        <v>4429.5719303963488</v>
      </c>
      <c r="H23" s="40">
        <v>0</v>
      </c>
      <c r="I23" s="40">
        <f t="shared" si="1"/>
        <v>5104.6753499425358</v>
      </c>
    </row>
    <row r="24" spans="2:9" x14ac:dyDescent="0.2">
      <c r="B24" s="17" t="s">
        <v>20</v>
      </c>
      <c r="C24" s="17" t="s">
        <v>21</v>
      </c>
      <c r="D24" s="40">
        <v>259.08339543889389</v>
      </c>
      <c r="E24" s="40">
        <v>0</v>
      </c>
      <c r="F24" s="40">
        <v>0</v>
      </c>
      <c r="G24" s="40">
        <v>7105.9699090014692</v>
      </c>
      <c r="H24" s="40">
        <v>0</v>
      </c>
      <c r="I24" s="40">
        <f t="shared" si="1"/>
        <v>7365.0533044403628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1627.5400265237417</v>
      </c>
      <c r="H25" s="40">
        <v>0</v>
      </c>
      <c r="I25" s="40">
        <f t="shared" si="1"/>
        <v>1627.5400265237417</v>
      </c>
    </row>
    <row r="26" spans="2:9" x14ac:dyDescent="0.2">
      <c r="B26" s="58" t="s">
        <v>23</v>
      </c>
      <c r="C26" s="58" t="s">
        <v>24</v>
      </c>
      <c r="D26" s="59">
        <v>477.42019243562299</v>
      </c>
      <c r="E26" s="59">
        <v>0</v>
      </c>
      <c r="F26" s="59">
        <v>0</v>
      </c>
      <c r="G26" s="59">
        <v>481.87097445997102</v>
      </c>
      <c r="H26" s="59">
        <v>0</v>
      </c>
      <c r="I26" s="59">
        <f t="shared" si="1"/>
        <v>959.29116689559396</v>
      </c>
    </row>
    <row r="27" spans="2:9" x14ac:dyDescent="0.2">
      <c r="B27" s="58" t="s">
        <v>25</v>
      </c>
      <c r="C27" s="58" t="s">
        <v>26</v>
      </c>
      <c r="D27" s="59">
        <v>907.70928551381985</v>
      </c>
      <c r="E27" s="59">
        <v>0</v>
      </c>
      <c r="F27" s="59">
        <v>0</v>
      </c>
      <c r="G27" s="59">
        <v>374.48879015180034</v>
      </c>
      <c r="H27" s="59">
        <v>0</v>
      </c>
      <c r="I27" s="59">
        <f t="shared" si="1"/>
        <v>1282.1980756656203</v>
      </c>
    </row>
    <row r="28" spans="2:9" x14ac:dyDescent="0.2">
      <c r="B28" s="58" t="s">
        <v>27</v>
      </c>
      <c r="C28" s="58" t="s">
        <v>28</v>
      </c>
      <c r="D28" s="59">
        <v>1227.1590703037994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1227.1590703037994</v>
      </c>
    </row>
    <row r="29" spans="2:9" x14ac:dyDescent="0.2">
      <c r="B29" s="17" t="s">
        <v>29</v>
      </c>
      <c r="C29" s="17" t="s">
        <v>30</v>
      </c>
      <c r="D29" s="40">
        <v>302.75501005633794</v>
      </c>
      <c r="E29" s="40">
        <v>0</v>
      </c>
      <c r="F29" s="40">
        <v>0</v>
      </c>
      <c r="G29" s="40">
        <v>210.85988974981115</v>
      </c>
      <c r="H29" s="40">
        <v>0</v>
      </c>
      <c r="I29" s="40">
        <f t="shared" si="1"/>
        <v>513.61489980614908</v>
      </c>
    </row>
    <row r="30" spans="2:9" x14ac:dyDescent="0.2">
      <c r="B30" s="17" t="s">
        <v>31</v>
      </c>
      <c r="C30" s="17" t="s">
        <v>32</v>
      </c>
      <c r="D30" s="40">
        <v>1879.524210634346</v>
      </c>
      <c r="E30" s="40">
        <v>0</v>
      </c>
      <c r="F30" s="40">
        <v>0</v>
      </c>
      <c r="G30" s="40">
        <v>713.48016992076111</v>
      </c>
      <c r="H30" s="40">
        <v>0</v>
      </c>
      <c r="I30" s="40">
        <f t="shared" si="1"/>
        <v>2593.0043805551072</v>
      </c>
    </row>
    <row r="31" spans="2:9" x14ac:dyDescent="0.2">
      <c r="B31" s="17" t="s">
        <v>33</v>
      </c>
      <c r="C31" s="17" t="s">
        <v>135</v>
      </c>
      <c r="D31" s="40">
        <v>1715.1574629186168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1715.1574629186168</v>
      </c>
    </row>
    <row r="32" spans="2:9" x14ac:dyDescent="0.2">
      <c r="B32" s="58" t="s">
        <v>34</v>
      </c>
      <c r="C32" s="58" t="s">
        <v>136</v>
      </c>
      <c r="D32" s="59">
        <v>531.04592996280348</v>
      </c>
      <c r="E32" s="59">
        <v>0</v>
      </c>
      <c r="F32" s="59">
        <v>0</v>
      </c>
      <c r="G32" s="59">
        <v>433.76496629711824</v>
      </c>
      <c r="H32" s="59">
        <v>0</v>
      </c>
      <c r="I32" s="59">
        <f t="shared" si="1"/>
        <v>964.81089625992172</v>
      </c>
    </row>
    <row r="33" spans="2:9" x14ac:dyDescent="0.2">
      <c r="B33" s="58" t="s">
        <v>35</v>
      </c>
      <c r="C33" s="58" t="s">
        <v>137</v>
      </c>
      <c r="D33" s="59">
        <v>1627.1054476721097</v>
      </c>
      <c r="E33" s="59">
        <v>0</v>
      </c>
      <c r="F33" s="59">
        <v>0</v>
      </c>
      <c r="G33" s="59">
        <v>618.45074278682159</v>
      </c>
      <c r="H33" s="59">
        <v>0</v>
      </c>
      <c r="I33" s="59">
        <f t="shared" si="1"/>
        <v>2245.5561904589313</v>
      </c>
    </row>
    <row r="34" spans="2:9" x14ac:dyDescent="0.2">
      <c r="B34" s="58" t="s">
        <v>36</v>
      </c>
      <c r="C34" s="58" t="s">
        <v>37</v>
      </c>
      <c r="D34" s="59">
        <v>1679.5282670756437</v>
      </c>
      <c r="E34" s="59">
        <v>0</v>
      </c>
      <c r="F34" s="59">
        <v>0</v>
      </c>
      <c r="G34" s="59">
        <v>13.186093884309775</v>
      </c>
      <c r="H34" s="59">
        <v>0</v>
      </c>
      <c r="I34" s="59">
        <f t="shared" si="1"/>
        <v>1692.7143609599534</v>
      </c>
    </row>
    <row r="35" spans="2:9" x14ac:dyDescent="0.2">
      <c r="B35" s="17" t="s">
        <v>38</v>
      </c>
      <c r="C35" s="17" t="s">
        <v>39</v>
      </c>
      <c r="D35" s="40">
        <v>344.30690046576012</v>
      </c>
      <c r="E35" s="40">
        <v>0</v>
      </c>
      <c r="F35" s="40">
        <v>0</v>
      </c>
      <c r="G35" s="40">
        <v>0.14445883722027428</v>
      </c>
      <c r="H35" s="40">
        <v>0</v>
      </c>
      <c r="I35" s="40">
        <f t="shared" si="1"/>
        <v>344.45135930298039</v>
      </c>
    </row>
    <row r="36" spans="2:9" x14ac:dyDescent="0.2">
      <c r="B36" s="17" t="s">
        <v>40</v>
      </c>
      <c r="C36" s="17" t="s">
        <v>152</v>
      </c>
      <c r="D36" s="40">
        <v>4599.342369274862</v>
      </c>
      <c r="E36" s="40">
        <v>0</v>
      </c>
      <c r="F36" s="40">
        <v>0</v>
      </c>
      <c r="G36" s="40">
        <v>204.869597751702</v>
      </c>
      <c r="H36" s="40">
        <v>0</v>
      </c>
      <c r="I36" s="40">
        <f t="shared" si="1"/>
        <v>4804.2119670265638</v>
      </c>
    </row>
    <row r="37" spans="2:9" x14ac:dyDescent="0.2">
      <c r="B37" s="17" t="s">
        <v>41</v>
      </c>
      <c r="C37" s="17" t="s">
        <v>42</v>
      </c>
      <c r="D37" s="40">
        <v>535.16725659882979</v>
      </c>
      <c r="E37" s="40">
        <v>0</v>
      </c>
      <c r="F37" s="40">
        <v>0</v>
      </c>
      <c r="G37" s="40">
        <v>67.241627845697906</v>
      </c>
      <c r="H37" s="40">
        <v>0</v>
      </c>
      <c r="I37" s="40">
        <f t="shared" si="1"/>
        <v>602.40888444452776</v>
      </c>
    </row>
    <row r="38" spans="2:9" x14ac:dyDescent="0.2">
      <c r="B38" s="58" t="s">
        <v>43</v>
      </c>
      <c r="C38" s="58" t="s">
        <v>139</v>
      </c>
      <c r="D38" s="59">
        <v>372.44661928790583</v>
      </c>
      <c r="E38" s="59">
        <v>0</v>
      </c>
      <c r="F38" s="59">
        <v>0</v>
      </c>
      <c r="G38" s="59">
        <v>13.979450872754727</v>
      </c>
      <c r="H38" s="59">
        <v>0</v>
      </c>
      <c r="I38" s="59">
        <f t="shared" si="1"/>
        <v>386.42607016066057</v>
      </c>
    </row>
    <row r="39" spans="2:9" x14ac:dyDescent="0.2">
      <c r="B39" s="58" t="s">
        <v>44</v>
      </c>
      <c r="C39" s="58" t="s">
        <v>140</v>
      </c>
      <c r="D39" s="59">
        <v>133.65846239053178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133.65846239053178</v>
      </c>
    </row>
    <row r="40" spans="2:9" x14ac:dyDescent="0.2">
      <c r="B40" s="58" t="s">
        <v>45</v>
      </c>
      <c r="C40" s="58" t="s">
        <v>141</v>
      </c>
      <c r="D40" s="59">
        <v>530.53964780118838</v>
      </c>
      <c r="E40" s="59">
        <v>0</v>
      </c>
      <c r="F40" s="59">
        <v>0</v>
      </c>
      <c r="G40" s="59">
        <v>10.255064454749775</v>
      </c>
      <c r="H40" s="59">
        <v>0</v>
      </c>
      <c r="I40" s="59">
        <f t="shared" si="1"/>
        <v>540.79471225593818</v>
      </c>
    </row>
    <row r="41" spans="2:9" x14ac:dyDescent="0.2">
      <c r="B41" s="17" t="s">
        <v>46</v>
      </c>
      <c r="C41" s="17" t="s">
        <v>142</v>
      </c>
      <c r="D41" s="40">
        <v>845.92803641216733</v>
      </c>
      <c r="E41" s="40">
        <v>0</v>
      </c>
      <c r="F41" s="40">
        <v>0</v>
      </c>
      <c r="G41" s="40">
        <v>80.116210453323561</v>
      </c>
      <c r="H41" s="40">
        <v>0</v>
      </c>
      <c r="I41" s="40">
        <f t="shared" si="1"/>
        <v>926.04424686549089</v>
      </c>
    </row>
    <row r="42" spans="2:9" x14ac:dyDescent="0.2">
      <c r="B42" s="17" t="s">
        <v>47</v>
      </c>
      <c r="C42" s="17" t="s">
        <v>143</v>
      </c>
      <c r="D42" s="40">
        <v>356.71517788787253</v>
      </c>
      <c r="E42" s="40">
        <v>0</v>
      </c>
      <c r="F42" s="40">
        <v>0</v>
      </c>
      <c r="G42" s="40">
        <v>95.614459312549741</v>
      </c>
      <c r="H42" s="40">
        <v>0</v>
      </c>
      <c r="I42" s="40">
        <f t="shared" si="1"/>
        <v>452.32963720042227</v>
      </c>
    </row>
    <row r="43" spans="2:9" x14ac:dyDescent="0.2">
      <c r="B43" s="17" t="s">
        <v>48</v>
      </c>
      <c r="C43" s="17" t="s">
        <v>49</v>
      </c>
      <c r="D43" s="40">
        <v>1115.5827088755482</v>
      </c>
      <c r="E43" s="40">
        <v>0</v>
      </c>
      <c r="F43" s="40">
        <v>0</v>
      </c>
      <c r="G43" s="40">
        <v>332.03410197168608</v>
      </c>
      <c r="H43" s="40">
        <v>0</v>
      </c>
      <c r="I43" s="40">
        <f t="shared" si="1"/>
        <v>1447.6168108472343</v>
      </c>
    </row>
    <row r="44" spans="2:9" x14ac:dyDescent="0.2">
      <c r="B44" s="58" t="s">
        <v>50</v>
      </c>
      <c r="C44" s="58" t="s">
        <v>51</v>
      </c>
      <c r="D44" s="59">
        <v>99.114150887357525</v>
      </c>
      <c r="E44" s="59">
        <v>0</v>
      </c>
      <c r="F44" s="59">
        <v>0</v>
      </c>
      <c r="G44" s="59">
        <v>210.99128420762892</v>
      </c>
      <c r="H44" s="59">
        <v>0</v>
      </c>
      <c r="I44" s="59">
        <f t="shared" si="1"/>
        <v>310.10543509498643</v>
      </c>
    </row>
    <row r="45" spans="2:9" x14ac:dyDescent="0.2">
      <c r="B45" s="58" t="s">
        <v>52</v>
      </c>
      <c r="C45" s="58" t="s">
        <v>144</v>
      </c>
      <c r="D45" s="59">
        <v>3025.505986244862</v>
      </c>
      <c r="E45" s="59">
        <v>0</v>
      </c>
      <c r="F45" s="59">
        <v>0</v>
      </c>
      <c r="G45" s="59">
        <v>2601.7123166170845</v>
      </c>
      <c r="H45" s="59">
        <v>10.743286146020342</v>
      </c>
      <c r="I45" s="59">
        <f t="shared" si="1"/>
        <v>5637.9615890079667</v>
      </c>
    </row>
    <row r="46" spans="2:9" x14ac:dyDescent="0.2">
      <c r="B46" s="58" t="s">
        <v>53</v>
      </c>
      <c r="C46" s="58" t="s">
        <v>54</v>
      </c>
      <c r="D46" s="59">
        <v>8150.4494945444667</v>
      </c>
      <c r="E46" s="59">
        <v>1.3800300000000001</v>
      </c>
      <c r="F46" s="59">
        <v>0</v>
      </c>
      <c r="G46" s="59">
        <v>7271.9699265440713</v>
      </c>
      <c r="H46" s="59">
        <v>0</v>
      </c>
      <c r="I46" s="59">
        <f t="shared" si="1"/>
        <v>15423.799451088538</v>
      </c>
    </row>
    <row r="47" spans="2:9" x14ac:dyDescent="0.2">
      <c r="B47" s="17" t="s">
        <v>55</v>
      </c>
      <c r="C47" s="17" t="s">
        <v>56</v>
      </c>
      <c r="D47" s="40">
        <v>1809.4867053652085</v>
      </c>
      <c r="E47" s="40">
        <v>0</v>
      </c>
      <c r="F47" s="40">
        <v>0</v>
      </c>
      <c r="G47" s="40">
        <v>2324.1061052791811</v>
      </c>
      <c r="H47" s="40">
        <v>0</v>
      </c>
      <c r="I47" s="40">
        <f t="shared" si="1"/>
        <v>4133.5928106443898</v>
      </c>
    </row>
    <row r="48" spans="2:9" x14ac:dyDescent="0.2">
      <c r="B48" s="17" t="s">
        <v>57</v>
      </c>
      <c r="C48" s="17" t="s">
        <v>58</v>
      </c>
      <c r="D48" s="40">
        <v>1337.3326009152986</v>
      </c>
      <c r="E48" s="40">
        <v>0</v>
      </c>
      <c r="F48" s="40">
        <v>0</v>
      </c>
      <c r="G48" s="40">
        <v>3332.7696714531066</v>
      </c>
      <c r="H48" s="40">
        <v>0</v>
      </c>
      <c r="I48" s="40">
        <f t="shared" si="1"/>
        <v>4670.1022723684055</v>
      </c>
    </row>
    <row r="49" spans="2:9" x14ac:dyDescent="0.2">
      <c r="B49" s="17" t="s">
        <v>59</v>
      </c>
      <c r="C49" s="17" t="s">
        <v>60</v>
      </c>
      <c r="D49" s="40">
        <v>3508.9520018330154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3508.9520018330154</v>
      </c>
    </row>
    <row r="50" spans="2:9" x14ac:dyDescent="0.2">
      <c r="B50" s="58" t="s">
        <v>61</v>
      </c>
      <c r="C50" s="58" t="s">
        <v>145</v>
      </c>
      <c r="D50" s="59">
        <v>211.26626287057337</v>
      </c>
      <c r="E50" s="59">
        <v>6480.856112178868</v>
      </c>
      <c r="F50" s="59">
        <v>0</v>
      </c>
      <c r="G50" s="59">
        <v>171.12023016537492</v>
      </c>
      <c r="H50" s="59">
        <v>0</v>
      </c>
      <c r="I50" s="59">
        <f t="shared" si="1"/>
        <v>6863.2426052148157</v>
      </c>
    </row>
    <row r="51" spans="2:9" x14ac:dyDescent="0.2">
      <c r="B51" s="58" t="s">
        <v>62</v>
      </c>
      <c r="C51" s="58" t="s">
        <v>63</v>
      </c>
      <c r="D51" s="59">
        <v>1273.3460898085618</v>
      </c>
      <c r="E51" s="59">
        <v>0</v>
      </c>
      <c r="F51" s="59">
        <v>0</v>
      </c>
      <c r="G51" s="59">
        <v>739.24399999688421</v>
      </c>
      <c r="H51" s="59">
        <v>0</v>
      </c>
      <c r="I51" s="59">
        <f t="shared" si="1"/>
        <v>2012.590089805446</v>
      </c>
    </row>
    <row r="52" spans="2:9" x14ac:dyDescent="0.2">
      <c r="B52" s="58" t="s">
        <v>64</v>
      </c>
      <c r="C52" s="58" t="s">
        <v>65</v>
      </c>
      <c r="D52" s="59">
        <v>2083.684506115997</v>
      </c>
      <c r="E52" s="59">
        <v>0</v>
      </c>
      <c r="F52" s="59">
        <v>0</v>
      </c>
      <c r="G52" s="59">
        <v>3768.6729050193826</v>
      </c>
      <c r="H52" s="59">
        <v>0</v>
      </c>
      <c r="I52" s="59">
        <f t="shared" si="1"/>
        <v>5852.3574111353792</v>
      </c>
    </row>
    <row r="53" spans="2:9" x14ac:dyDescent="0.2">
      <c r="B53" s="17" t="s">
        <v>66</v>
      </c>
      <c r="C53" s="17" t="s">
        <v>67</v>
      </c>
      <c r="D53" s="40">
        <v>2265.4393199248921</v>
      </c>
      <c r="E53" s="40">
        <v>0</v>
      </c>
      <c r="F53" s="40">
        <v>0</v>
      </c>
      <c r="G53" s="40">
        <v>16.150330792433572</v>
      </c>
      <c r="H53" s="40">
        <v>0</v>
      </c>
      <c r="I53" s="40">
        <f t="shared" si="1"/>
        <v>2281.5896507173256</v>
      </c>
    </row>
    <row r="54" spans="2:9" x14ac:dyDescent="0.2">
      <c r="B54" s="17" t="s">
        <v>68</v>
      </c>
      <c r="C54" s="17" t="s">
        <v>69</v>
      </c>
      <c r="D54" s="40">
        <v>843.79983892665484</v>
      </c>
      <c r="E54" s="40">
        <v>0</v>
      </c>
      <c r="F54" s="40">
        <v>141.83129320999998</v>
      </c>
      <c r="G54" s="40">
        <v>103.33337519069956</v>
      </c>
      <c r="H54" s="40">
        <v>0</v>
      </c>
      <c r="I54" s="40">
        <f t="shared" si="1"/>
        <v>1088.9645073273543</v>
      </c>
    </row>
    <row r="55" spans="2:9" x14ac:dyDescent="0.2">
      <c r="B55" s="17" t="s">
        <v>70</v>
      </c>
      <c r="C55" s="17" t="s">
        <v>71</v>
      </c>
      <c r="D55" s="40">
        <v>830.4141398354966</v>
      </c>
      <c r="E55" s="40">
        <v>0.15803</v>
      </c>
      <c r="F55" s="40">
        <v>0</v>
      </c>
      <c r="G55" s="40">
        <v>656.10972686862476</v>
      </c>
      <c r="H55" s="40">
        <v>0</v>
      </c>
      <c r="I55" s="40">
        <f t="shared" si="1"/>
        <v>1486.6818967041213</v>
      </c>
    </row>
    <row r="56" spans="2:9" ht="15" thickBot="1" x14ac:dyDescent="0.25">
      <c r="B56" s="58" t="s">
        <v>72</v>
      </c>
      <c r="C56" s="58" t="s">
        <v>73</v>
      </c>
      <c r="D56" s="59">
        <v>490.66654643421708</v>
      </c>
      <c r="E56" s="59">
        <v>0</v>
      </c>
      <c r="F56" s="59">
        <v>0</v>
      </c>
      <c r="G56" s="59">
        <v>834.06162277197905</v>
      </c>
      <c r="H56" s="59">
        <v>0</v>
      </c>
      <c r="I56" s="59">
        <f t="shared" si="1"/>
        <v>1324.7281692061961</v>
      </c>
    </row>
    <row r="57" spans="2:9" ht="15" thickBot="1" x14ac:dyDescent="0.25">
      <c r="B57" s="19"/>
      <c r="C57" s="24" t="s">
        <v>119</v>
      </c>
      <c r="D57" s="41">
        <f t="shared" ref="D57:I57" si="2">SUM(D20:D56)</f>
        <v>49547.625625987639</v>
      </c>
      <c r="E57" s="41">
        <f t="shared" si="2"/>
        <v>6482.3941721788678</v>
      </c>
      <c r="F57" s="41">
        <f t="shared" si="2"/>
        <v>141.83129320999998</v>
      </c>
      <c r="G57" s="41">
        <f t="shared" si="2"/>
        <v>42828.06318290504</v>
      </c>
      <c r="H57" s="41">
        <f t="shared" si="2"/>
        <v>10.743286146020342</v>
      </c>
      <c r="I57" s="41">
        <f t="shared" si="2"/>
        <v>99010.657560427542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516.26512715057322</v>
      </c>
      <c r="H59" s="40">
        <v>49.253973322157194</v>
      </c>
      <c r="I59" s="40">
        <f>SUM(D59:H59)</f>
        <v>565.51910047273043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8783.3336997118295</v>
      </c>
      <c r="H60" s="40">
        <v>0</v>
      </c>
      <c r="I60" s="40">
        <f t="shared" ref="I60:I61" si="3">SUM(D60:H60)</f>
        <v>8783.3336997118295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1974.6976056294452</v>
      </c>
      <c r="H61" s="40">
        <v>0</v>
      </c>
      <c r="I61" s="40">
        <f t="shared" si="3"/>
        <v>1974.6976056294452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11274.296432491847</v>
      </c>
      <c r="H62" s="41">
        <f t="shared" si="4"/>
        <v>49.253973322157194</v>
      </c>
      <c r="I62" s="41">
        <f t="shared" si="4"/>
        <v>11323.550405814007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63.888626076750008</v>
      </c>
      <c r="I64" s="40">
        <f>SUM(D64:H64)</f>
        <v>63.888626076750008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6147.0203997071139</v>
      </c>
      <c r="G65" s="40">
        <v>0</v>
      </c>
      <c r="H65" s="40">
        <v>0</v>
      </c>
      <c r="I65" s="40">
        <f t="shared" ref="I65:I68" si="5">SUM(D65:H65)</f>
        <v>6147.0203997071139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3896.0589765318937</v>
      </c>
      <c r="G66" s="40">
        <v>0</v>
      </c>
      <c r="H66" s="40">
        <v>17.195497120000002</v>
      </c>
      <c r="I66" s="40">
        <f t="shared" si="5"/>
        <v>3913.2544736518935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2033.2017282639997</v>
      </c>
      <c r="G67" s="40">
        <v>0</v>
      </c>
      <c r="H67" s="40">
        <v>218.25454649999989</v>
      </c>
      <c r="I67" s="40">
        <f t="shared" si="5"/>
        <v>2251.4562747639998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1252.2065021821529</v>
      </c>
      <c r="I68" s="40">
        <f t="shared" si="5"/>
        <v>1252.2065021821529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12076.281104503007</v>
      </c>
      <c r="G69" s="41">
        <f>SUM(G64:G68)</f>
        <v>0</v>
      </c>
      <c r="H69" s="41">
        <f>SUM(H64:H68)</f>
        <v>1551.5451718789027</v>
      </c>
      <c r="I69" s="41">
        <f>SUM(I64:I68)</f>
        <v>13627.826276381909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42" priority="109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20896.180876507533</v>
      </c>
      <c r="E18" s="41">
        <f t="shared" si="0"/>
        <v>2386.6196820174505</v>
      </c>
      <c r="F18" s="41">
        <f t="shared" si="0"/>
        <v>11968.737020496077</v>
      </c>
      <c r="G18" s="41">
        <f t="shared" si="0"/>
        <v>14343.729571974683</v>
      </c>
      <c r="H18" s="41">
        <f t="shared" si="0"/>
        <v>1508.2939082895259</v>
      </c>
      <c r="I18" s="41">
        <f t="shared" si="0"/>
        <v>51103.561059285261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515.53026930120791</v>
      </c>
      <c r="E20" s="59">
        <v>0</v>
      </c>
      <c r="F20" s="59">
        <v>0</v>
      </c>
      <c r="G20" s="59">
        <v>123.86811629018115</v>
      </c>
      <c r="H20" s="59">
        <v>0</v>
      </c>
      <c r="I20" s="59">
        <f>SUM(D20:H20)</f>
        <v>639.39838559138911</v>
      </c>
    </row>
    <row r="21" spans="2:9" x14ac:dyDescent="0.2">
      <c r="B21" s="58" t="s">
        <v>16</v>
      </c>
      <c r="C21" s="58" t="s">
        <v>17</v>
      </c>
      <c r="D21" s="59">
        <v>165.20958000000002</v>
      </c>
      <c r="E21" s="59">
        <v>0</v>
      </c>
      <c r="F21" s="59">
        <v>0</v>
      </c>
      <c r="G21" s="59">
        <v>34.417901548859398</v>
      </c>
      <c r="H21" s="59">
        <v>0</v>
      </c>
      <c r="I21" s="59">
        <f t="shared" ref="I21:I56" si="1">SUM(D21:H21)</f>
        <v>199.62748154885941</v>
      </c>
    </row>
    <row r="22" spans="2:9" x14ac:dyDescent="0.2">
      <c r="B22" s="58" t="s">
        <v>18</v>
      </c>
      <c r="C22" s="58" t="s">
        <v>148</v>
      </c>
      <c r="D22" s="59">
        <v>262.53290069065849</v>
      </c>
      <c r="E22" s="59">
        <v>0</v>
      </c>
      <c r="F22" s="59">
        <v>0</v>
      </c>
      <c r="G22" s="59">
        <v>1725.7199939246427</v>
      </c>
      <c r="H22" s="59">
        <v>0</v>
      </c>
      <c r="I22" s="59">
        <f t="shared" si="1"/>
        <v>1988.2528946153011</v>
      </c>
    </row>
    <row r="23" spans="2:9" x14ac:dyDescent="0.2">
      <c r="B23" s="17" t="s">
        <v>19</v>
      </c>
      <c r="C23" s="17" t="s">
        <v>149</v>
      </c>
      <c r="D23" s="40">
        <v>184.9308614654114</v>
      </c>
      <c r="E23" s="40">
        <v>0</v>
      </c>
      <c r="F23" s="40">
        <v>0</v>
      </c>
      <c r="G23" s="40">
        <v>1287.9932108635503</v>
      </c>
      <c r="H23" s="40">
        <v>0</v>
      </c>
      <c r="I23" s="40">
        <f t="shared" si="1"/>
        <v>1472.9240723289618</v>
      </c>
    </row>
    <row r="24" spans="2:9" x14ac:dyDescent="0.2">
      <c r="B24" s="17" t="s">
        <v>20</v>
      </c>
      <c r="C24" s="17" t="s">
        <v>21</v>
      </c>
      <c r="D24" s="40">
        <v>117.55488326409433</v>
      </c>
      <c r="E24" s="40">
        <v>0</v>
      </c>
      <c r="F24" s="40">
        <v>0</v>
      </c>
      <c r="G24" s="40">
        <v>3657.2540928347976</v>
      </c>
      <c r="H24" s="40">
        <v>0</v>
      </c>
      <c r="I24" s="40">
        <f t="shared" si="1"/>
        <v>3774.8089760988919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348.29264648708096</v>
      </c>
      <c r="H25" s="40">
        <v>0</v>
      </c>
      <c r="I25" s="40">
        <f t="shared" si="1"/>
        <v>348.29264648708096</v>
      </c>
    </row>
    <row r="26" spans="2:9" x14ac:dyDescent="0.2">
      <c r="B26" s="58" t="s">
        <v>23</v>
      </c>
      <c r="C26" s="58" t="s">
        <v>24</v>
      </c>
      <c r="D26" s="59">
        <v>212.62604881335682</v>
      </c>
      <c r="E26" s="59">
        <v>0</v>
      </c>
      <c r="F26" s="59">
        <v>0</v>
      </c>
      <c r="G26" s="59">
        <v>69.492051392347989</v>
      </c>
      <c r="H26" s="59">
        <v>0</v>
      </c>
      <c r="I26" s="59">
        <f t="shared" si="1"/>
        <v>282.11810020570482</v>
      </c>
    </row>
    <row r="27" spans="2:9" x14ac:dyDescent="0.2">
      <c r="B27" s="58" t="s">
        <v>25</v>
      </c>
      <c r="C27" s="58" t="s">
        <v>26</v>
      </c>
      <c r="D27" s="59">
        <v>452.95297708101384</v>
      </c>
      <c r="E27" s="59">
        <v>0</v>
      </c>
      <c r="F27" s="59">
        <v>0</v>
      </c>
      <c r="G27" s="59">
        <v>193.38690873976725</v>
      </c>
      <c r="H27" s="59">
        <v>0</v>
      </c>
      <c r="I27" s="59">
        <f t="shared" si="1"/>
        <v>646.33988582078109</v>
      </c>
    </row>
    <row r="28" spans="2:9" x14ac:dyDescent="0.2">
      <c r="B28" s="58" t="s">
        <v>27</v>
      </c>
      <c r="C28" s="58" t="s">
        <v>28</v>
      </c>
      <c r="D28" s="59">
        <v>555.99452716490214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555.99452716490214</v>
      </c>
    </row>
    <row r="29" spans="2:9" x14ac:dyDescent="0.2">
      <c r="B29" s="17" t="s">
        <v>29</v>
      </c>
      <c r="C29" s="17" t="s">
        <v>30</v>
      </c>
      <c r="D29" s="40">
        <v>321.64721299999997</v>
      </c>
      <c r="E29" s="40">
        <v>0</v>
      </c>
      <c r="F29" s="40">
        <v>0</v>
      </c>
      <c r="G29" s="40">
        <v>12.009473207302209</v>
      </c>
      <c r="H29" s="40">
        <v>0</v>
      </c>
      <c r="I29" s="40">
        <f t="shared" si="1"/>
        <v>333.65668620730219</v>
      </c>
    </row>
    <row r="30" spans="2:9" x14ac:dyDescent="0.2">
      <c r="B30" s="17" t="s">
        <v>31</v>
      </c>
      <c r="C30" s="17" t="s">
        <v>32</v>
      </c>
      <c r="D30" s="40">
        <v>572.23370834311413</v>
      </c>
      <c r="E30" s="40">
        <v>0</v>
      </c>
      <c r="F30" s="40">
        <v>0</v>
      </c>
      <c r="G30" s="40">
        <v>112.75371633124659</v>
      </c>
      <c r="H30" s="40">
        <v>0</v>
      </c>
      <c r="I30" s="40">
        <f t="shared" si="1"/>
        <v>684.98742467436068</v>
      </c>
    </row>
    <row r="31" spans="2:9" x14ac:dyDescent="0.2">
      <c r="B31" s="17" t="s">
        <v>33</v>
      </c>
      <c r="C31" s="17" t="s">
        <v>135</v>
      </c>
      <c r="D31" s="40">
        <v>165.05618999999999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165.05618999999999</v>
      </c>
    </row>
    <row r="32" spans="2:9" x14ac:dyDescent="0.2">
      <c r="B32" s="58" t="s">
        <v>34</v>
      </c>
      <c r="C32" s="58" t="s">
        <v>136</v>
      </c>
      <c r="D32" s="59">
        <v>90.831515406879802</v>
      </c>
      <c r="E32" s="59">
        <v>0</v>
      </c>
      <c r="F32" s="59">
        <v>0</v>
      </c>
      <c r="G32" s="59">
        <v>60.437759580921636</v>
      </c>
      <c r="H32" s="59">
        <v>0</v>
      </c>
      <c r="I32" s="59">
        <f t="shared" si="1"/>
        <v>151.26927498780145</v>
      </c>
    </row>
    <row r="33" spans="2:9" x14ac:dyDescent="0.2">
      <c r="B33" s="58" t="s">
        <v>35</v>
      </c>
      <c r="C33" s="58" t="s">
        <v>137</v>
      </c>
      <c r="D33" s="59">
        <v>521.9077797776049</v>
      </c>
      <c r="E33" s="59">
        <v>0</v>
      </c>
      <c r="F33" s="59">
        <v>0</v>
      </c>
      <c r="G33" s="59">
        <v>49.081743238965579</v>
      </c>
      <c r="H33" s="59">
        <v>0</v>
      </c>
      <c r="I33" s="59">
        <f t="shared" si="1"/>
        <v>570.9895230165705</v>
      </c>
    </row>
    <row r="34" spans="2:9" x14ac:dyDescent="0.2">
      <c r="B34" s="58" t="s">
        <v>36</v>
      </c>
      <c r="C34" s="58" t="s">
        <v>37</v>
      </c>
      <c r="D34" s="59">
        <v>627.44530577523358</v>
      </c>
      <c r="E34" s="59">
        <v>0</v>
      </c>
      <c r="F34" s="59">
        <v>0</v>
      </c>
      <c r="G34" s="59">
        <v>1.1059066046850328</v>
      </c>
      <c r="H34" s="59">
        <v>0</v>
      </c>
      <c r="I34" s="59">
        <f t="shared" si="1"/>
        <v>628.55121237991864</v>
      </c>
    </row>
    <row r="35" spans="2:9" x14ac:dyDescent="0.2">
      <c r="B35" s="17" t="s">
        <v>38</v>
      </c>
      <c r="C35" s="17" t="s">
        <v>39</v>
      </c>
      <c r="D35" s="40">
        <v>94.210763221082516</v>
      </c>
      <c r="E35" s="40">
        <v>0</v>
      </c>
      <c r="F35" s="40">
        <v>0</v>
      </c>
      <c r="G35" s="40">
        <v>0</v>
      </c>
      <c r="H35" s="40">
        <v>0</v>
      </c>
      <c r="I35" s="40">
        <f t="shared" si="1"/>
        <v>94.210763221082516</v>
      </c>
    </row>
    <row r="36" spans="2:9" x14ac:dyDescent="0.2">
      <c r="B36" s="17" t="s">
        <v>40</v>
      </c>
      <c r="C36" s="17" t="s">
        <v>152</v>
      </c>
      <c r="D36" s="40">
        <v>3830.1747552463394</v>
      </c>
      <c r="E36" s="40">
        <v>0</v>
      </c>
      <c r="F36" s="40">
        <v>0</v>
      </c>
      <c r="G36" s="40">
        <v>44.884554764033851</v>
      </c>
      <c r="H36" s="40">
        <v>0</v>
      </c>
      <c r="I36" s="40">
        <f t="shared" si="1"/>
        <v>3875.0593100103733</v>
      </c>
    </row>
    <row r="37" spans="2:9" x14ac:dyDescent="0.2">
      <c r="B37" s="17" t="s">
        <v>41</v>
      </c>
      <c r="C37" s="17" t="s">
        <v>42</v>
      </c>
      <c r="D37" s="40">
        <v>162.38121222437695</v>
      </c>
      <c r="E37" s="40">
        <v>0</v>
      </c>
      <c r="F37" s="40">
        <v>0</v>
      </c>
      <c r="G37" s="40">
        <v>24.652142886250079</v>
      </c>
      <c r="H37" s="40">
        <v>0</v>
      </c>
      <c r="I37" s="40">
        <f t="shared" si="1"/>
        <v>187.03335511062704</v>
      </c>
    </row>
    <row r="38" spans="2:9" x14ac:dyDescent="0.2">
      <c r="B38" s="58" t="s">
        <v>43</v>
      </c>
      <c r="C38" s="58" t="s">
        <v>139</v>
      </c>
      <c r="D38" s="59">
        <v>208.14466901511497</v>
      </c>
      <c r="E38" s="59">
        <v>0</v>
      </c>
      <c r="F38" s="59">
        <v>0</v>
      </c>
      <c r="G38" s="59">
        <v>4.8486355087783277</v>
      </c>
      <c r="H38" s="59">
        <v>0</v>
      </c>
      <c r="I38" s="59">
        <f t="shared" si="1"/>
        <v>212.9933045238933</v>
      </c>
    </row>
    <row r="39" spans="2:9" x14ac:dyDescent="0.2">
      <c r="B39" s="58" t="s">
        <v>44</v>
      </c>
      <c r="C39" s="58" t="s">
        <v>140</v>
      </c>
      <c r="D39" s="59">
        <v>86.807220000000001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86.807220000000001</v>
      </c>
    </row>
    <row r="40" spans="2:9" x14ac:dyDescent="0.2">
      <c r="B40" s="58" t="s">
        <v>45</v>
      </c>
      <c r="C40" s="58" t="s">
        <v>141</v>
      </c>
      <c r="D40" s="59">
        <v>248.22127798078469</v>
      </c>
      <c r="E40" s="59">
        <v>0</v>
      </c>
      <c r="F40" s="59">
        <v>0</v>
      </c>
      <c r="G40" s="59">
        <v>3.9302228841424514</v>
      </c>
      <c r="H40" s="59">
        <v>0</v>
      </c>
      <c r="I40" s="59">
        <f t="shared" si="1"/>
        <v>252.15150086492713</v>
      </c>
    </row>
    <row r="41" spans="2:9" x14ac:dyDescent="0.2">
      <c r="B41" s="17" t="s">
        <v>46</v>
      </c>
      <c r="C41" s="17" t="s">
        <v>142</v>
      </c>
      <c r="D41" s="40">
        <v>256.0667394357701</v>
      </c>
      <c r="E41" s="40">
        <v>0</v>
      </c>
      <c r="F41" s="40">
        <v>0</v>
      </c>
      <c r="G41" s="40">
        <v>14.160173070588991</v>
      </c>
      <c r="H41" s="40">
        <v>0</v>
      </c>
      <c r="I41" s="40">
        <f t="shared" si="1"/>
        <v>270.2269125063591</v>
      </c>
    </row>
    <row r="42" spans="2:9" x14ac:dyDescent="0.2">
      <c r="B42" s="17" t="s">
        <v>47</v>
      </c>
      <c r="C42" s="17" t="s">
        <v>143</v>
      </c>
      <c r="D42" s="40">
        <v>89.390537221853208</v>
      </c>
      <c r="E42" s="40">
        <v>0</v>
      </c>
      <c r="F42" s="40">
        <v>0</v>
      </c>
      <c r="G42" s="40">
        <v>23.175271967888719</v>
      </c>
      <c r="H42" s="40">
        <v>0</v>
      </c>
      <c r="I42" s="40">
        <f t="shared" si="1"/>
        <v>112.56580918974193</v>
      </c>
    </row>
    <row r="43" spans="2:9" x14ac:dyDescent="0.2">
      <c r="B43" s="17" t="s">
        <v>48</v>
      </c>
      <c r="C43" s="17" t="s">
        <v>49</v>
      </c>
      <c r="D43" s="40">
        <v>431.65585912479384</v>
      </c>
      <c r="E43" s="40">
        <v>0</v>
      </c>
      <c r="F43" s="40">
        <v>0</v>
      </c>
      <c r="G43" s="40">
        <v>196.1481206562691</v>
      </c>
      <c r="H43" s="40">
        <v>0</v>
      </c>
      <c r="I43" s="40">
        <f t="shared" si="1"/>
        <v>627.80397978106294</v>
      </c>
    </row>
    <row r="44" spans="2:9" x14ac:dyDescent="0.2">
      <c r="B44" s="58" t="s">
        <v>50</v>
      </c>
      <c r="C44" s="58" t="s">
        <v>51</v>
      </c>
      <c r="D44" s="59">
        <v>54.027286681691237</v>
      </c>
      <c r="E44" s="59">
        <v>0</v>
      </c>
      <c r="F44" s="59">
        <v>0</v>
      </c>
      <c r="G44" s="59">
        <v>64.177016722167309</v>
      </c>
      <c r="H44" s="59">
        <v>0</v>
      </c>
      <c r="I44" s="59">
        <f t="shared" si="1"/>
        <v>118.20430340385855</v>
      </c>
    </row>
    <row r="45" spans="2:9" x14ac:dyDescent="0.2">
      <c r="B45" s="58" t="s">
        <v>52</v>
      </c>
      <c r="C45" s="58" t="s">
        <v>144</v>
      </c>
      <c r="D45" s="59">
        <v>2044.3438475209909</v>
      </c>
      <c r="E45" s="59">
        <v>0</v>
      </c>
      <c r="F45" s="59">
        <v>0</v>
      </c>
      <c r="G45" s="59">
        <v>1509.8334881307674</v>
      </c>
      <c r="H45" s="59">
        <v>10.743285777011147</v>
      </c>
      <c r="I45" s="59">
        <f t="shared" si="1"/>
        <v>3564.9206214287697</v>
      </c>
    </row>
    <row r="46" spans="2:9" x14ac:dyDescent="0.2">
      <c r="B46" s="58" t="s">
        <v>53</v>
      </c>
      <c r="C46" s="58" t="s">
        <v>54</v>
      </c>
      <c r="D46" s="59">
        <v>3229.7836882455495</v>
      </c>
      <c r="E46" s="59">
        <v>0.51683999999999997</v>
      </c>
      <c r="F46" s="59">
        <v>0</v>
      </c>
      <c r="G46" s="59">
        <v>1099.1495807737717</v>
      </c>
      <c r="H46" s="59">
        <v>0</v>
      </c>
      <c r="I46" s="59">
        <f t="shared" si="1"/>
        <v>4329.4501090193207</v>
      </c>
    </row>
    <row r="47" spans="2:9" x14ac:dyDescent="0.2">
      <c r="B47" s="17" t="s">
        <v>55</v>
      </c>
      <c r="C47" s="17" t="s">
        <v>56</v>
      </c>
      <c r="D47" s="40">
        <v>904.76100382283778</v>
      </c>
      <c r="E47" s="40">
        <v>0</v>
      </c>
      <c r="F47" s="40">
        <v>0</v>
      </c>
      <c r="G47" s="40">
        <v>184.92746666908698</v>
      </c>
      <c r="H47" s="40">
        <v>0</v>
      </c>
      <c r="I47" s="40">
        <f t="shared" si="1"/>
        <v>1089.6884704919248</v>
      </c>
    </row>
    <row r="48" spans="2:9" x14ac:dyDescent="0.2">
      <c r="B48" s="17" t="s">
        <v>57</v>
      </c>
      <c r="C48" s="17" t="s">
        <v>58</v>
      </c>
      <c r="D48" s="40">
        <v>474.67486367768049</v>
      </c>
      <c r="E48" s="40">
        <v>0</v>
      </c>
      <c r="F48" s="40">
        <v>0</v>
      </c>
      <c r="G48" s="40">
        <v>770.22400367605053</v>
      </c>
      <c r="H48" s="40">
        <v>0</v>
      </c>
      <c r="I48" s="40">
        <f t="shared" si="1"/>
        <v>1244.898867353731</v>
      </c>
    </row>
    <row r="49" spans="2:9" x14ac:dyDescent="0.2">
      <c r="B49" s="17" t="s">
        <v>59</v>
      </c>
      <c r="C49" s="17" t="s">
        <v>60</v>
      </c>
      <c r="D49" s="40">
        <v>542.21386181098262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542.21386181098262</v>
      </c>
    </row>
    <row r="50" spans="2:9" x14ac:dyDescent="0.2">
      <c r="B50" s="58" t="s">
        <v>61</v>
      </c>
      <c r="C50" s="58" t="s">
        <v>145</v>
      </c>
      <c r="D50" s="59">
        <v>69.026990000000012</v>
      </c>
      <c r="E50" s="59">
        <v>2385.9331620174507</v>
      </c>
      <c r="F50" s="59">
        <v>0</v>
      </c>
      <c r="G50" s="59">
        <v>5.3068572368808589</v>
      </c>
      <c r="H50" s="59">
        <v>0</v>
      </c>
      <c r="I50" s="59">
        <f t="shared" si="1"/>
        <v>2460.2670092543312</v>
      </c>
    </row>
    <row r="51" spans="2:9" x14ac:dyDescent="0.2">
      <c r="B51" s="58" t="s">
        <v>62</v>
      </c>
      <c r="C51" s="58" t="s">
        <v>63</v>
      </c>
      <c r="D51" s="59">
        <v>55.815267963850715</v>
      </c>
      <c r="E51" s="59">
        <v>0</v>
      </c>
      <c r="F51" s="59">
        <v>0</v>
      </c>
      <c r="G51" s="59">
        <v>0</v>
      </c>
      <c r="H51" s="59">
        <v>0</v>
      </c>
      <c r="I51" s="59">
        <f t="shared" si="1"/>
        <v>55.815267963850715</v>
      </c>
    </row>
    <row r="52" spans="2:9" x14ac:dyDescent="0.2">
      <c r="B52" s="58" t="s">
        <v>64</v>
      </c>
      <c r="C52" s="58" t="s">
        <v>65</v>
      </c>
      <c r="D52" s="59">
        <v>923.05613484754599</v>
      </c>
      <c r="E52" s="59">
        <v>0</v>
      </c>
      <c r="F52" s="59">
        <v>0</v>
      </c>
      <c r="G52" s="59">
        <v>120.81520693814616</v>
      </c>
      <c r="H52" s="59">
        <v>0</v>
      </c>
      <c r="I52" s="59">
        <f t="shared" si="1"/>
        <v>1043.871341785692</v>
      </c>
    </row>
    <row r="53" spans="2:9" x14ac:dyDescent="0.2">
      <c r="B53" s="17" t="s">
        <v>66</v>
      </c>
      <c r="C53" s="17" t="s">
        <v>67</v>
      </c>
      <c r="D53" s="40">
        <v>1373.5604057547255</v>
      </c>
      <c r="E53" s="40">
        <v>0</v>
      </c>
      <c r="F53" s="40">
        <v>0</v>
      </c>
      <c r="G53" s="40">
        <v>14.135894797140041</v>
      </c>
      <c r="H53" s="40">
        <v>0</v>
      </c>
      <c r="I53" s="40">
        <f t="shared" si="1"/>
        <v>1387.6963005518655</v>
      </c>
    </row>
    <row r="54" spans="2:9" x14ac:dyDescent="0.2">
      <c r="B54" s="17" t="s">
        <v>68</v>
      </c>
      <c r="C54" s="17" t="s">
        <v>69</v>
      </c>
      <c r="D54" s="40">
        <v>474.13491886478971</v>
      </c>
      <c r="E54" s="40">
        <v>0</v>
      </c>
      <c r="F54" s="40">
        <v>20.348333279999999</v>
      </c>
      <c r="G54" s="40">
        <v>16.763849777723905</v>
      </c>
      <c r="H54" s="40">
        <v>0</v>
      </c>
      <c r="I54" s="40">
        <f t="shared" si="1"/>
        <v>511.24710192251365</v>
      </c>
    </row>
    <row r="55" spans="2:9" x14ac:dyDescent="0.2">
      <c r="B55" s="17" t="s">
        <v>70</v>
      </c>
      <c r="C55" s="17" t="s">
        <v>71</v>
      </c>
      <c r="D55" s="40">
        <v>389.36935113496475</v>
      </c>
      <c r="E55" s="40">
        <v>0.16967999999999997</v>
      </c>
      <c r="F55" s="40">
        <v>0</v>
      </c>
      <c r="G55" s="40">
        <v>57.792264459193227</v>
      </c>
      <c r="H55" s="40">
        <v>0</v>
      </c>
      <c r="I55" s="40">
        <f t="shared" si="1"/>
        <v>447.33129559415801</v>
      </c>
    </row>
    <row r="56" spans="2:9" ht="15" thickBot="1" x14ac:dyDescent="0.25">
      <c r="B56" s="58" t="s">
        <v>72</v>
      </c>
      <c r="C56" s="58" t="s">
        <v>73</v>
      </c>
      <c r="D56" s="59">
        <v>187.90646262833468</v>
      </c>
      <c r="E56" s="59">
        <v>0</v>
      </c>
      <c r="F56" s="59">
        <v>0</v>
      </c>
      <c r="G56" s="59">
        <v>123.68583509858811</v>
      </c>
      <c r="H56" s="59">
        <v>0</v>
      </c>
      <c r="I56" s="59">
        <f t="shared" si="1"/>
        <v>311.59229772692277</v>
      </c>
    </row>
    <row r="57" spans="2:9" ht="15" thickBot="1" x14ac:dyDescent="0.25">
      <c r="B57" s="19"/>
      <c r="C57" s="24" t="s">
        <v>119</v>
      </c>
      <c r="D57" s="70">
        <f t="shared" ref="D57:I57" si="2">SUM(D19:D56)</f>
        <v>20896.180876507533</v>
      </c>
      <c r="E57" s="77">
        <f t="shared" si="2"/>
        <v>2386.6196820174505</v>
      </c>
      <c r="F57" s="77">
        <f t="shared" si="2"/>
        <v>20.348333279999999</v>
      </c>
      <c r="G57" s="77">
        <f t="shared" si="2"/>
        <v>11954.424107061815</v>
      </c>
      <c r="H57" s="77">
        <f t="shared" si="2"/>
        <v>10.743285777011147</v>
      </c>
      <c r="I57" s="70">
        <f t="shared" si="2"/>
        <v>35268.316284643806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414.60785928342386</v>
      </c>
      <c r="H59" s="40">
        <v>49.253973809014745</v>
      </c>
      <c r="I59" s="40">
        <f>SUM(D59:H59)</f>
        <v>463.86183309243859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1974.6976056294452</v>
      </c>
      <c r="H61" s="40">
        <v>0</v>
      </c>
      <c r="I61" s="40">
        <f t="shared" si="3"/>
        <v>1974.6976056294452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2389.305464912869</v>
      </c>
      <c r="H62" s="41">
        <f t="shared" si="4"/>
        <v>49.253973809014745</v>
      </c>
      <c r="I62" s="41">
        <f t="shared" si="4"/>
        <v>2438.5594387218839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57.231690383499995</v>
      </c>
      <c r="I64" s="40">
        <f>SUM(D64:H64)</f>
        <v>57.231690383499995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6056.712652014995</v>
      </c>
      <c r="G65" s="40">
        <v>0</v>
      </c>
      <c r="H65" s="40">
        <v>0</v>
      </c>
      <c r="I65" s="40">
        <f t="shared" ref="I65:I68" si="5">SUM(D65:H65)</f>
        <v>6056.712652014995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3869.2081809810816</v>
      </c>
      <c r="G66" s="40">
        <v>0</v>
      </c>
      <c r="H66" s="40">
        <v>15.897353920000002</v>
      </c>
      <c r="I66" s="40">
        <f t="shared" si="5"/>
        <v>3885.1055349010817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2022.4678542200002</v>
      </c>
      <c r="G67" s="40">
        <v>0</v>
      </c>
      <c r="H67" s="40">
        <v>194.44540119999996</v>
      </c>
      <c r="I67" s="40">
        <f t="shared" si="5"/>
        <v>2216.91325542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1180.7222032</v>
      </c>
      <c r="I68" s="40">
        <f t="shared" si="5"/>
        <v>1180.7222032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11948.388687216077</v>
      </c>
      <c r="G69" s="41">
        <f t="shared" si="6"/>
        <v>0</v>
      </c>
      <c r="H69" s="41">
        <f t="shared" si="6"/>
        <v>1448.2966487035001</v>
      </c>
      <c r="I69" s="41">
        <f t="shared" si="6"/>
        <v>13396.685335919577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41" priority="110" operator="equal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71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9" customWidth="1"/>
    <col min="9" max="9" width="18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27272.986219121423</v>
      </c>
      <c r="E18" s="41">
        <f t="shared" si="0"/>
        <v>4019.004516278821</v>
      </c>
      <c r="F18" s="41">
        <f t="shared" si="0"/>
        <v>206.79456801999942</v>
      </c>
      <c r="G18" s="41">
        <f t="shared" si="0"/>
        <v>39010.575307377432</v>
      </c>
      <c r="H18" s="41">
        <f t="shared" si="0"/>
        <v>90.132248851162203</v>
      </c>
      <c r="I18" s="41">
        <f t="shared" si="0"/>
        <v>70599.492859648846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2201.7617484983903</v>
      </c>
      <c r="E20" s="59">
        <v>0</v>
      </c>
      <c r="F20" s="59">
        <v>0</v>
      </c>
      <c r="G20" s="59">
        <v>534.19803743020952</v>
      </c>
      <c r="H20" s="59">
        <v>0</v>
      </c>
      <c r="I20" s="59">
        <f>+D20+E20+F20+G20+H20</f>
        <v>2735.9597859285996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226.53387918326405</v>
      </c>
      <c r="E21" s="59">
        <v>0</v>
      </c>
      <c r="F21" s="59">
        <v>0</v>
      </c>
      <c r="G21" s="59">
        <v>27.420230088104372</v>
      </c>
      <c r="H21" s="59">
        <v>0</v>
      </c>
      <c r="I21" s="59">
        <f t="shared" ref="I21:I56" si="1">+D21+E21+F21+G21+H21</f>
        <v>253.95410927136842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119.45557756484611</v>
      </c>
      <c r="E22" s="59">
        <v>0</v>
      </c>
      <c r="F22" s="59">
        <v>0</v>
      </c>
      <c r="G22" s="59">
        <v>1521.9062149117642</v>
      </c>
      <c r="H22" s="59">
        <v>0</v>
      </c>
      <c r="I22" s="59">
        <f t="shared" si="1"/>
        <v>1641.3617924766104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488.27859589585796</v>
      </c>
      <c r="E23" s="40">
        <v>0</v>
      </c>
      <c r="F23" s="40">
        <v>0</v>
      </c>
      <c r="G23" s="40">
        <v>3127.425230810537</v>
      </c>
      <c r="H23" s="40">
        <v>0</v>
      </c>
      <c r="I23" s="40">
        <f t="shared" si="1"/>
        <v>3615.7038267063949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136.03878803599179</v>
      </c>
      <c r="E24" s="40">
        <v>0</v>
      </c>
      <c r="F24" s="40">
        <v>0</v>
      </c>
      <c r="G24" s="40">
        <v>3305.4471477081065</v>
      </c>
      <c r="H24" s="40">
        <v>0</v>
      </c>
      <c r="I24" s="40">
        <f t="shared" si="1"/>
        <v>3441.4859357440982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1081.3053438962911</v>
      </c>
      <c r="H25" s="40">
        <v>0</v>
      </c>
      <c r="I25" s="40">
        <f t="shared" si="1"/>
        <v>1081.3053438962911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255.95939523858806</v>
      </c>
      <c r="E26" s="59">
        <v>0</v>
      </c>
      <c r="F26" s="59">
        <v>0</v>
      </c>
      <c r="G26" s="59">
        <v>394.49693583258056</v>
      </c>
      <c r="H26" s="59">
        <v>0</v>
      </c>
      <c r="I26" s="59">
        <f t="shared" si="1"/>
        <v>650.45633107116862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393.20938691069875</v>
      </c>
      <c r="E27" s="59">
        <v>0</v>
      </c>
      <c r="F27" s="59">
        <v>0</v>
      </c>
      <c r="G27" s="59">
        <v>157.38131359280922</v>
      </c>
      <c r="H27" s="59">
        <v>0</v>
      </c>
      <c r="I27" s="59">
        <f t="shared" si="1"/>
        <v>550.59070050350795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618.2513969880838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618.2513969880838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179.01512104521959</v>
      </c>
      <c r="E29" s="40">
        <v>0</v>
      </c>
      <c r="F29" s="40">
        <v>0</v>
      </c>
      <c r="G29" s="40">
        <v>197.35656026894051</v>
      </c>
      <c r="H29" s="40">
        <v>0</v>
      </c>
      <c r="I29" s="40">
        <f t="shared" si="1"/>
        <v>376.37168131416013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1283.4622585850268</v>
      </c>
      <c r="E30" s="40">
        <v>0</v>
      </c>
      <c r="F30" s="40">
        <v>0</v>
      </c>
      <c r="G30" s="40">
        <v>588.60579851336968</v>
      </c>
      <c r="H30" s="40">
        <v>0</v>
      </c>
      <c r="I30" s="40">
        <f t="shared" si="1"/>
        <v>1872.0680570983964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1511.3567584042132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1511.3567584042132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422.54651382866939</v>
      </c>
      <c r="E32" s="59">
        <v>0</v>
      </c>
      <c r="F32" s="59">
        <v>0</v>
      </c>
      <c r="G32" s="59">
        <v>370.98111257852253</v>
      </c>
      <c r="H32" s="59">
        <v>0</v>
      </c>
      <c r="I32" s="59">
        <f t="shared" si="1"/>
        <v>793.52762640719197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1028.8173483844514</v>
      </c>
      <c r="E33" s="59">
        <v>0</v>
      </c>
      <c r="F33" s="59">
        <v>0</v>
      </c>
      <c r="G33" s="59">
        <v>567.22603094133387</v>
      </c>
      <c r="H33" s="59">
        <v>0</v>
      </c>
      <c r="I33" s="59">
        <f t="shared" si="1"/>
        <v>1596.0433793257853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951.80545185778453</v>
      </c>
      <c r="E34" s="59">
        <v>0</v>
      </c>
      <c r="F34" s="59">
        <v>0</v>
      </c>
      <c r="G34" s="59">
        <v>12.011020451024217</v>
      </c>
      <c r="H34" s="59">
        <v>0</v>
      </c>
      <c r="I34" s="59">
        <f t="shared" si="1"/>
        <v>963.81647230880878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245.06894033831975</v>
      </c>
      <c r="E35" s="40">
        <v>0</v>
      </c>
      <c r="F35" s="40">
        <v>0</v>
      </c>
      <c r="G35" s="40">
        <v>0.14445883722027428</v>
      </c>
      <c r="H35" s="40">
        <v>0</v>
      </c>
      <c r="I35" s="40">
        <f t="shared" si="1"/>
        <v>245.21339917554002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738.2486469721739</v>
      </c>
      <c r="E36" s="40">
        <v>0</v>
      </c>
      <c r="F36" s="40">
        <v>0</v>
      </c>
      <c r="G36" s="40">
        <v>159.38597367802191</v>
      </c>
      <c r="H36" s="40">
        <v>0</v>
      </c>
      <c r="I36" s="40">
        <f t="shared" si="1"/>
        <v>897.63462065019576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366.21600731649141</v>
      </c>
      <c r="E37" s="40">
        <v>0</v>
      </c>
      <c r="F37" s="40">
        <v>0</v>
      </c>
      <c r="G37" s="40">
        <v>42.037224059816388</v>
      </c>
      <c r="H37" s="40">
        <v>0</v>
      </c>
      <c r="I37" s="40">
        <f t="shared" si="1"/>
        <v>408.25323137630778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157.14984550325687</v>
      </c>
      <c r="E38" s="59">
        <v>0</v>
      </c>
      <c r="F38" s="59">
        <v>0</v>
      </c>
      <c r="G38" s="59">
        <v>8.8416595471000221</v>
      </c>
      <c r="H38" s="59">
        <v>0</v>
      </c>
      <c r="I38" s="59">
        <f t="shared" si="1"/>
        <v>165.99150505035689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45.714212930531787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45.714212930531787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262.9768347976709</v>
      </c>
      <c r="E40" s="59">
        <v>0</v>
      </c>
      <c r="F40" s="59">
        <v>0</v>
      </c>
      <c r="G40" s="59">
        <v>6.1424350989644392</v>
      </c>
      <c r="H40" s="59">
        <v>0</v>
      </c>
      <c r="I40" s="59">
        <f t="shared" si="1"/>
        <v>269.11926989663533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542.95223608247727</v>
      </c>
      <c r="E41" s="40">
        <v>0</v>
      </c>
      <c r="F41" s="40">
        <v>0</v>
      </c>
      <c r="G41" s="40">
        <v>65.504257525466372</v>
      </c>
      <c r="H41" s="40">
        <v>0</v>
      </c>
      <c r="I41" s="40">
        <f t="shared" si="1"/>
        <v>608.45649360794368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235.41941195646916</v>
      </c>
      <c r="E42" s="40">
        <v>0</v>
      </c>
      <c r="F42" s="40">
        <v>0</v>
      </c>
      <c r="G42" s="40">
        <v>71.842540121283506</v>
      </c>
      <c r="H42" s="40">
        <v>0</v>
      </c>
      <c r="I42" s="40">
        <f t="shared" si="1"/>
        <v>307.26195207775265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676.87177575910107</v>
      </c>
      <c r="E43" s="40">
        <v>0</v>
      </c>
      <c r="F43" s="40">
        <v>0</v>
      </c>
      <c r="G43" s="40">
        <v>128.26612433767471</v>
      </c>
      <c r="H43" s="40">
        <v>0</v>
      </c>
      <c r="I43" s="40">
        <f t="shared" si="1"/>
        <v>805.13790009677575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42.541672633153226</v>
      </c>
      <c r="E44" s="59">
        <v>0</v>
      </c>
      <c r="F44" s="59">
        <v>0</v>
      </c>
      <c r="G44" s="59">
        <v>145.4472037236248</v>
      </c>
      <c r="H44" s="59">
        <v>0</v>
      </c>
      <c r="I44" s="59">
        <f t="shared" si="1"/>
        <v>187.98887635677801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927.21358780648939</v>
      </c>
      <c r="E45" s="59">
        <v>0</v>
      </c>
      <c r="F45" s="59">
        <v>0</v>
      </c>
      <c r="G45" s="59">
        <v>1091.8788284863172</v>
      </c>
      <c r="H45" s="59">
        <v>3.6900919496929419E-7</v>
      </c>
      <c r="I45" s="59">
        <f t="shared" si="1"/>
        <v>2019.0924166618158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4376.8901173773702</v>
      </c>
      <c r="E46" s="59">
        <v>0.8425600000000002</v>
      </c>
      <c r="F46" s="59">
        <v>0</v>
      </c>
      <c r="G46" s="59">
        <v>5996.5421711387717</v>
      </c>
      <c r="H46" s="59">
        <v>0</v>
      </c>
      <c r="I46" s="59">
        <f t="shared" si="1"/>
        <v>10374.274848516143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851.94596206912604</v>
      </c>
      <c r="E47" s="40">
        <v>0</v>
      </c>
      <c r="F47" s="40">
        <v>0</v>
      </c>
      <c r="G47" s="40">
        <v>2119.8146120398201</v>
      </c>
      <c r="H47" s="40">
        <v>0</v>
      </c>
      <c r="I47" s="40">
        <f t="shared" si="1"/>
        <v>2971.760574108946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846.27849711594126</v>
      </c>
      <c r="E48" s="40">
        <v>0</v>
      </c>
      <c r="F48" s="40">
        <v>0</v>
      </c>
      <c r="G48" s="40">
        <v>2483.4756955273056</v>
      </c>
      <c r="H48" s="40">
        <v>0</v>
      </c>
      <c r="I48" s="40">
        <f t="shared" si="1"/>
        <v>3329.7541926432468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2777.6402986426438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2777.6402986426438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136.93855287057337</v>
      </c>
      <c r="E50" s="59">
        <v>4018.1920262788208</v>
      </c>
      <c r="F50" s="59">
        <v>0</v>
      </c>
      <c r="G50" s="59">
        <v>165.81337292849406</v>
      </c>
      <c r="H50" s="59">
        <v>0</v>
      </c>
      <c r="I50" s="59">
        <f t="shared" si="1"/>
        <v>4320.9439520778878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1193.3892237496159</v>
      </c>
      <c r="E51" s="59">
        <v>0</v>
      </c>
      <c r="F51" s="59">
        <v>0</v>
      </c>
      <c r="G51" s="59">
        <v>739.24399999688421</v>
      </c>
      <c r="H51" s="59">
        <v>0</v>
      </c>
      <c r="I51" s="59">
        <f t="shared" si="1"/>
        <v>1932.6332237465001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1126.6881793107691</v>
      </c>
      <c r="E52" s="59">
        <v>0</v>
      </c>
      <c r="F52" s="59">
        <v>0</v>
      </c>
      <c r="G52" s="59">
        <v>3644.5622352247478</v>
      </c>
      <c r="H52" s="59">
        <v>0</v>
      </c>
      <c r="I52" s="59">
        <f t="shared" si="1"/>
        <v>4771.2504145355169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883.78557911461837</v>
      </c>
      <c r="E53" s="40">
        <v>0</v>
      </c>
      <c r="F53" s="40">
        <v>0</v>
      </c>
      <c r="G53" s="40">
        <v>1.9775393143557858</v>
      </c>
      <c r="H53" s="40">
        <v>0</v>
      </c>
      <c r="I53" s="40">
        <f t="shared" si="1"/>
        <v>885.76311842897417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355.37890005443353</v>
      </c>
      <c r="E54" s="40">
        <v>0</v>
      </c>
      <c r="F54" s="40">
        <v>121.48295992999998</v>
      </c>
      <c r="G54" s="40">
        <v>84.946870442002847</v>
      </c>
      <c r="H54" s="40">
        <v>0</v>
      </c>
      <c r="I54" s="40">
        <f t="shared" si="1"/>
        <v>561.80873042643634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368.13810583659119</v>
      </c>
      <c r="E55" s="40">
        <v>-3.0070000000000006E-2</v>
      </c>
      <c r="F55" s="40">
        <v>0</v>
      </c>
      <c r="G55" s="40">
        <v>586.90992112196682</v>
      </c>
      <c r="H55" s="40">
        <v>0</v>
      </c>
      <c r="I55" s="40">
        <f t="shared" si="1"/>
        <v>955.01795695855799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299.04741046252434</v>
      </c>
      <c r="E56" s="59">
        <v>0</v>
      </c>
      <c r="F56" s="59">
        <v>0</v>
      </c>
      <c r="G56" s="59">
        <v>703.49789395967139</v>
      </c>
      <c r="H56" s="59">
        <v>0</v>
      </c>
      <c r="I56" s="59">
        <f t="shared" si="1"/>
        <v>1002.5453044221957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27272.986219121423</v>
      </c>
      <c r="E57" s="41">
        <f t="shared" si="2"/>
        <v>4019.004516278821</v>
      </c>
      <c r="F57" s="41">
        <f t="shared" si="2"/>
        <v>121.48295992999998</v>
      </c>
      <c r="G57" s="41">
        <f t="shared" si="2"/>
        <v>30132.035994133101</v>
      </c>
      <c r="H57" s="41">
        <f t="shared" si="2"/>
        <v>3.6900919496929419E-7</v>
      </c>
      <c r="I57" s="41">
        <f t="shared" si="2"/>
        <v>61545.509689832361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95.205613532503278</v>
      </c>
      <c r="H59" s="40">
        <v>0</v>
      </c>
      <c r="I59" s="40">
        <f t="shared" ref="I59:I61" si="3">+D59+E59+F59+G59+H59</f>
        <v>95.205613532503278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8783.3336997118295</v>
      </c>
      <c r="H60" s="40">
        <v>0</v>
      </c>
      <c r="I60" s="40">
        <f t="shared" si="3"/>
        <v>8783.3336997118295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8878.5393132443332</v>
      </c>
      <c r="H62" s="41">
        <f t="shared" si="4"/>
        <v>0</v>
      </c>
      <c r="I62" s="41">
        <f t="shared" si="4"/>
        <v>8878.5393132443332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5.8053800000000049</v>
      </c>
      <c r="I64" s="40">
        <f t="shared" ref="I64:I68" si="5">+D64+E64+F64+G64+H64</f>
        <v>5.8053800000000049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50.075550799999732</v>
      </c>
      <c r="G65" s="40">
        <v>0</v>
      </c>
      <c r="H65" s="40">
        <v>0</v>
      </c>
      <c r="I65" s="40">
        <f t="shared" si="5"/>
        <v>50.075550799999732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25.928022549999998</v>
      </c>
      <c r="G66" s="40">
        <v>0</v>
      </c>
      <c r="H66" s="40">
        <v>1.1106400000000021</v>
      </c>
      <c r="I66" s="40">
        <f t="shared" si="5"/>
        <v>27.038662550000002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9.3080347399997052</v>
      </c>
      <c r="G67" s="40">
        <v>0</v>
      </c>
      <c r="H67" s="40">
        <v>20.108553099999916</v>
      </c>
      <c r="I67" s="40">
        <f t="shared" si="5"/>
        <v>29.416587839999622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63.107675382153076</v>
      </c>
      <c r="I68" s="40">
        <f t="shared" si="5"/>
        <v>63.107675382153076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85.311608089999424</v>
      </c>
      <c r="G69" s="41">
        <f t="shared" si="6"/>
        <v>0</v>
      </c>
      <c r="H69" s="41">
        <f t="shared" si="6"/>
        <v>90.132248482153003</v>
      </c>
      <c r="I69" s="41">
        <f t="shared" si="6"/>
        <v>175.44385657215244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">
    <cfRule type="cellIs" dxfId="340" priority="11" operator="equal">
      <formula>0</formula>
    </cfRule>
  </conditionalFormatting>
  <conditionalFormatting sqref="D20:I69">
    <cfRule type="cellIs" dxfId="339" priority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127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G18" si="0">SUM(C19:C22)+C24+C30</f>
        <v>20284.181773648157</v>
      </c>
      <c r="D18" s="41">
        <f t="shared" si="0"/>
        <v>633.83769558447113</v>
      </c>
      <c r="E18" s="41">
        <f t="shared" si="0"/>
        <v>5186.1913955725868</v>
      </c>
      <c r="F18" s="41">
        <f t="shared" si="0"/>
        <v>8946.3513653522023</v>
      </c>
      <c r="G18" s="41">
        <f t="shared" si="0"/>
        <v>13.263539999999999</v>
      </c>
      <c r="H18" s="41">
        <f>SUM(H19:H22)+H24+H30</f>
        <v>35063.825770157418</v>
      </c>
    </row>
    <row r="19" spans="2:8" x14ac:dyDescent="0.2">
      <c r="B19" s="64" t="s">
        <v>123</v>
      </c>
      <c r="C19" s="40">
        <v>297.54817873017521</v>
      </c>
      <c r="D19" s="40">
        <v>-5.1367399999999996</v>
      </c>
      <c r="E19" s="40">
        <v>-15.929713820000011</v>
      </c>
      <c r="F19" s="40">
        <v>659.94760831933752</v>
      </c>
      <c r="G19" s="40">
        <v>-1.4803505511811033</v>
      </c>
      <c r="H19" s="40">
        <f>SUM(C19:G19)</f>
        <v>934.94898267833162</v>
      </c>
    </row>
    <row r="20" spans="2:8" x14ac:dyDescent="0.2">
      <c r="B20" s="64" t="s">
        <v>124</v>
      </c>
      <c r="C20" s="40">
        <v>382.35917965166396</v>
      </c>
      <c r="D20" s="40">
        <v>0</v>
      </c>
      <c r="E20" s="40">
        <v>0</v>
      </c>
      <c r="F20" s="40">
        <v>35.509121551951957</v>
      </c>
      <c r="G20" s="40">
        <v>0</v>
      </c>
      <c r="H20" s="40">
        <f t="shared" ref="H20:H22" si="1">SUM(C20:G20)</f>
        <v>417.86830120361594</v>
      </c>
    </row>
    <row r="21" spans="2:8" x14ac:dyDescent="0.2">
      <c r="B21" s="64" t="s">
        <v>79</v>
      </c>
      <c r="C21" s="40">
        <v>3705.3410135089612</v>
      </c>
      <c r="D21" s="40">
        <v>44.54011316663874</v>
      </c>
      <c r="E21" s="40">
        <v>179.06672767146765</v>
      </c>
      <c r="F21" s="40">
        <v>0</v>
      </c>
      <c r="G21" s="40">
        <v>4.1863912446996947</v>
      </c>
      <c r="H21" s="40">
        <f t="shared" si="1"/>
        <v>3933.134245591767</v>
      </c>
    </row>
    <row r="22" spans="2:8" x14ac:dyDescent="0.2">
      <c r="B22" s="64" t="s">
        <v>125</v>
      </c>
      <c r="C22" s="40">
        <v>8840.4153484677863</v>
      </c>
      <c r="D22" s="40">
        <v>275.90715356920236</v>
      </c>
      <c r="E22" s="40">
        <v>642.08667405899735</v>
      </c>
      <c r="F22" s="40">
        <v>0</v>
      </c>
      <c r="G22" s="40">
        <v>10.04610730648141</v>
      </c>
      <c r="H22" s="40">
        <f t="shared" si="1"/>
        <v>9768.4552834024671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6238.7608287275252</v>
      </c>
      <c r="D24" s="61">
        <f t="shared" si="2"/>
        <v>262.4944230789427</v>
      </c>
      <c r="E24" s="61">
        <f t="shared" si="2"/>
        <v>4367.0200217721222</v>
      </c>
      <c r="F24" s="61">
        <f t="shared" si="2"/>
        <v>8250.8946354809123</v>
      </c>
      <c r="G24" s="61">
        <f t="shared" si="2"/>
        <v>0.61663199999999785</v>
      </c>
      <c r="H24" s="61">
        <f t="shared" si="2"/>
        <v>19119.786541059504</v>
      </c>
    </row>
    <row r="25" spans="2:8" x14ac:dyDescent="0.2">
      <c r="B25" s="32" t="s">
        <v>80</v>
      </c>
      <c r="C25" s="16">
        <v>-1.6360000000000013E-2</v>
      </c>
      <c r="D25" s="16">
        <v>4.6024506610868682E-2</v>
      </c>
      <c r="E25" s="16">
        <v>11.34739521</v>
      </c>
      <c r="F25" s="16">
        <v>8250.8946354809123</v>
      </c>
      <c r="G25" s="16">
        <v>17.724260000000001</v>
      </c>
      <c r="H25" s="16">
        <f>SUM(C25:G25)</f>
        <v>8279.9959551975244</v>
      </c>
    </row>
    <row r="26" spans="2:8" x14ac:dyDescent="0.2">
      <c r="B26" s="32" t="s">
        <v>81</v>
      </c>
      <c r="C26" s="16">
        <v>5009.4800782353714</v>
      </c>
      <c r="D26" s="16">
        <v>259.24537857233184</v>
      </c>
      <c r="E26" s="16">
        <v>1491.993761052122</v>
      </c>
      <c r="F26" s="16">
        <v>0</v>
      </c>
      <c r="G26" s="16">
        <v>-17.228558000000003</v>
      </c>
      <c r="H26" s="16">
        <f t="shared" ref="H26:H28" si="3">SUM(C26:G26)</f>
        <v>6743.4906598598254</v>
      </c>
    </row>
    <row r="27" spans="2:8" x14ac:dyDescent="0.2">
      <c r="B27" s="32" t="s">
        <v>82</v>
      </c>
      <c r="C27" s="16">
        <v>1229.2971104921535</v>
      </c>
      <c r="D27" s="16">
        <v>0</v>
      </c>
      <c r="E27" s="16">
        <v>2863.6788655099999</v>
      </c>
      <c r="F27" s="16">
        <v>0</v>
      </c>
      <c r="G27" s="16">
        <v>0.12093000000000002</v>
      </c>
      <c r="H27" s="16">
        <f t="shared" si="3"/>
        <v>4093.0969060021534</v>
      </c>
    </row>
    <row r="28" spans="2:8" x14ac:dyDescent="0.2">
      <c r="B28" s="32" t="s">
        <v>83</v>
      </c>
      <c r="C28" s="16">
        <v>0</v>
      </c>
      <c r="D28" s="16">
        <v>3.2030200000000013</v>
      </c>
      <c r="E28" s="16">
        <v>0</v>
      </c>
      <c r="F28" s="16">
        <v>0</v>
      </c>
      <c r="G28" s="16">
        <v>0</v>
      </c>
      <c r="H28" s="16">
        <f t="shared" si="3"/>
        <v>3.2030200000000013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819.75722456204437</v>
      </c>
      <c r="D30" s="61">
        <f t="shared" si="4"/>
        <v>56.032745769687232</v>
      </c>
      <c r="E30" s="61">
        <f t="shared" si="4"/>
        <v>13.947685890000001</v>
      </c>
      <c r="F30" s="61">
        <f t="shared" si="4"/>
        <v>0</v>
      </c>
      <c r="G30" s="61">
        <f t="shared" si="4"/>
        <v>-0.10524000000000001</v>
      </c>
      <c r="H30" s="61">
        <f t="shared" si="4"/>
        <v>889.63241622173166</v>
      </c>
    </row>
    <row r="31" spans="2:8" x14ac:dyDescent="0.2">
      <c r="B31" s="32" t="s">
        <v>85</v>
      </c>
      <c r="C31" s="16">
        <v>720.17504301483905</v>
      </c>
      <c r="D31" s="16">
        <v>3.8852770799999998</v>
      </c>
      <c r="E31" s="16">
        <v>0</v>
      </c>
      <c r="F31" s="16">
        <v>0</v>
      </c>
      <c r="G31" s="16">
        <v>-0.10524000000000001</v>
      </c>
      <c r="H31" s="16">
        <f>SUM(C31:G31)</f>
        <v>723.9550800948391</v>
      </c>
    </row>
    <row r="32" spans="2:8" x14ac:dyDescent="0.2">
      <c r="B32" s="32" t="s">
        <v>86</v>
      </c>
      <c r="C32" s="16">
        <v>99.582182547205363</v>
      </c>
      <c r="D32" s="16">
        <v>52.14746868968723</v>
      </c>
      <c r="E32" s="16">
        <v>13.947685890000001</v>
      </c>
      <c r="F32" s="16">
        <v>0</v>
      </c>
      <c r="G32" s="16">
        <v>0</v>
      </c>
      <c r="H32" s="16">
        <f t="shared" ref="H32" si="5">SUM(C32:G32)</f>
        <v>165.67733712689261</v>
      </c>
    </row>
    <row r="33" spans="2:9" ht="25.5" x14ac:dyDescent="0.2">
      <c r="B33" s="32" t="s">
        <v>87</v>
      </c>
      <c r="C33" s="16">
        <v>-1.0000000000047749E-6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" si="6">SUM(C33:G33)</f>
        <v>-1.0000000000047749E-6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G16:G17"/>
    <mergeCell ref="H16:H17"/>
    <mergeCell ref="B16:B17"/>
    <mergeCell ref="C16:C17"/>
    <mergeCell ref="D16:D17"/>
    <mergeCell ref="E16:E17"/>
    <mergeCell ref="F16:F17"/>
  </mergeCells>
  <conditionalFormatting sqref="I35 C19:H34">
    <cfRule type="cellIs" dxfId="338" priority="21" operator="equal">
      <formula>0</formula>
    </cfRule>
  </conditionalFormatting>
  <conditionalFormatting sqref="C22:H22 C24:H28 C30:H33">
    <cfRule type="cellIs" dxfId="337" priority="19" operator="equal">
      <formula>0</formula>
    </cfRule>
  </conditionalFormatting>
  <conditionalFormatting sqref="C23:H23">
    <cfRule type="cellIs" dxfId="336" priority="12" operator="equal">
      <formula>0</formula>
    </cfRule>
  </conditionalFormatting>
  <conditionalFormatting sqref="C29:H29">
    <cfRule type="cellIs" dxfId="335" priority="11" operator="equal">
      <formula>0</formula>
    </cfRule>
  </conditionalFormatting>
  <conditionalFormatting sqref="C34:H34">
    <cfRule type="cellIs" dxfId="334" priority="10" operator="equal">
      <formula>0</formula>
    </cfRule>
  </conditionalFormatting>
  <conditionalFormatting sqref="C34:H34">
    <cfRule type="cellIs" dxfId="333" priority="8" operator="equal">
      <formula>0</formula>
    </cfRule>
  </conditionalFormatting>
  <conditionalFormatting sqref="C24:H24">
    <cfRule type="cellIs" dxfId="332" priority="7" operator="equal">
      <formula>0</formula>
    </cfRule>
  </conditionalFormatting>
  <conditionalFormatting sqref="C30:H30">
    <cfRule type="cellIs" dxfId="331" priority="6" operator="equal">
      <formula>0</formula>
    </cfRule>
  </conditionalFormatting>
  <conditionalFormatting sqref="C18:H18">
    <cfRule type="cellIs" dxfId="330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71"/>
  <sheetViews>
    <sheetView showGridLines="0" zoomScale="75" zoomScaleNormal="75" workbookViewId="0">
      <selection activeCell="C33" sqref="C33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127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7133.2064222303497</v>
      </c>
      <c r="E18" s="25">
        <f t="shared" si="0"/>
        <v>58.38072946000004</v>
      </c>
      <c r="F18" s="25">
        <f t="shared" si="0"/>
        <v>366.77113411100004</v>
      </c>
      <c r="G18" s="25">
        <f t="shared" si="0"/>
        <v>250.8258776559187</v>
      </c>
      <c r="H18" s="25">
        <f t="shared" si="0"/>
        <v>-2.0509500000000003</v>
      </c>
      <c r="I18" s="25">
        <f t="shared" si="0"/>
        <v>7807.1332134572685</v>
      </c>
    </row>
    <row r="19" spans="2:9" x14ac:dyDescent="0.2">
      <c r="B19" s="57" t="s">
        <v>89</v>
      </c>
      <c r="C19" s="58" t="s">
        <v>90</v>
      </c>
      <c r="D19" s="59">
        <v>327.80003151290384</v>
      </c>
      <c r="E19" s="59">
        <v>-13.654073659999996</v>
      </c>
      <c r="F19" s="59">
        <v>21.463689981000005</v>
      </c>
      <c r="G19" s="59">
        <v>0</v>
      </c>
      <c r="H19" s="59">
        <v>-1.2580000000000006E-2</v>
      </c>
      <c r="I19" s="59">
        <f>SUM(D19:H19)</f>
        <v>335.59706783390385</v>
      </c>
    </row>
    <row r="20" spans="2:9" x14ac:dyDescent="0.2">
      <c r="B20" s="57" t="s">
        <v>91</v>
      </c>
      <c r="C20" s="58" t="s">
        <v>92</v>
      </c>
      <c r="D20" s="59">
        <f>SUM(D21:D22)</f>
        <v>1748.3215380858612</v>
      </c>
      <c r="E20" s="59">
        <f t="shared" ref="E20:H20" si="1">SUM(E21:E22)</f>
        <v>5.9999999990623115E-8</v>
      </c>
      <c r="F20" s="59">
        <f t="shared" si="1"/>
        <v>260.26382940999997</v>
      </c>
      <c r="G20" s="59">
        <f t="shared" si="1"/>
        <v>250.8258776559187</v>
      </c>
      <c r="H20" s="59">
        <f t="shared" si="1"/>
        <v>0</v>
      </c>
      <c r="I20" s="59">
        <f t="shared" ref="I20:I25" si="2">SUM(D20:H20)</f>
        <v>2259.4112452117797</v>
      </c>
    </row>
    <row r="21" spans="2:9" x14ac:dyDescent="0.2">
      <c r="B21" s="57" t="s">
        <v>93</v>
      </c>
      <c r="C21" s="58" t="s">
        <v>94</v>
      </c>
      <c r="D21" s="59">
        <v>1667.2641776047099</v>
      </c>
      <c r="E21" s="59">
        <v>0</v>
      </c>
      <c r="F21" s="59">
        <v>0</v>
      </c>
      <c r="G21" s="59">
        <v>-535.54863283613122</v>
      </c>
      <c r="H21" s="59">
        <v>0</v>
      </c>
      <c r="I21" s="59">
        <f t="shared" si="2"/>
        <v>1131.7155447685786</v>
      </c>
    </row>
    <row r="22" spans="2:9" x14ac:dyDescent="0.2">
      <c r="B22" s="18" t="s">
        <v>95</v>
      </c>
      <c r="C22" s="17" t="s">
        <v>96</v>
      </c>
      <c r="D22" s="16">
        <v>81.057360481151449</v>
      </c>
      <c r="E22" s="16">
        <v>5.9999999990623115E-8</v>
      </c>
      <c r="F22" s="16">
        <v>260.26382940999997</v>
      </c>
      <c r="G22" s="16">
        <v>786.37451049204992</v>
      </c>
      <c r="H22" s="16">
        <v>0</v>
      </c>
      <c r="I22" s="16">
        <f t="shared" si="2"/>
        <v>1127.6957004432013</v>
      </c>
    </row>
    <row r="23" spans="2:9" x14ac:dyDescent="0.2">
      <c r="B23" s="18" t="s">
        <v>97</v>
      </c>
      <c r="C23" s="17" t="s">
        <v>98</v>
      </c>
      <c r="D23" s="16">
        <v>568.42039102369745</v>
      </c>
      <c r="E23" s="16">
        <v>0</v>
      </c>
      <c r="F23" s="16">
        <v>85.048710720000003</v>
      </c>
      <c r="G23" s="16">
        <v>0</v>
      </c>
      <c r="H23" s="16">
        <v>0.12013999999999998</v>
      </c>
      <c r="I23" s="16">
        <f t="shared" si="2"/>
        <v>653.58924174369747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72.082382820000035</v>
      </c>
      <c r="F24" s="16">
        <v>0</v>
      </c>
      <c r="G24" s="16">
        <v>0</v>
      </c>
      <c r="H24" s="16">
        <v>0</v>
      </c>
      <c r="I24" s="16">
        <f t="shared" si="2"/>
        <v>72.082382820000035</v>
      </c>
    </row>
    <row r="25" spans="2:9" x14ac:dyDescent="0.2">
      <c r="B25" s="57" t="s">
        <v>101</v>
      </c>
      <c r="C25" s="58" t="s">
        <v>102</v>
      </c>
      <c r="D25" s="59">
        <v>4488.6644616078875</v>
      </c>
      <c r="E25" s="59">
        <v>-4.7579760000000006E-2</v>
      </c>
      <c r="F25" s="59">
        <v>-5.0960000000000033E-3</v>
      </c>
      <c r="G25" s="59">
        <v>0</v>
      </c>
      <c r="H25" s="59">
        <v>-2.1585100000000002</v>
      </c>
      <c r="I25" s="59">
        <f t="shared" si="2"/>
        <v>4486.4532758478872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329" priority="3" operator="equal">
      <formula>0</formula>
    </cfRule>
  </conditionalFormatting>
  <conditionalFormatting sqref="D19:I26">
    <cfRule type="cellIs" dxfId="328" priority="2" operator="equal">
      <formula>0</formula>
    </cfRule>
  </conditionalFormatting>
  <conditionalFormatting sqref="D25:I25">
    <cfRule type="cellIs" dxfId="327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155074.17889981356</v>
      </c>
      <c r="E18" s="41">
        <f t="shared" si="0"/>
        <v>12199.827982635323</v>
      </c>
      <c r="F18" s="41">
        <f t="shared" si="0"/>
        <v>22749.653713521115</v>
      </c>
      <c r="G18" s="41">
        <f t="shared" si="0"/>
        <v>105669.12042564785</v>
      </c>
      <c r="H18" s="41">
        <f t="shared" si="0"/>
        <v>5171.4366531020205</v>
      </c>
      <c r="I18" s="41">
        <f t="shared" si="0"/>
        <v>300864.21767471993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3921.5355664867479</v>
      </c>
      <c r="E20" s="59">
        <v>0</v>
      </c>
      <c r="F20" s="59">
        <v>0</v>
      </c>
      <c r="G20" s="59">
        <v>939.52218575977804</v>
      </c>
      <c r="H20" s="59">
        <v>0</v>
      </c>
      <c r="I20" s="59">
        <f>SUM(D20:H20)</f>
        <v>4861.0577522465264</v>
      </c>
    </row>
    <row r="21" spans="2:9" x14ac:dyDescent="0.2">
      <c r="B21" s="58" t="s">
        <v>16</v>
      </c>
      <c r="C21" s="58" t="s">
        <v>17</v>
      </c>
      <c r="D21" s="59">
        <v>1380.4021125072186</v>
      </c>
      <c r="E21" s="59">
        <v>0</v>
      </c>
      <c r="F21" s="59">
        <v>0</v>
      </c>
      <c r="G21" s="59">
        <v>179.94994392560844</v>
      </c>
      <c r="H21" s="59">
        <v>0</v>
      </c>
      <c r="I21" s="59">
        <f t="shared" ref="I21:I56" si="1">SUM(D21:H21)</f>
        <v>1560.3520564328271</v>
      </c>
    </row>
    <row r="22" spans="2:9" x14ac:dyDescent="0.2">
      <c r="B22" s="58" t="s">
        <v>18</v>
      </c>
      <c r="C22" s="58" t="s">
        <v>148</v>
      </c>
      <c r="D22" s="59">
        <v>814.84073515188368</v>
      </c>
      <c r="E22" s="59">
        <v>0</v>
      </c>
      <c r="F22" s="59">
        <v>0</v>
      </c>
      <c r="G22" s="59">
        <v>6392.4933025026166</v>
      </c>
      <c r="H22" s="59">
        <v>0</v>
      </c>
      <c r="I22" s="59">
        <f t="shared" si="1"/>
        <v>7207.3340376545002</v>
      </c>
    </row>
    <row r="23" spans="2:9" x14ac:dyDescent="0.2">
      <c r="B23" s="17" t="s">
        <v>19</v>
      </c>
      <c r="C23" s="17" t="s">
        <v>149</v>
      </c>
      <c r="D23" s="40">
        <v>1600.7618005380486</v>
      </c>
      <c r="E23" s="40">
        <v>0</v>
      </c>
      <c r="F23" s="40">
        <v>0</v>
      </c>
      <c r="G23" s="40">
        <v>6124.9190677727529</v>
      </c>
      <c r="H23" s="40">
        <v>0</v>
      </c>
      <c r="I23" s="40">
        <f t="shared" si="1"/>
        <v>7725.6808683108011</v>
      </c>
    </row>
    <row r="24" spans="2:9" x14ac:dyDescent="0.2">
      <c r="B24" s="17" t="s">
        <v>20</v>
      </c>
      <c r="C24" s="17" t="s">
        <v>21</v>
      </c>
      <c r="D24" s="40">
        <v>3212.5929870010987</v>
      </c>
      <c r="E24" s="40">
        <v>0</v>
      </c>
      <c r="F24" s="40">
        <v>0</v>
      </c>
      <c r="G24" s="40">
        <v>12853.302842938934</v>
      </c>
      <c r="H24" s="40">
        <v>0</v>
      </c>
      <c r="I24" s="40">
        <f t="shared" si="1"/>
        <v>16065.895829940033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2592.9975284953948</v>
      </c>
      <c r="H25" s="40">
        <v>0</v>
      </c>
      <c r="I25" s="40">
        <f t="shared" si="1"/>
        <v>2592.9975284953948</v>
      </c>
    </row>
    <row r="26" spans="2:9" x14ac:dyDescent="0.2">
      <c r="B26" s="58" t="s">
        <v>23</v>
      </c>
      <c r="C26" s="58" t="s">
        <v>24</v>
      </c>
      <c r="D26" s="59">
        <v>1474.3078515201619</v>
      </c>
      <c r="E26" s="59">
        <v>0</v>
      </c>
      <c r="F26" s="59">
        <v>0</v>
      </c>
      <c r="G26" s="59">
        <v>801.79873988037116</v>
      </c>
      <c r="H26" s="59">
        <v>0</v>
      </c>
      <c r="I26" s="59">
        <f t="shared" si="1"/>
        <v>2276.106591400533</v>
      </c>
    </row>
    <row r="27" spans="2:9" x14ac:dyDescent="0.2">
      <c r="B27" s="58" t="s">
        <v>25</v>
      </c>
      <c r="C27" s="58" t="s">
        <v>26</v>
      </c>
      <c r="D27" s="59">
        <v>2480.2060268326509</v>
      </c>
      <c r="E27" s="59">
        <v>0</v>
      </c>
      <c r="F27" s="59">
        <v>0</v>
      </c>
      <c r="G27" s="59">
        <v>971.46780978155812</v>
      </c>
      <c r="H27" s="59">
        <v>0</v>
      </c>
      <c r="I27" s="59">
        <f t="shared" si="1"/>
        <v>3451.673836614209</v>
      </c>
    </row>
    <row r="28" spans="2:9" x14ac:dyDescent="0.2">
      <c r="B28" s="58" t="s">
        <v>27</v>
      </c>
      <c r="C28" s="58" t="s">
        <v>28</v>
      </c>
      <c r="D28" s="59">
        <v>8412.0015992055942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8412.0015992055942</v>
      </c>
    </row>
    <row r="29" spans="2:9" x14ac:dyDescent="0.2">
      <c r="B29" s="17" t="s">
        <v>29</v>
      </c>
      <c r="C29" s="17" t="s">
        <v>30</v>
      </c>
      <c r="D29" s="40">
        <v>1091.8613377699999</v>
      </c>
      <c r="E29" s="40">
        <v>0</v>
      </c>
      <c r="F29" s="40">
        <v>0</v>
      </c>
      <c r="G29" s="40">
        <v>362.40166186643927</v>
      </c>
      <c r="H29" s="40">
        <v>0</v>
      </c>
      <c r="I29" s="40">
        <f t="shared" si="1"/>
        <v>1454.2629996364392</v>
      </c>
    </row>
    <row r="30" spans="2:9" x14ac:dyDescent="0.2">
      <c r="B30" s="17" t="s">
        <v>31</v>
      </c>
      <c r="C30" s="17" t="s">
        <v>32</v>
      </c>
      <c r="D30" s="40">
        <v>11037.230587948923</v>
      </c>
      <c r="E30" s="40">
        <v>0</v>
      </c>
      <c r="F30" s="40">
        <v>0</v>
      </c>
      <c r="G30" s="40">
        <v>2202.5388409462848</v>
      </c>
      <c r="H30" s="40">
        <v>0</v>
      </c>
      <c r="I30" s="40">
        <f t="shared" si="1"/>
        <v>13239.769428895208</v>
      </c>
    </row>
    <row r="31" spans="2:9" x14ac:dyDescent="0.2">
      <c r="B31" s="17" t="s">
        <v>33</v>
      </c>
      <c r="C31" s="17" t="s">
        <v>135</v>
      </c>
      <c r="D31" s="40">
        <v>3937.8426928223789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3937.8426928223789</v>
      </c>
    </row>
    <row r="32" spans="2:9" x14ac:dyDescent="0.2">
      <c r="B32" s="58" t="s">
        <v>34</v>
      </c>
      <c r="C32" s="58" t="s">
        <v>136</v>
      </c>
      <c r="D32" s="59">
        <v>1763.5506753395596</v>
      </c>
      <c r="E32" s="59">
        <v>0</v>
      </c>
      <c r="F32" s="59">
        <v>0</v>
      </c>
      <c r="G32" s="59">
        <v>3127.4336016963775</v>
      </c>
      <c r="H32" s="59">
        <v>0</v>
      </c>
      <c r="I32" s="59">
        <f t="shared" si="1"/>
        <v>4890.9842770359373</v>
      </c>
    </row>
    <row r="33" spans="2:9" x14ac:dyDescent="0.2">
      <c r="B33" s="58" t="s">
        <v>35</v>
      </c>
      <c r="C33" s="58" t="s">
        <v>137</v>
      </c>
      <c r="D33" s="59">
        <v>10432.984598143694</v>
      </c>
      <c r="E33" s="59">
        <v>0</v>
      </c>
      <c r="F33" s="59">
        <v>0</v>
      </c>
      <c r="G33" s="59">
        <v>1772.8045027610247</v>
      </c>
      <c r="H33" s="59">
        <v>0</v>
      </c>
      <c r="I33" s="59">
        <f t="shared" si="1"/>
        <v>12205.789100904718</v>
      </c>
    </row>
    <row r="34" spans="2:9" x14ac:dyDescent="0.2">
      <c r="B34" s="58" t="s">
        <v>36</v>
      </c>
      <c r="C34" s="58" t="s">
        <v>37</v>
      </c>
      <c r="D34" s="59">
        <v>6246.8119006007855</v>
      </c>
      <c r="E34" s="59">
        <v>0</v>
      </c>
      <c r="F34" s="59">
        <v>0</v>
      </c>
      <c r="G34" s="59">
        <v>24.010759981124135</v>
      </c>
      <c r="H34" s="59">
        <v>0</v>
      </c>
      <c r="I34" s="59">
        <f t="shared" si="1"/>
        <v>6270.82266058191</v>
      </c>
    </row>
    <row r="35" spans="2:9" x14ac:dyDescent="0.2">
      <c r="B35" s="17" t="s">
        <v>38</v>
      </c>
      <c r="C35" s="17" t="s">
        <v>39</v>
      </c>
      <c r="D35" s="40">
        <v>1408.9896292598737</v>
      </c>
      <c r="E35" s="40">
        <v>0</v>
      </c>
      <c r="F35" s="40">
        <v>0</v>
      </c>
      <c r="G35" s="40">
        <v>0.87313637825388801</v>
      </c>
      <c r="H35" s="40">
        <v>0</v>
      </c>
      <c r="I35" s="40">
        <f t="shared" si="1"/>
        <v>1409.8627656381275</v>
      </c>
    </row>
    <row r="36" spans="2:9" x14ac:dyDescent="0.2">
      <c r="B36" s="17" t="s">
        <v>40</v>
      </c>
      <c r="C36" s="17" t="s">
        <v>152</v>
      </c>
      <c r="D36" s="40">
        <v>12209.56127737112</v>
      </c>
      <c r="E36" s="40">
        <v>0</v>
      </c>
      <c r="F36" s="40">
        <v>0</v>
      </c>
      <c r="G36" s="40">
        <v>494.86828355112851</v>
      </c>
      <c r="H36" s="40">
        <v>0</v>
      </c>
      <c r="I36" s="40">
        <f t="shared" si="1"/>
        <v>12704.429560922248</v>
      </c>
    </row>
    <row r="37" spans="2:9" x14ac:dyDescent="0.2">
      <c r="B37" s="17" t="s">
        <v>41</v>
      </c>
      <c r="C37" s="17" t="s">
        <v>42</v>
      </c>
      <c r="D37" s="40">
        <v>1509.6271890046439</v>
      </c>
      <c r="E37" s="40">
        <v>0</v>
      </c>
      <c r="F37" s="40">
        <v>0</v>
      </c>
      <c r="G37" s="40">
        <v>203.27404420463839</v>
      </c>
      <c r="H37" s="40">
        <v>0</v>
      </c>
      <c r="I37" s="40">
        <f t="shared" si="1"/>
        <v>1712.9012332092823</v>
      </c>
    </row>
    <row r="38" spans="2:9" x14ac:dyDescent="0.2">
      <c r="B38" s="58" t="s">
        <v>43</v>
      </c>
      <c r="C38" s="58" t="s">
        <v>139</v>
      </c>
      <c r="D38" s="59">
        <v>961.49010481867799</v>
      </c>
      <c r="E38" s="59">
        <v>0</v>
      </c>
      <c r="F38" s="59">
        <v>0</v>
      </c>
      <c r="G38" s="59">
        <v>28.481802959643911</v>
      </c>
      <c r="H38" s="59">
        <v>0</v>
      </c>
      <c r="I38" s="59">
        <f t="shared" si="1"/>
        <v>989.97190777832191</v>
      </c>
    </row>
    <row r="39" spans="2:9" x14ac:dyDescent="0.2">
      <c r="B39" s="58" t="s">
        <v>44</v>
      </c>
      <c r="C39" s="58" t="s">
        <v>140</v>
      </c>
      <c r="D39" s="59">
        <v>10181.000678721681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10181.000678721681</v>
      </c>
    </row>
    <row r="40" spans="2:9" x14ac:dyDescent="0.2">
      <c r="B40" s="58" t="s">
        <v>45</v>
      </c>
      <c r="C40" s="58" t="s">
        <v>141</v>
      </c>
      <c r="D40" s="59">
        <v>1796.4614773301669</v>
      </c>
      <c r="E40" s="59">
        <v>0</v>
      </c>
      <c r="F40" s="59">
        <v>0</v>
      </c>
      <c r="G40" s="59">
        <v>20.578738746545643</v>
      </c>
      <c r="H40" s="59">
        <v>0</v>
      </c>
      <c r="I40" s="59">
        <f t="shared" si="1"/>
        <v>1817.0402160767126</v>
      </c>
    </row>
    <row r="41" spans="2:9" x14ac:dyDescent="0.2">
      <c r="B41" s="17" t="s">
        <v>46</v>
      </c>
      <c r="C41" s="17" t="s">
        <v>142</v>
      </c>
      <c r="D41" s="40">
        <v>2819.7481547025436</v>
      </c>
      <c r="E41" s="40">
        <v>0</v>
      </c>
      <c r="F41" s="40">
        <v>0</v>
      </c>
      <c r="G41" s="40">
        <v>166.26544635770071</v>
      </c>
      <c r="H41" s="40">
        <v>0</v>
      </c>
      <c r="I41" s="40">
        <f t="shared" si="1"/>
        <v>2986.0136010602441</v>
      </c>
    </row>
    <row r="42" spans="2:9" x14ac:dyDescent="0.2">
      <c r="B42" s="17" t="s">
        <v>47</v>
      </c>
      <c r="C42" s="17" t="s">
        <v>143</v>
      </c>
      <c r="D42" s="40">
        <v>1824.1147570329517</v>
      </c>
      <c r="E42" s="40">
        <v>0</v>
      </c>
      <c r="F42" s="40">
        <v>0</v>
      </c>
      <c r="G42" s="40">
        <v>183.29567156909573</v>
      </c>
      <c r="H42" s="40">
        <v>0</v>
      </c>
      <c r="I42" s="40">
        <f t="shared" si="1"/>
        <v>2007.4104286020474</v>
      </c>
    </row>
    <row r="43" spans="2:9" x14ac:dyDescent="0.2">
      <c r="B43" s="17" t="s">
        <v>48</v>
      </c>
      <c r="C43" s="17" t="s">
        <v>49</v>
      </c>
      <c r="D43" s="40">
        <v>4260.2104536499401</v>
      </c>
      <c r="E43" s="40">
        <v>0</v>
      </c>
      <c r="F43" s="40">
        <v>0</v>
      </c>
      <c r="G43" s="40">
        <v>695.47101384771133</v>
      </c>
      <c r="H43" s="40">
        <v>0</v>
      </c>
      <c r="I43" s="40">
        <f t="shared" si="1"/>
        <v>4955.6814674976513</v>
      </c>
    </row>
    <row r="44" spans="2:9" x14ac:dyDescent="0.2">
      <c r="B44" s="58" t="s">
        <v>50</v>
      </c>
      <c r="C44" s="58" t="s">
        <v>51</v>
      </c>
      <c r="D44" s="59">
        <v>275.37454646982735</v>
      </c>
      <c r="E44" s="59">
        <v>0</v>
      </c>
      <c r="F44" s="59">
        <v>0</v>
      </c>
      <c r="G44" s="59">
        <v>579.96295445499197</v>
      </c>
      <c r="H44" s="59">
        <v>0</v>
      </c>
      <c r="I44" s="59">
        <f t="shared" si="1"/>
        <v>855.33750092481932</v>
      </c>
    </row>
    <row r="45" spans="2:9" x14ac:dyDescent="0.2">
      <c r="B45" s="58" t="s">
        <v>52</v>
      </c>
      <c r="C45" s="58" t="s">
        <v>144</v>
      </c>
      <c r="D45" s="59">
        <v>16213.398100798982</v>
      </c>
      <c r="E45" s="59">
        <v>0</v>
      </c>
      <c r="F45" s="59">
        <v>0</v>
      </c>
      <c r="G45" s="59">
        <v>10261.137189611094</v>
      </c>
      <c r="H45" s="59">
        <v>27.510783665651555</v>
      </c>
      <c r="I45" s="59">
        <f t="shared" si="1"/>
        <v>26502.046074075726</v>
      </c>
    </row>
    <row r="46" spans="2:9" x14ac:dyDescent="0.2">
      <c r="B46" s="58" t="s">
        <v>53</v>
      </c>
      <c r="C46" s="58" t="s">
        <v>54</v>
      </c>
      <c r="D46" s="59">
        <v>14396.105156179648</v>
      </c>
      <c r="E46" s="59">
        <v>0</v>
      </c>
      <c r="F46" s="59">
        <v>0</v>
      </c>
      <c r="G46" s="59">
        <v>14488.448665530083</v>
      </c>
      <c r="H46" s="59">
        <v>0</v>
      </c>
      <c r="I46" s="59">
        <f t="shared" si="1"/>
        <v>28884.553821709731</v>
      </c>
    </row>
    <row r="47" spans="2:9" x14ac:dyDescent="0.2">
      <c r="B47" s="17" t="s">
        <v>55</v>
      </c>
      <c r="C47" s="17" t="s">
        <v>56</v>
      </c>
      <c r="D47" s="40">
        <v>5715.69595106007</v>
      </c>
      <c r="E47" s="40">
        <v>0</v>
      </c>
      <c r="F47" s="40">
        <v>0</v>
      </c>
      <c r="G47" s="40">
        <v>6811.401797366625</v>
      </c>
      <c r="H47" s="40">
        <v>0</v>
      </c>
      <c r="I47" s="40">
        <f t="shared" si="1"/>
        <v>12527.097748426695</v>
      </c>
    </row>
    <row r="48" spans="2:9" x14ac:dyDescent="0.2">
      <c r="B48" s="17" t="s">
        <v>57</v>
      </c>
      <c r="C48" s="17" t="s">
        <v>58</v>
      </c>
      <c r="D48" s="40">
        <v>2978.2525801292454</v>
      </c>
      <c r="E48" s="40">
        <v>0</v>
      </c>
      <c r="F48" s="40">
        <v>0</v>
      </c>
      <c r="G48" s="40">
        <v>10060.552109128441</v>
      </c>
      <c r="H48" s="40">
        <v>0</v>
      </c>
      <c r="I48" s="40">
        <f t="shared" si="1"/>
        <v>13038.804689257686</v>
      </c>
    </row>
    <row r="49" spans="2:9" x14ac:dyDescent="0.2">
      <c r="B49" s="17" t="s">
        <v>59</v>
      </c>
      <c r="C49" s="17" t="s">
        <v>60</v>
      </c>
      <c r="D49" s="40">
        <v>7973.55852804809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7973.55852804809</v>
      </c>
    </row>
    <row r="50" spans="2:9" x14ac:dyDescent="0.2">
      <c r="B50" s="58" t="s">
        <v>61</v>
      </c>
      <c r="C50" s="58" t="s">
        <v>145</v>
      </c>
      <c r="D50" s="59">
        <v>264.24268293473534</v>
      </c>
      <c r="E50" s="59">
        <v>12199.827982635323</v>
      </c>
      <c r="F50" s="59">
        <v>0</v>
      </c>
      <c r="G50" s="59">
        <v>322.54188371000606</v>
      </c>
      <c r="H50" s="59">
        <v>0</v>
      </c>
      <c r="I50" s="59">
        <f t="shared" si="1"/>
        <v>12786.612549280064</v>
      </c>
    </row>
    <row r="51" spans="2:9" x14ac:dyDescent="0.2">
      <c r="B51" s="58" t="s">
        <v>62</v>
      </c>
      <c r="C51" s="58" t="s">
        <v>63</v>
      </c>
      <c r="D51" s="59">
        <v>1645.288386477429</v>
      </c>
      <c r="E51" s="59">
        <v>0</v>
      </c>
      <c r="F51" s="59">
        <v>0</v>
      </c>
      <c r="G51" s="59">
        <v>817.14891072447631</v>
      </c>
      <c r="H51" s="59">
        <v>0</v>
      </c>
      <c r="I51" s="59">
        <f t="shared" si="1"/>
        <v>2462.4372972019055</v>
      </c>
    </row>
    <row r="52" spans="2:9" x14ac:dyDescent="0.2">
      <c r="B52" s="58" t="s">
        <v>64</v>
      </c>
      <c r="C52" s="58" t="s">
        <v>65</v>
      </c>
      <c r="D52" s="59">
        <v>3408.9021354566416</v>
      </c>
      <c r="E52" s="59">
        <v>0</v>
      </c>
      <c r="F52" s="59">
        <v>0</v>
      </c>
      <c r="G52" s="59">
        <v>5392.7585982867331</v>
      </c>
      <c r="H52" s="59">
        <v>0</v>
      </c>
      <c r="I52" s="59">
        <f t="shared" si="1"/>
        <v>8801.6607337433743</v>
      </c>
    </row>
    <row r="53" spans="2:9" x14ac:dyDescent="0.2">
      <c r="B53" s="17" t="s">
        <v>66</v>
      </c>
      <c r="C53" s="17" t="s">
        <v>67</v>
      </c>
      <c r="D53" s="40">
        <v>3283.877686652082</v>
      </c>
      <c r="E53" s="40">
        <v>0</v>
      </c>
      <c r="F53" s="40">
        <v>0</v>
      </c>
      <c r="G53" s="40">
        <v>23.675433341366031</v>
      </c>
      <c r="H53" s="40">
        <v>0</v>
      </c>
      <c r="I53" s="40">
        <f t="shared" si="1"/>
        <v>3307.553119993448</v>
      </c>
    </row>
    <row r="54" spans="2:9" x14ac:dyDescent="0.2">
      <c r="B54" s="17" t="s">
        <v>68</v>
      </c>
      <c r="C54" s="17" t="s">
        <v>69</v>
      </c>
      <c r="D54" s="40">
        <v>1723.116391340277</v>
      </c>
      <c r="E54" s="40">
        <v>0</v>
      </c>
      <c r="F54" s="40">
        <v>291.79018446153498</v>
      </c>
      <c r="G54" s="40">
        <v>188.6154613362649</v>
      </c>
      <c r="H54" s="40">
        <v>0</v>
      </c>
      <c r="I54" s="40">
        <f t="shared" si="1"/>
        <v>2203.5220371380769</v>
      </c>
    </row>
    <row r="55" spans="2:9" x14ac:dyDescent="0.2">
      <c r="B55" s="17" t="s">
        <v>70</v>
      </c>
      <c r="C55" s="17" t="s">
        <v>71</v>
      </c>
      <c r="D55" s="40">
        <v>1641.896153836042</v>
      </c>
      <c r="E55" s="40">
        <v>0</v>
      </c>
      <c r="F55" s="40">
        <v>0</v>
      </c>
      <c r="G55" s="40">
        <v>987.05107094006758</v>
      </c>
      <c r="H55" s="40">
        <v>0</v>
      </c>
      <c r="I55" s="40">
        <f t="shared" si="1"/>
        <v>2628.9472247761096</v>
      </c>
    </row>
    <row r="56" spans="2:9" ht="15" thickBot="1" x14ac:dyDescent="0.25">
      <c r="B56" s="58" t="s">
        <v>72</v>
      </c>
      <c r="C56" s="58" t="s">
        <v>73</v>
      </c>
      <c r="D56" s="59">
        <v>776.33640667014038</v>
      </c>
      <c r="E56" s="59">
        <v>0</v>
      </c>
      <c r="F56" s="59">
        <v>0</v>
      </c>
      <c r="G56" s="59">
        <v>1553.9907214856396</v>
      </c>
      <c r="H56" s="59">
        <v>0</v>
      </c>
      <c r="I56" s="59">
        <f t="shared" si="1"/>
        <v>2330.32712815578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155074.17889981356</v>
      </c>
      <c r="E57" s="41">
        <f t="shared" si="2"/>
        <v>12199.827982635323</v>
      </c>
      <c r="F57" s="41">
        <f t="shared" si="2"/>
        <v>291.79018446153498</v>
      </c>
      <c r="G57" s="70">
        <f t="shared" si="2"/>
        <v>91626.033721838758</v>
      </c>
      <c r="H57" s="70">
        <f t="shared" si="2"/>
        <v>27.510783665651555</v>
      </c>
      <c r="I57" s="70">
        <f t="shared" si="2"/>
        <v>259219.34157241485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1855.6705811826171</v>
      </c>
      <c r="H59" s="40">
        <v>34.914771240429424</v>
      </c>
      <c r="I59" s="40">
        <f>SUM(D59:H59)</f>
        <v>1890.5853524230465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10076.314103209661</v>
      </c>
      <c r="H60" s="40">
        <v>0</v>
      </c>
      <c r="I60" s="40">
        <f t="shared" ref="I60:I61" si="3">SUM(D60:H60)</f>
        <v>10076.314103209661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2111.1020194168204</v>
      </c>
      <c r="H61" s="40">
        <v>0</v>
      </c>
      <c r="I61" s="40">
        <f t="shared" si="3"/>
        <v>2111.1020194168204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14043.086703809098</v>
      </c>
      <c r="H62" s="41">
        <f t="shared" si="4"/>
        <v>34.914771240429424</v>
      </c>
      <c r="I62" s="41">
        <f t="shared" si="4"/>
        <v>14078.001475049528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121.12701143691666</v>
      </c>
      <c r="I64" s="40">
        <f>SUM(D64:H64)</f>
        <v>121.12701143691666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12979.995679327074</v>
      </c>
      <c r="G65" s="40">
        <v>0</v>
      </c>
      <c r="H65" s="40">
        <v>0</v>
      </c>
      <c r="I65" s="40">
        <f t="shared" ref="I65:I68" si="5">SUM(D65:H65)</f>
        <v>12979.995679327074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6070.0024267657836</v>
      </c>
      <c r="G66" s="40">
        <v>0</v>
      </c>
      <c r="H66" s="40">
        <v>45.313070126665593</v>
      </c>
      <c r="I66" s="40">
        <f t="shared" si="5"/>
        <v>6115.3154968924491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3407.8654229667241</v>
      </c>
      <c r="G67" s="40">
        <v>0</v>
      </c>
      <c r="H67" s="40">
        <v>441.09600176700008</v>
      </c>
      <c r="I67" s="40">
        <f t="shared" si="5"/>
        <v>3848.961424733724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4501.4750148653575</v>
      </c>
      <c r="I68" s="40">
        <f t="shared" si="5"/>
        <v>4501.4750148653575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22457.863529059581</v>
      </c>
      <c r="G69" s="41">
        <f t="shared" si="6"/>
        <v>0</v>
      </c>
      <c r="H69" s="41">
        <f t="shared" si="6"/>
        <v>5109.0110981959397</v>
      </c>
      <c r="I69" s="41">
        <f t="shared" si="6"/>
        <v>27566.874627255522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326" priority="2" operator="equal">
      <formula>0</formula>
    </cfRule>
  </conditionalFormatting>
  <conditionalFormatting sqref="D59:D69">
    <cfRule type="cellIs" dxfId="325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95795.446532909133</v>
      </c>
      <c r="E18" s="41">
        <f t="shared" si="0"/>
        <v>4577.8348681267153</v>
      </c>
      <c r="F18" s="41">
        <f t="shared" si="0"/>
        <v>8420.1344654105033</v>
      </c>
      <c r="G18" s="41">
        <f t="shared" si="0"/>
        <v>39218.160755082987</v>
      </c>
      <c r="H18" s="41">
        <f t="shared" si="0"/>
        <v>2861.3981758094292</v>
      </c>
      <c r="I18" s="41">
        <f t="shared" si="0"/>
        <v>150872.97479733871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1356.8817460557098</v>
      </c>
      <c r="E20" s="59">
        <v>0</v>
      </c>
      <c r="F20" s="59">
        <v>0</v>
      </c>
      <c r="G20" s="59">
        <v>310.44200657485106</v>
      </c>
      <c r="H20" s="59">
        <v>0</v>
      </c>
      <c r="I20" s="59">
        <f>SUM(D20:H20)</f>
        <v>1667.3237526305609</v>
      </c>
    </row>
    <row r="21" spans="2:9" x14ac:dyDescent="0.2">
      <c r="B21" s="58" t="s">
        <v>16</v>
      </c>
      <c r="C21" s="58" t="s">
        <v>17</v>
      </c>
      <c r="D21" s="59">
        <v>989.47318213051858</v>
      </c>
      <c r="E21" s="59">
        <v>0</v>
      </c>
      <c r="F21" s="59">
        <v>0</v>
      </c>
      <c r="G21" s="59">
        <v>120.09940202534078</v>
      </c>
      <c r="H21" s="59">
        <v>0</v>
      </c>
      <c r="I21" s="59">
        <f t="shared" ref="I21:I56" si="1">SUM(D21:H21)</f>
        <v>1109.5725841558594</v>
      </c>
    </row>
    <row r="22" spans="2:9" x14ac:dyDescent="0.2">
      <c r="B22" s="58" t="s">
        <v>18</v>
      </c>
      <c r="C22" s="58" t="s">
        <v>148</v>
      </c>
      <c r="D22" s="59">
        <v>270.28059209903773</v>
      </c>
      <c r="E22" s="59">
        <v>0</v>
      </c>
      <c r="F22" s="59">
        <v>0</v>
      </c>
      <c r="G22" s="59">
        <v>1925.9504209829945</v>
      </c>
      <c r="H22" s="59">
        <v>0</v>
      </c>
      <c r="I22" s="59">
        <f t="shared" si="1"/>
        <v>2196.2310130820324</v>
      </c>
    </row>
    <row r="23" spans="2:9" x14ac:dyDescent="0.2">
      <c r="B23" s="17" t="s">
        <v>19</v>
      </c>
      <c r="C23" s="17" t="s">
        <v>149</v>
      </c>
      <c r="D23" s="40">
        <v>472.19576615981941</v>
      </c>
      <c r="E23" s="40">
        <v>0</v>
      </c>
      <c r="F23" s="40">
        <v>0</v>
      </c>
      <c r="G23" s="40">
        <v>1548.7646100050445</v>
      </c>
      <c r="H23" s="40">
        <v>0</v>
      </c>
      <c r="I23" s="40">
        <f t="shared" si="1"/>
        <v>2020.9603761648639</v>
      </c>
    </row>
    <row r="24" spans="2:9" x14ac:dyDescent="0.2">
      <c r="B24" s="17" t="s">
        <v>20</v>
      </c>
      <c r="C24" s="17" t="s">
        <v>21</v>
      </c>
      <c r="D24" s="40">
        <v>2829.3229115746544</v>
      </c>
      <c r="E24" s="40">
        <v>0</v>
      </c>
      <c r="F24" s="40">
        <v>0</v>
      </c>
      <c r="G24" s="40">
        <v>3740.9046297708992</v>
      </c>
      <c r="H24" s="40">
        <v>0</v>
      </c>
      <c r="I24" s="40">
        <f t="shared" si="1"/>
        <v>6570.2275413455536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602.68866310739156</v>
      </c>
      <c r="H25" s="40">
        <v>0</v>
      </c>
      <c r="I25" s="40">
        <f t="shared" si="1"/>
        <v>602.68866310739156</v>
      </c>
    </row>
    <row r="26" spans="2:9" x14ac:dyDescent="0.2">
      <c r="B26" s="58" t="s">
        <v>23</v>
      </c>
      <c r="C26" s="58" t="s">
        <v>24</v>
      </c>
      <c r="D26" s="59">
        <v>966.08323946313362</v>
      </c>
      <c r="E26" s="59">
        <v>0</v>
      </c>
      <c r="F26" s="59">
        <v>0</v>
      </c>
      <c r="G26" s="59">
        <v>387.39948525498716</v>
      </c>
      <c r="H26" s="59">
        <v>0</v>
      </c>
      <c r="I26" s="59">
        <f t="shared" si="1"/>
        <v>1353.4827247181208</v>
      </c>
    </row>
    <row r="27" spans="2:9" x14ac:dyDescent="0.2">
      <c r="B27" s="58" t="s">
        <v>25</v>
      </c>
      <c r="C27" s="58" t="s">
        <v>26</v>
      </c>
      <c r="D27" s="59">
        <v>1180.8783113776387</v>
      </c>
      <c r="E27" s="59">
        <v>0</v>
      </c>
      <c r="F27" s="59">
        <v>0</v>
      </c>
      <c r="G27" s="59">
        <v>358.47646834745541</v>
      </c>
      <c r="H27" s="59">
        <v>0</v>
      </c>
      <c r="I27" s="59">
        <f t="shared" si="1"/>
        <v>1539.3547797250942</v>
      </c>
    </row>
    <row r="28" spans="2:9" x14ac:dyDescent="0.2">
      <c r="B28" s="58" t="s">
        <v>27</v>
      </c>
      <c r="C28" s="58" t="s">
        <v>28</v>
      </c>
      <c r="D28" s="59">
        <v>6583.1738142265649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6583.1738142265649</v>
      </c>
    </row>
    <row r="29" spans="2:9" x14ac:dyDescent="0.2">
      <c r="B29" s="17" t="s">
        <v>29</v>
      </c>
      <c r="C29" s="17" t="s">
        <v>30</v>
      </c>
      <c r="D29" s="40">
        <v>734.96943749020204</v>
      </c>
      <c r="E29" s="40">
        <v>0</v>
      </c>
      <c r="F29" s="40">
        <v>0</v>
      </c>
      <c r="G29" s="40">
        <v>169.74856682077822</v>
      </c>
      <c r="H29" s="40">
        <v>0</v>
      </c>
      <c r="I29" s="40">
        <f t="shared" si="1"/>
        <v>904.71800431098029</v>
      </c>
    </row>
    <row r="30" spans="2:9" x14ac:dyDescent="0.2">
      <c r="B30" s="17" t="s">
        <v>31</v>
      </c>
      <c r="C30" s="17" t="s">
        <v>32</v>
      </c>
      <c r="D30" s="40">
        <v>9008.1215872504836</v>
      </c>
      <c r="E30" s="40">
        <v>0</v>
      </c>
      <c r="F30" s="40">
        <v>0</v>
      </c>
      <c r="G30" s="40">
        <v>1432.3519129649737</v>
      </c>
      <c r="H30" s="40">
        <v>0</v>
      </c>
      <c r="I30" s="40">
        <f t="shared" si="1"/>
        <v>10440.473500215458</v>
      </c>
    </row>
    <row r="31" spans="2:9" x14ac:dyDescent="0.2">
      <c r="B31" s="17" t="s">
        <v>33</v>
      </c>
      <c r="C31" s="17" t="s">
        <v>135</v>
      </c>
      <c r="D31" s="40">
        <v>2232.7431578755277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2232.7431578755277</v>
      </c>
    </row>
    <row r="32" spans="2:9" x14ac:dyDescent="0.2">
      <c r="B32" s="58" t="s">
        <v>34</v>
      </c>
      <c r="C32" s="58" t="s">
        <v>136</v>
      </c>
      <c r="D32" s="59">
        <v>1189.3964392543785</v>
      </c>
      <c r="E32" s="59">
        <v>0</v>
      </c>
      <c r="F32" s="59">
        <v>0</v>
      </c>
      <c r="G32" s="59">
        <v>2486.5546103982415</v>
      </c>
      <c r="H32" s="59">
        <v>0</v>
      </c>
      <c r="I32" s="59">
        <f t="shared" si="1"/>
        <v>3675.95104965262</v>
      </c>
    </row>
    <row r="33" spans="2:9" x14ac:dyDescent="0.2">
      <c r="B33" s="58" t="s">
        <v>35</v>
      </c>
      <c r="C33" s="58" t="s">
        <v>137</v>
      </c>
      <c r="D33" s="59">
        <v>8428.4260595111427</v>
      </c>
      <c r="E33" s="59">
        <v>0</v>
      </c>
      <c r="F33" s="59">
        <v>0</v>
      </c>
      <c r="G33" s="59">
        <v>1048.1648813819186</v>
      </c>
      <c r="H33" s="59">
        <v>0</v>
      </c>
      <c r="I33" s="59">
        <f t="shared" si="1"/>
        <v>9476.590940893062</v>
      </c>
    </row>
    <row r="34" spans="2:9" x14ac:dyDescent="0.2">
      <c r="B34" s="58" t="s">
        <v>36</v>
      </c>
      <c r="C34" s="58" t="s">
        <v>37</v>
      </c>
      <c r="D34" s="59">
        <v>4006.4179221311574</v>
      </c>
      <c r="E34" s="59">
        <v>0</v>
      </c>
      <c r="F34" s="59">
        <v>0</v>
      </c>
      <c r="G34" s="59">
        <v>8.20501088542097</v>
      </c>
      <c r="H34" s="59">
        <v>0</v>
      </c>
      <c r="I34" s="59">
        <f t="shared" si="1"/>
        <v>4014.6229330165784</v>
      </c>
    </row>
    <row r="35" spans="2:9" x14ac:dyDescent="0.2">
      <c r="B35" s="17" t="s">
        <v>38</v>
      </c>
      <c r="C35" s="17" t="s">
        <v>39</v>
      </c>
      <c r="D35" s="40">
        <v>841.01058420264724</v>
      </c>
      <c r="E35" s="40">
        <v>0</v>
      </c>
      <c r="F35" s="40">
        <v>0</v>
      </c>
      <c r="G35" s="40">
        <v>0.72489918751908233</v>
      </c>
      <c r="H35" s="40">
        <v>0</v>
      </c>
      <c r="I35" s="40">
        <f t="shared" si="1"/>
        <v>841.73548339016634</v>
      </c>
    </row>
    <row r="36" spans="2:9" x14ac:dyDescent="0.2">
      <c r="B36" s="17" t="s">
        <v>40</v>
      </c>
      <c r="C36" s="17" t="s">
        <v>152</v>
      </c>
      <c r="D36" s="40">
        <v>6557.3674323943251</v>
      </c>
      <c r="E36" s="40">
        <v>0</v>
      </c>
      <c r="F36" s="40">
        <v>0</v>
      </c>
      <c r="G36" s="40">
        <v>276.0226325121223</v>
      </c>
      <c r="H36" s="40">
        <v>0</v>
      </c>
      <c r="I36" s="40">
        <f t="shared" si="1"/>
        <v>6833.3900649064472</v>
      </c>
    </row>
    <row r="37" spans="2:9" x14ac:dyDescent="0.2">
      <c r="B37" s="17" t="s">
        <v>41</v>
      </c>
      <c r="C37" s="17" t="s">
        <v>42</v>
      </c>
      <c r="D37" s="40">
        <v>812.93115146894627</v>
      </c>
      <c r="E37" s="40">
        <v>0</v>
      </c>
      <c r="F37" s="40">
        <v>0</v>
      </c>
      <c r="G37" s="40">
        <v>143.71476176526772</v>
      </c>
      <c r="H37" s="40">
        <v>0</v>
      </c>
      <c r="I37" s="40">
        <f t="shared" si="1"/>
        <v>956.64591323421405</v>
      </c>
    </row>
    <row r="38" spans="2:9" x14ac:dyDescent="0.2">
      <c r="B38" s="58" t="s">
        <v>43</v>
      </c>
      <c r="C38" s="58" t="s">
        <v>139</v>
      </c>
      <c r="D38" s="59">
        <v>558.58212853536634</v>
      </c>
      <c r="E38" s="59">
        <v>0</v>
      </c>
      <c r="F38" s="59">
        <v>0</v>
      </c>
      <c r="G38" s="59">
        <v>13.051869700337905</v>
      </c>
      <c r="H38" s="59">
        <v>0</v>
      </c>
      <c r="I38" s="59">
        <f t="shared" si="1"/>
        <v>571.63399823570421</v>
      </c>
    </row>
    <row r="39" spans="2:9" x14ac:dyDescent="0.2">
      <c r="B39" s="58" t="s">
        <v>44</v>
      </c>
      <c r="C39" s="58" t="s">
        <v>140</v>
      </c>
      <c r="D39" s="59">
        <v>9789.8158326686098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9789.8158326686098</v>
      </c>
    </row>
    <row r="40" spans="2:9" x14ac:dyDescent="0.2">
      <c r="B40" s="58" t="s">
        <v>45</v>
      </c>
      <c r="C40" s="58" t="s">
        <v>141</v>
      </c>
      <c r="D40" s="59">
        <v>1229.6673464680484</v>
      </c>
      <c r="E40" s="59">
        <v>0</v>
      </c>
      <c r="F40" s="59">
        <v>0</v>
      </c>
      <c r="G40" s="59">
        <v>9.3986244713575484</v>
      </c>
      <c r="H40" s="59">
        <v>0</v>
      </c>
      <c r="I40" s="59">
        <f t="shared" si="1"/>
        <v>1239.065970939406</v>
      </c>
    </row>
    <row r="41" spans="2:9" x14ac:dyDescent="0.2">
      <c r="B41" s="17" t="s">
        <v>46</v>
      </c>
      <c r="C41" s="17" t="s">
        <v>142</v>
      </c>
      <c r="D41" s="40">
        <v>1747.4150118562889</v>
      </c>
      <c r="E41" s="40">
        <v>0</v>
      </c>
      <c r="F41" s="40">
        <v>0</v>
      </c>
      <c r="G41" s="40">
        <v>92.117968119651152</v>
      </c>
      <c r="H41" s="40">
        <v>0</v>
      </c>
      <c r="I41" s="40">
        <f t="shared" si="1"/>
        <v>1839.53297997594</v>
      </c>
    </row>
    <row r="42" spans="2:9" x14ac:dyDescent="0.2">
      <c r="B42" s="17" t="s">
        <v>47</v>
      </c>
      <c r="C42" s="17" t="s">
        <v>143</v>
      </c>
      <c r="D42" s="40">
        <v>1474.8700629377597</v>
      </c>
      <c r="E42" s="40">
        <v>0</v>
      </c>
      <c r="F42" s="40">
        <v>0</v>
      </c>
      <c r="G42" s="40">
        <v>80.898006458836576</v>
      </c>
      <c r="H42" s="40">
        <v>0</v>
      </c>
      <c r="I42" s="40">
        <f t="shared" si="1"/>
        <v>1555.7680693965963</v>
      </c>
    </row>
    <row r="43" spans="2:9" x14ac:dyDescent="0.2">
      <c r="B43" s="17" t="s">
        <v>48</v>
      </c>
      <c r="C43" s="17" t="s">
        <v>49</v>
      </c>
      <c r="D43" s="40">
        <v>2861.8486906194839</v>
      </c>
      <c r="E43" s="40">
        <v>0</v>
      </c>
      <c r="F43" s="40">
        <v>0</v>
      </c>
      <c r="G43" s="40">
        <v>291.48617290130528</v>
      </c>
      <c r="H43" s="40">
        <v>0</v>
      </c>
      <c r="I43" s="40">
        <f t="shared" si="1"/>
        <v>3153.3348635207894</v>
      </c>
    </row>
    <row r="44" spans="2:9" x14ac:dyDescent="0.2">
      <c r="B44" s="58" t="s">
        <v>50</v>
      </c>
      <c r="C44" s="58" t="s">
        <v>51</v>
      </c>
      <c r="D44" s="59">
        <v>145.69899542579913</v>
      </c>
      <c r="E44" s="59">
        <v>0</v>
      </c>
      <c r="F44" s="59">
        <v>0</v>
      </c>
      <c r="G44" s="59">
        <v>344.89466873263245</v>
      </c>
      <c r="H44" s="59">
        <v>0</v>
      </c>
      <c r="I44" s="59">
        <f t="shared" si="1"/>
        <v>490.59366415843158</v>
      </c>
    </row>
    <row r="45" spans="2:9" x14ac:dyDescent="0.2">
      <c r="B45" s="58" t="s">
        <v>52</v>
      </c>
      <c r="C45" s="58" t="s">
        <v>144</v>
      </c>
      <c r="D45" s="59">
        <v>11469.945100252324</v>
      </c>
      <c r="E45" s="59">
        <v>0</v>
      </c>
      <c r="F45" s="59">
        <v>0</v>
      </c>
      <c r="G45" s="59">
        <v>6780.6557671483288</v>
      </c>
      <c r="H45" s="59">
        <v>18.574982101103299</v>
      </c>
      <c r="I45" s="59">
        <f t="shared" si="1"/>
        <v>18269.175849501757</v>
      </c>
    </row>
    <row r="46" spans="2:9" x14ac:dyDescent="0.2">
      <c r="B46" s="58" t="s">
        <v>53</v>
      </c>
      <c r="C46" s="58" t="s">
        <v>54</v>
      </c>
      <c r="D46" s="59">
        <v>5092.7968523363197</v>
      </c>
      <c r="E46" s="59">
        <v>0</v>
      </c>
      <c r="F46" s="59">
        <v>0</v>
      </c>
      <c r="G46" s="59">
        <v>2847.8319252055799</v>
      </c>
      <c r="H46" s="59">
        <v>0</v>
      </c>
      <c r="I46" s="59">
        <f t="shared" si="1"/>
        <v>7940.6287775418996</v>
      </c>
    </row>
    <row r="47" spans="2:9" x14ac:dyDescent="0.2">
      <c r="B47" s="17" t="s">
        <v>55</v>
      </c>
      <c r="C47" s="17" t="s">
        <v>56</v>
      </c>
      <c r="D47" s="40">
        <v>3493.0176789387115</v>
      </c>
      <c r="E47" s="40">
        <v>0</v>
      </c>
      <c r="F47" s="40">
        <v>0</v>
      </c>
      <c r="G47" s="40">
        <v>3750.952129440831</v>
      </c>
      <c r="H47" s="40">
        <v>0</v>
      </c>
      <c r="I47" s="40">
        <f t="shared" si="1"/>
        <v>7243.9698083795429</v>
      </c>
    </row>
    <row r="48" spans="2:9" x14ac:dyDescent="0.2">
      <c r="B48" s="17" t="s">
        <v>57</v>
      </c>
      <c r="C48" s="17" t="s">
        <v>58</v>
      </c>
      <c r="D48" s="40">
        <v>1600.1995016888875</v>
      </c>
      <c r="E48" s="40">
        <v>0</v>
      </c>
      <c r="F48" s="40">
        <v>0</v>
      </c>
      <c r="G48" s="40">
        <v>6858.110151028678</v>
      </c>
      <c r="H48" s="40">
        <v>0</v>
      </c>
      <c r="I48" s="40">
        <f t="shared" si="1"/>
        <v>8458.3096527175658</v>
      </c>
    </row>
    <row r="49" spans="2:9" x14ac:dyDescent="0.2">
      <c r="B49" s="17" t="s">
        <v>59</v>
      </c>
      <c r="C49" s="17" t="s">
        <v>60</v>
      </c>
      <c r="D49" s="40">
        <v>3888.0901865952483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3888.0901865952483</v>
      </c>
    </row>
    <row r="50" spans="2:9" x14ac:dyDescent="0.2">
      <c r="B50" s="58" t="s">
        <v>61</v>
      </c>
      <c r="C50" s="58" t="s">
        <v>145</v>
      </c>
      <c r="D50" s="59">
        <v>93.555894813420394</v>
      </c>
      <c r="E50" s="59">
        <v>4577.8348681267153</v>
      </c>
      <c r="F50" s="59">
        <v>0</v>
      </c>
      <c r="G50" s="59">
        <v>110.40201214431046</v>
      </c>
      <c r="H50" s="59">
        <v>0</v>
      </c>
      <c r="I50" s="59">
        <f t="shared" si="1"/>
        <v>4781.7927750844465</v>
      </c>
    </row>
    <row r="51" spans="2:9" x14ac:dyDescent="0.2">
      <c r="B51" s="58" t="s">
        <v>62</v>
      </c>
      <c r="C51" s="58" t="s">
        <v>63</v>
      </c>
      <c r="D51" s="59">
        <v>341.33471331532661</v>
      </c>
      <c r="E51" s="59">
        <v>0</v>
      </c>
      <c r="F51" s="59">
        <v>0</v>
      </c>
      <c r="G51" s="59">
        <v>9.8282861831995358</v>
      </c>
      <c r="H51" s="59">
        <v>0</v>
      </c>
      <c r="I51" s="59">
        <f t="shared" si="1"/>
        <v>351.16299949852612</v>
      </c>
    </row>
    <row r="52" spans="2:9" x14ac:dyDescent="0.2">
      <c r="B52" s="58" t="s">
        <v>64</v>
      </c>
      <c r="C52" s="58" t="s">
        <v>65</v>
      </c>
      <c r="D52" s="59">
        <v>1057.5466152140473</v>
      </c>
      <c r="E52" s="59">
        <v>0</v>
      </c>
      <c r="F52" s="59">
        <v>0</v>
      </c>
      <c r="G52" s="59">
        <v>966.62530529573007</v>
      </c>
      <c r="H52" s="59">
        <v>0</v>
      </c>
      <c r="I52" s="59">
        <f t="shared" si="1"/>
        <v>2024.1719205097775</v>
      </c>
    </row>
    <row r="53" spans="2:9" x14ac:dyDescent="0.2">
      <c r="B53" s="17" t="s">
        <v>66</v>
      </c>
      <c r="C53" s="17" t="s">
        <v>67</v>
      </c>
      <c r="D53" s="40">
        <v>790.01338419607646</v>
      </c>
      <c r="E53" s="40">
        <v>0</v>
      </c>
      <c r="F53" s="40">
        <v>0</v>
      </c>
      <c r="G53" s="40">
        <v>5.8833353737406719</v>
      </c>
      <c r="H53" s="40">
        <v>0</v>
      </c>
      <c r="I53" s="40">
        <f t="shared" si="1"/>
        <v>795.89671956981715</v>
      </c>
    </row>
    <row r="54" spans="2:9" x14ac:dyDescent="0.2">
      <c r="B54" s="17" t="s">
        <v>68</v>
      </c>
      <c r="C54" s="17" t="s">
        <v>69</v>
      </c>
      <c r="D54" s="40">
        <v>759.98786549205192</v>
      </c>
      <c r="E54" s="40">
        <v>0</v>
      </c>
      <c r="F54" s="40">
        <v>93.994221521535039</v>
      </c>
      <c r="G54" s="40">
        <v>77.523316752911384</v>
      </c>
      <c r="H54" s="40">
        <v>0</v>
      </c>
      <c r="I54" s="40">
        <f t="shared" si="1"/>
        <v>931.50540376649826</v>
      </c>
    </row>
    <row r="55" spans="2:9" x14ac:dyDescent="0.2">
      <c r="B55" s="17" t="s">
        <v>70</v>
      </c>
      <c r="C55" s="17" t="s">
        <v>71</v>
      </c>
      <c r="D55" s="40">
        <v>690.13671709234075</v>
      </c>
      <c r="E55" s="40">
        <v>0</v>
      </c>
      <c r="F55" s="40">
        <v>0</v>
      </c>
      <c r="G55" s="40">
        <v>243.25070676459464</v>
      </c>
      <c r="H55" s="40">
        <v>0</v>
      </c>
      <c r="I55" s="40">
        <f t="shared" si="1"/>
        <v>933.38742385693536</v>
      </c>
    </row>
    <row r="56" spans="2:9" ht="15" thickBot="1" x14ac:dyDescent="0.25">
      <c r="B56" s="58" t="s">
        <v>72</v>
      </c>
      <c r="C56" s="58" t="s">
        <v>73</v>
      </c>
      <c r="D56" s="59">
        <v>251.25061979712322</v>
      </c>
      <c r="E56" s="59">
        <v>0</v>
      </c>
      <c r="F56" s="59">
        <v>0</v>
      </c>
      <c r="G56" s="59">
        <v>549.99661669239163</v>
      </c>
      <c r="H56" s="59">
        <v>0</v>
      </c>
      <c r="I56" s="59">
        <f t="shared" si="1"/>
        <v>801.24723648951488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95795.446532909133</v>
      </c>
      <c r="E57" s="41">
        <f t="shared" si="2"/>
        <v>4577.8348681267153</v>
      </c>
      <c r="F57" s="41">
        <f t="shared" si="2"/>
        <v>93.994221521535039</v>
      </c>
      <c r="G57" s="41">
        <f t="shared" si="2"/>
        <v>37593.119824399626</v>
      </c>
      <c r="H57" s="41">
        <f t="shared" si="2"/>
        <v>18.574982101103299</v>
      </c>
      <c r="I57" s="76">
        <f t="shared" si="2"/>
        <v>138078.97042905807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1290.0244100681537</v>
      </c>
      <c r="H59" s="40">
        <v>23.4331161373862</v>
      </c>
      <c r="I59" s="40">
        <f>SUM(D59:H59)</f>
        <v>1313.4575262055398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335.01652061520497</v>
      </c>
      <c r="H60" s="40">
        <v>0</v>
      </c>
      <c r="I60" s="40">
        <f t="shared" ref="I60:I61" si="3">SUM(D60:H60)</f>
        <v>335.01652061520497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31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1625.0409306833585</v>
      </c>
      <c r="H62" s="41">
        <f t="shared" si="4"/>
        <v>23.4331161373862</v>
      </c>
      <c r="I62" s="41">
        <f t="shared" si="4"/>
        <v>1648.4740468207447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59.123931436916621</v>
      </c>
      <c r="I64" s="40">
        <f>SUM(D64:H64)</f>
        <v>59.123931436916621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5935.7556258906479</v>
      </c>
      <c r="G65" s="71">
        <v>0</v>
      </c>
      <c r="H65" s="71">
        <v>0</v>
      </c>
      <c r="I65" s="40">
        <f t="shared" ref="I65:I68" si="5">SUM(D65:H65)</f>
        <v>5935.7556258906479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1330.692366965664</v>
      </c>
      <c r="G66" s="40">
        <v>0</v>
      </c>
      <c r="H66" s="40">
        <v>24.156550126665596</v>
      </c>
      <c r="I66" s="40">
        <f t="shared" si="5"/>
        <v>1354.8489170923297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1059.6922510326574</v>
      </c>
      <c r="G67" s="40">
        <v>0</v>
      </c>
      <c r="H67" s="40">
        <v>241.21149017500005</v>
      </c>
      <c r="I67" s="40">
        <f t="shared" si="5"/>
        <v>1300.9037412076575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2494.8981058323575</v>
      </c>
      <c r="I68" s="40">
        <f t="shared" si="5"/>
        <v>2494.8981058323575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68">
        <f t="shared" si="7"/>
        <v>8326.1402438889691</v>
      </c>
      <c r="G69" s="41">
        <f t="shared" si="7"/>
        <v>0</v>
      </c>
      <c r="H69" s="41">
        <f t="shared" si="7"/>
        <v>2819.3900775709399</v>
      </c>
      <c r="I69" s="76">
        <f t="shared" si="7"/>
        <v>11145.530321459908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324" priority="2" operator="equal">
      <formula>0</formula>
    </cfRule>
  </conditionalFormatting>
  <conditionalFormatting sqref="D59:D69">
    <cfRule type="cellIs" dxfId="323" priority="1" operator="equal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A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82.1406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5703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59278.732366904449</v>
      </c>
      <c r="E18" s="41">
        <f t="shared" si="0"/>
        <v>7621.9931145086066</v>
      </c>
      <c r="F18" s="41">
        <f t="shared" si="0"/>
        <v>14329.519248110613</v>
      </c>
      <c r="G18" s="41">
        <f t="shared" si="0"/>
        <v>66450.959670564902</v>
      </c>
      <c r="H18" s="41">
        <f t="shared" si="0"/>
        <v>2310.0384772925909</v>
      </c>
      <c r="I18" s="41">
        <f t="shared" si="0"/>
        <v>149991.2428773811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2564.6538204310382</v>
      </c>
      <c r="E20" s="59">
        <v>0</v>
      </c>
      <c r="F20" s="59">
        <v>0</v>
      </c>
      <c r="G20" s="59">
        <v>629.08017918492692</v>
      </c>
      <c r="H20" s="59">
        <v>0</v>
      </c>
      <c r="I20" s="59">
        <f>SUM(D20:H20)</f>
        <v>3193.7339996159653</v>
      </c>
    </row>
    <row r="21" spans="2:9" x14ac:dyDescent="0.2">
      <c r="B21" s="58" t="s">
        <v>16</v>
      </c>
      <c r="C21" s="58" t="s">
        <v>17</v>
      </c>
      <c r="D21" s="59">
        <v>390.92893037669984</v>
      </c>
      <c r="E21" s="59">
        <v>0</v>
      </c>
      <c r="F21" s="59">
        <v>0</v>
      </c>
      <c r="G21" s="59">
        <v>59.850541900267665</v>
      </c>
      <c r="H21" s="59">
        <v>0</v>
      </c>
      <c r="I21" s="59">
        <f t="shared" ref="I21:I56" si="1">SUM(D21:H21)</f>
        <v>450.77947227696751</v>
      </c>
    </row>
    <row r="22" spans="2:9" x14ac:dyDescent="0.2">
      <c r="B22" s="58" t="s">
        <v>18</v>
      </c>
      <c r="C22" s="58" t="s">
        <v>148</v>
      </c>
      <c r="D22" s="59">
        <v>544.560143052846</v>
      </c>
      <c r="E22" s="59">
        <v>0</v>
      </c>
      <c r="F22" s="59">
        <v>0</v>
      </c>
      <c r="G22" s="59">
        <v>4466.542881519621</v>
      </c>
      <c r="H22" s="59">
        <v>0</v>
      </c>
      <c r="I22" s="59">
        <f t="shared" si="1"/>
        <v>5011.1030245724669</v>
      </c>
    </row>
    <row r="23" spans="2:9" x14ac:dyDescent="0.2">
      <c r="B23" s="17" t="s">
        <v>19</v>
      </c>
      <c r="C23" s="17" t="s">
        <v>149</v>
      </c>
      <c r="D23" s="40">
        <v>1128.5660343782292</v>
      </c>
      <c r="E23" s="40">
        <v>0</v>
      </c>
      <c r="F23" s="40">
        <v>0</v>
      </c>
      <c r="G23" s="40">
        <v>4576.1544577677087</v>
      </c>
      <c r="H23" s="40">
        <v>0</v>
      </c>
      <c r="I23" s="40">
        <f t="shared" si="1"/>
        <v>5704.7204921459379</v>
      </c>
    </row>
    <row r="24" spans="2:9" x14ac:dyDescent="0.2">
      <c r="B24" s="17" t="s">
        <v>20</v>
      </c>
      <c r="C24" s="17" t="s">
        <v>21</v>
      </c>
      <c r="D24" s="40">
        <v>383.27007542644395</v>
      </c>
      <c r="E24" s="40">
        <v>0</v>
      </c>
      <c r="F24" s="40">
        <v>0</v>
      </c>
      <c r="G24" s="40">
        <v>9112.3982131680368</v>
      </c>
      <c r="H24" s="40">
        <v>0</v>
      </c>
      <c r="I24" s="40">
        <f t="shared" si="1"/>
        <v>9495.6682885944811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1990.3088653880036</v>
      </c>
      <c r="H25" s="40">
        <v>0</v>
      </c>
      <c r="I25" s="40">
        <f t="shared" si="1"/>
        <v>1990.3088653880036</v>
      </c>
    </row>
    <row r="26" spans="2:9" x14ac:dyDescent="0.2">
      <c r="B26" s="58" t="s">
        <v>23</v>
      </c>
      <c r="C26" s="58" t="s">
        <v>24</v>
      </c>
      <c r="D26" s="59">
        <v>508.22461205702854</v>
      </c>
      <c r="E26" s="59">
        <v>0</v>
      </c>
      <c r="F26" s="59">
        <v>0</v>
      </c>
      <c r="G26" s="59">
        <v>414.399254625384</v>
      </c>
      <c r="H26" s="59">
        <v>0</v>
      </c>
      <c r="I26" s="59">
        <f t="shared" si="1"/>
        <v>922.62386668241254</v>
      </c>
    </row>
    <row r="27" spans="2:9" x14ac:dyDescent="0.2">
      <c r="B27" s="58" t="s">
        <v>25</v>
      </c>
      <c r="C27" s="58" t="s">
        <v>26</v>
      </c>
      <c r="D27" s="59">
        <v>1299.3277154550121</v>
      </c>
      <c r="E27" s="59">
        <v>0</v>
      </c>
      <c r="F27" s="59">
        <v>0</v>
      </c>
      <c r="G27" s="59">
        <v>612.99134143410276</v>
      </c>
      <c r="H27" s="59">
        <v>0</v>
      </c>
      <c r="I27" s="59">
        <f t="shared" si="1"/>
        <v>1912.319056889115</v>
      </c>
    </row>
    <row r="28" spans="2:9" x14ac:dyDescent="0.2">
      <c r="B28" s="58" t="s">
        <v>27</v>
      </c>
      <c r="C28" s="58" t="s">
        <v>28</v>
      </c>
      <c r="D28" s="59">
        <v>1828.8277849790286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1828.8277849790286</v>
      </c>
    </row>
    <row r="29" spans="2:9" x14ac:dyDescent="0.2">
      <c r="B29" s="17" t="s">
        <v>29</v>
      </c>
      <c r="C29" s="17" t="s">
        <v>30</v>
      </c>
      <c r="D29" s="40">
        <v>356.89190027979777</v>
      </c>
      <c r="E29" s="40">
        <v>0</v>
      </c>
      <c r="F29" s="40">
        <v>0</v>
      </c>
      <c r="G29" s="40">
        <v>192.65309504566105</v>
      </c>
      <c r="H29" s="40">
        <v>0</v>
      </c>
      <c r="I29" s="40">
        <f t="shared" si="1"/>
        <v>549.54499532545879</v>
      </c>
    </row>
    <row r="30" spans="2:9" x14ac:dyDescent="0.2">
      <c r="B30" s="17" t="s">
        <v>31</v>
      </c>
      <c r="C30" s="17" t="s">
        <v>32</v>
      </c>
      <c r="D30" s="40">
        <v>2029.1090006984423</v>
      </c>
      <c r="E30" s="40">
        <v>0</v>
      </c>
      <c r="F30" s="40">
        <v>0</v>
      </c>
      <c r="G30" s="40">
        <v>770.18692798131121</v>
      </c>
      <c r="H30" s="40">
        <v>0</v>
      </c>
      <c r="I30" s="40">
        <f t="shared" si="1"/>
        <v>2799.2959286797536</v>
      </c>
    </row>
    <row r="31" spans="2:9" x14ac:dyDescent="0.2">
      <c r="B31" s="17" t="s">
        <v>33</v>
      </c>
      <c r="C31" s="17" t="s">
        <v>135</v>
      </c>
      <c r="D31" s="40">
        <v>1705.0995349468515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1705.0995349468515</v>
      </c>
    </row>
    <row r="32" spans="2:9" x14ac:dyDescent="0.2">
      <c r="B32" s="58" t="s">
        <v>34</v>
      </c>
      <c r="C32" s="58" t="s">
        <v>136</v>
      </c>
      <c r="D32" s="59">
        <v>574.15423608518086</v>
      </c>
      <c r="E32" s="59">
        <v>0</v>
      </c>
      <c r="F32" s="59">
        <v>0</v>
      </c>
      <c r="G32" s="59">
        <v>640.87899129813627</v>
      </c>
      <c r="H32" s="59">
        <v>0</v>
      </c>
      <c r="I32" s="59">
        <f t="shared" si="1"/>
        <v>1215.0332273833171</v>
      </c>
    </row>
    <row r="33" spans="2:9" x14ac:dyDescent="0.2">
      <c r="B33" s="58" t="s">
        <v>35</v>
      </c>
      <c r="C33" s="58" t="s">
        <v>137</v>
      </c>
      <c r="D33" s="59">
        <v>2004.5585386325517</v>
      </c>
      <c r="E33" s="59">
        <v>0</v>
      </c>
      <c r="F33" s="59">
        <v>0</v>
      </c>
      <c r="G33" s="59">
        <v>724.63962137910596</v>
      </c>
      <c r="H33" s="59">
        <v>0</v>
      </c>
      <c r="I33" s="59">
        <f t="shared" si="1"/>
        <v>2729.1981600116578</v>
      </c>
    </row>
    <row r="34" spans="2:9" x14ac:dyDescent="0.2">
      <c r="B34" s="58" t="s">
        <v>36</v>
      </c>
      <c r="C34" s="58" t="s">
        <v>37</v>
      </c>
      <c r="D34" s="59">
        <v>2240.3939784696286</v>
      </c>
      <c r="E34" s="59">
        <v>0</v>
      </c>
      <c r="F34" s="59">
        <v>0</v>
      </c>
      <c r="G34" s="59">
        <v>15.805749095703165</v>
      </c>
      <c r="H34" s="59">
        <v>0</v>
      </c>
      <c r="I34" s="59">
        <f t="shared" si="1"/>
        <v>2256.1997275653316</v>
      </c>
    </row>
    <row r="35" spans="2:9" x14ac:dyDescent="0.2">
      <c r="B35" s="17" t="s">
        <v>38</v>
      </c>
      <c r="C35" s="17" t="s">
        <v>39</v>
      </c>
      <c r="D35" s="40">
        <v>567.97904505722647</v>
      </c>
      <c r="E35" s="40">
        <v>0</v>
      </c>
      <c r="F35" s="40">
        <v>0</v>
      </c>
      <c r="G35" s="40">
        <v>0.1482371907348056</v>
      </c>
      <c r="H35" s="40">
        <v>0</v>
      </c>
      <c r="I35" s="40">
        <f t="shared" si="1"/>
        <v>568.12728224796126</v>
      </c>
    </row>
    <row r="36" spans="2:9" x14ac:dyDescent="0.2">
      <c r="B36" s="17" t="s">
        <v>40</v>
      </c>
      <c r="C36" s="17" t="s">
        <v>152</v>
      </c>
      <c r="D36" s="40">
        <v>5652.1938449767968</v>
      </c>
      <c r="E36" s="40">
        <v>0</v>
      </c>
      <c r="F36" s="40">
        <v>0</v>
      </c>
      <c r="G36" s="40">
        <v>218.84565103900624</v>
      </c>
      <c r="H36" s="40">
        <v>0</v>
      </c>
      <c r="I36" s="40">
        <f t="shared" si="1"/>
        <v>5871.0394960158028</v>
      </c>
    </row>
    <row r="37" spans="2:9" x14ac:dyDescent="0.2">
      <c r="B37" s="17" t="s">
        <v>41</v>
      </c>
      <c r="C37" s="17" t="s">
        <v>42</v>
      </c>
      <c r="D37" s="40">
        <v>696.69603753569754</v>
      </c>
      <c r="E37" s="40">
        <v>0</v>
      </c>
      <c r="F37" s="40">
        <v>0</v>
      </c>
      <c r="G37" s="40">
        <v>59.559282439370655</v>
      </c>
      <c r="H37" s="40">
        <v>0</v>
      </c>
      <c r="I37" s="40">
        <f t="shared" si="1"/>
        <v>756.25531997506823</v>
      </c>
    </row>
    <row r="38" spans="2:9" x14ac:dyDescent="0.2">
      <c r="B38" s="58" t="s">
        <v>43</v>
      </c>
      <c r="C38" s="58" t="s">
        <v>139</v>
      </c>
      <c r="D38" s="59">
        <v>402.90797628331148</v>
      </c>
      <c r="E38" s="59">
        <v>0</v>
      </c>
      <c r="F38" s="59">
        <v>0</v>
      </c>
      <c r="G38" s="59">
        <v>15.429933259306006</v>
      </c>
      <c r="H38" s="59">
        <v>0</v>
      </c>
      <c r="I38" s="59">
        <f t="shared" si="1"/>
        <v>418.33790954261747</v>
      </c>
    </row>
    <row r="39" spans="2:9" x14ac:dyDescent="0.2">
      <c r="B39" s="58" t="s">
        <v>44</v>
      </c>
      <c r="C39" s="58" t="s">
        <v>140</v>
      </c>
      <c r="D39" s="59">
        <v>391.18484605307134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391.18484605307134</v>
      </c>
    </row>
    <row r="40" spans="2:9" x14ac:dyDescent="0.2">
      <c r="B40" s="58" t="s">
        <v>45</v>
      </c>
      <c r="C40" s="58" t="s">
        <v>141</v>
      </c>
      <c r="D40" s="59">
        <v>566.79413086211844</v>
      </c>
      <c r="E40" s="59">
        <v>0</v>
      </c>
      <c r="F40" s="59">
        <v>0</v>
      </c>
      <c r="G40" s="59">
        <v>11.180114275188092</v>
      </c>
      <c r="H40" s="59">
        <v>0</v>
      </c>
      <c r="I40" s="59">
        <f t="shared" si="1"/>
        <v>577.97424513730653</v>
      </c>
    </row>
    <row r="41" spans="2:9" x14ac:dyDescent="0.2">
      <c r="B41" s="17" t="s">
        <v>46</v>
      </c>
      <c r="C41" s="17" t="s">
        <v>142</v>
      </c>
      <c r="D41" s="40">
        <v>1072.3331428462545</v>
      </c>
      <c r="E41" s="40">
        <v>0</v>
      </c>
      <c r="F41" s="40">
        <v>0</v>
      </c>
      <c r="G41" s="40">
        <v>74.147478238049558</v>
      </c>
      <c r="H41" s="40">
        <v>0</v>
      </c>
      <c r="I41" s="40">
        <f t="shared" si="1"/>
        <v>1146.4806210843042</v>
      </c>
    </row>
    <row r="42" spans="2:9" x14ac:dyDescent="0.2">
      <c r="B42" s="17" t="s">
        <v>47</v>
      </c>
      <c r="C42" s="17" t="s">
        <v>143</v>
      </c>
      <c r="D42" s="40">
        <v>349.24469409519224</v>
      </c>
      <c r="E42" s="40">
        <v>0</v>
      </c>
      <c r="F42" s="40">
        <v>0</v>
      </c>
      <c r="G42" s="40">
        <v>102.39766511025914</v>
      </c>
      <c r="H42" s="40">
        <v>0</v>
      </c>
      <c r="I42" s="40">
        <f t="shared" si="1"/>
        <v>451.64235920545138</v>
      </c>
    </row>
    <row r="43" spans="2:9" x14ac:dyDescent="0.2">
      <c r="B43" s="17" t="s">
        <v>48</v>
      </c>
      <c r="C43" s="17" t="s">
        <v>49</v>
      </c>
      <c r="D43" s="40">
        <v>1398.3617630304561</v>
      </c>
      <c r="E43" s="40">
        <v>0</v>
      </c>
      <c r="F43" s="40">
        <v>0</v>
      </c>
      <c r="G43" s="40">
        <v>403.98484094640605</v>
      </c>
      <c r="H43" s="40">
        <v>0</v>
      </c>
      <c r="I43" s="40">
        <f t="shared" si="1"/>
        <v>1802.3466039768623</v>
      </c>
    </row>
    <row r="44" spans="2:9" x14ac:dyDescent="0.2">
      <c r="B44" s="58" t="s">
        <v>50</v>
      </c>
      <c r="C44" s="58" t="s">
        <v>51</v>
      </c>
      <c r="D44" s="59">
        <v>129.67555104402825</v>
      </c>
      <c r="E44" s="59">
        <v>0</v>
      </c>
      <c r="F44" s="59">
        <v>0</v>
      </c>
      <c r="G44" s="59">
        <v>235.06828572235943</v>
      </c>
      <c r="H44" s="59">
        <v>0</v>
      </c>
      <c r="I44" s="59">
        <f t="shared" si="1"/>
        <v>364.74383676638769</v>
      </c>
    </row>
    <row r="45" spans="2:9" x14ac:dyDescent="0.2">
      <c r="B45" s="58" t="s">
        <v>52</v>
      </c>
      <c r="C45" s="58" t="s">
        <v>144</v>
      </c>
      <c r="D45" s="59">
        <v>4743.4530005466586</v>
      </c>
      <c r="E45" s="59">
        <v>0</v>
      </c>
      <c r="F45" s="59">
        <v>0</v>
      </c>
      <c r="G45" s="59">
        <v>3480.4814224627657</v>
      </c>
      <c r="H45" s="59">
        <v>8.9358015645482567</v>
      </c>
      <c r="I45" s="59">
        <f t="shared" si="1"/>
        <v>8232.8702245739732</v>
      </c>
    </row>
    <row r="46" spans="2:9" x14ac:dyDescent="0.2">
      <c r="B46" s="58" t="s">
        <v>53</v>
      </c>
      <c r="C46" s="58" t="s">
        <v>54</v>
      </c>
      <c r="D46" s="59">
        <v>9303.3083038433288</v>
      </c>
      <c r="E46" s="59">
        <v>0</v>
      </c>
      <c r="F46" s="59">
        <v>0</v>
      </c>
      <c r="G46" s="59">
        <v>11640.616740324504</v>
      </c>
      <c r="H46" s="59">
        <v>0</v>
      </c>
      <c r="I46" s="59">
        <f t="shared" si="1"/>
        <v>20943.92504416783</v>
      </c>
    </row>
    <row r="47" spans="2:9" x14ac:dyDescent="0.2">
      <c r="B47" s="17" t="s">
        <v>55</v>
      </c>
      <c r="C47" s="17" t="s">
        <v>56</v>
      </c>
      <c r="D47" s="40">
        <v>2222.6782721213585</v>
      </c>
      <c r="E47" s="40">
        <v>0</v>
      </c>
      <c r="F47" s="40">
        <v>0</v>
      </c>
      <c r="G47" s="40">
        <v>3060.4496679257941</v>
      </c>
      <c r="H47" s="40">
        <v>0</v>
      </c>
      <c r="I47" s="40">
        <f t="shared" si="1"/>
        <v>5283.1279400471522</v>
      </c>
    </row>
    <row r="48" spans="2:9" x14ac:dyDescent="0.2">
      <c r="B48" s="17" t="s">
        <v>57</v>
      </c>
      <c r="C48" s="17" t="s">
        <v>58</v>
      </c>
      <c r="D48" s="40">
        <v>1378.0530784403575</v>
      </c>
      <c r="E48" s="40">
        <v>0</v>
      </c>
      <c r="F48" s="40">
        <v>0</v>
      </c>
      <c r="G48" s="40">
        <v>3202.4419580997628</v>
      </c>
      <c r="H48" s="40">
        <v>0</v>
      </c>
      <c r="I48" s="40">
        <f t="shared" si="1"/>
        <v>4580.4950365401201</v>
      </c>
    </row>
    <row r="49" spans="2:9" x14ac:dyDescent="0.2">
      <c r="B49" s="17" t="s">
        <v>59</v>
      </c>
      <c r="C49" s="17" t="s">
        <v>60</v>
      </c>
      <c r="D49" s="40">
        <v>4085.4683414528417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4085.4683414528417</v>
      </c>
    </row>
    <row r="50" spans="2:9" x14ac:dyDescent="0.2">
      <c r="B50" s="58" t="s">
        <v>61</v>
      </c>
      <c r="C50" s="58" t="s">
        <v>145</v>
      </c>
      <c r="D50" s="59">
        <v>170.68678812131492</v>
      </c>
      <c r="E50" s="59">
        <v>7621.9931145086066</v>
      </c>
      <c r="F50" s="59">
        <v>0</v>
      </c>
      <c r="G50" s="59">
        <v>212.13987156569561</v>
      </c>
      <c r="H50" s="59">
        <v>0</v>
      </c>
      <c r="I50" s="59">
        <f t="shared" si="1"/>
        <v>8004.8197741956174</v>
      </c>
    </row>
    <row r="51" spans="2:9" x14ac:dyDescent="0.2">
      <c r="B51" s="58" t="s">
        <v>62</v>
      </c>
      <c r="C51" s="58" t="s">
        <v>63</v>
      </c>
      <c r="D51" s="59">
        <v>1303.9536731621024</v>
      </c>
      <c r="E51" s="59">
        <v>0</v>
      </c>
      <c r="F51" s="59">
        <v>0</v>
      </c>
      <c r="G51" s="59">
        <v>807.32062454127686</v>
      </c>
      <c r="H51" s="59">
        <v>0</v>
      </c>
      <c r="I51" s="59">
        <f t="shared" si="1"/>
        <v>2111.2742977033795</v>
      </c>
    </row>
    <row r="52" spans="2:9" x14ac:dyDescent="0.2">
      <c r="B52" s="58" t="s">
        <v>64</v>
      </c>
      <c r="C52" s="58" t="s">
        <v>65</v>
      </c>
      <c r="D52" s="59">
        <v>2351.3555202425946</v>
      </c>
      <c r="E52" s="59">
        <v>0</v>
      </c>
      <c r="F52" s="59">
        <v>0</v>
      </c>
      <c r="G52" s="59">
        <v>4426.1332929910031</v>
      </c>
      <c r="H52" s="59">
        <v>0</v>
      </c>
      <c r="I52" s="59">
        <f t="shared" si="1"/>
        <v>6777.4888132335982</v>
      </c>
    </row>
    <row r="53" spans="2:9" x14ac:dyDescent="0.2">
      <c r="B53" s="17" t="s">
        <v>66</v>
      </c>
      <c r="C53" s="17" t="s">
        <v>67</v>
      </c>
      <c r="D53" s="40">
        <v>2493.864302456006</v>
      </c>
      <c r="E53" s="40">
        <v>0</v>
      </c>
      <c r="F53" s="40">
        <v>0</v>
      </c>
      <c r="G53" s="40">
        <v>17.792097967625359</v>
      </c>
      <c r="H53" s="40">
        <v>0</v>
      </c>
      <c r="I53" s="40">
        <f t="shared" si="1"/>
        <v>2511.6564004236316</v>
      </c>
    </row>
    <row r="54" spans="2:9" x14ac:dyDescent="0.2">
      <c r="B54" s="17" t="s">
        <v>68</v>
      </c>
      <c r="C54" s="17" t="s">
        <v>69</v>
      </c>
      <c r="D54" s="40">
        <v>963.12852584822519</v>
      </c>
      <c r="E54" s="40">
        <v>0</v>
      </c>
      <c r="F54" s="40">
        <v>197.79596293999992</v>
      </c>
      <c r="G54" s="40">
        <v>111.09214458335353</v>
      </c>
      <c r="H54" s="40">
        <v>0</v>
      </c>
      <c r="I54" s="40">
        <f t="shared" si="1"/>
        <v>1272.0166333715786</v>
      </c>
    </row>
    <row r="55" spans="2:9" x14ac:dyDescent="0.2">
      <c r="B55" s="17" t="s">
        <v>70</v>
      </c>
      <c r="C55" s="17" t="s">
        <v>71</v>
      </c>
      <c r="D55" s="40">
        <v>951.75943674370114</v>
      </c>
      <c r="E55" s="40">
        <v>0</v>
      </c>
      <c r="F55" s="40">
        <v>0</v>
      </c>
      <c r="G55" s="40">
        <v>743.80036417547285</v>
      </c>
      <c r="H55" s="40">
        <v>0</v>
      </c>
      <c r="I55" s="40">
        <f t="shared" si="1"/>
        <v>1695.559800919174</v>
      </c>
    </row>
    <row r="56" spans="2:9" ht="15" thickBot="1" x14ac:dyDescent="0.25">
      <c r="B56" s="58" t="s">
        <v>72</v>
      </c>
      <c r="C56" s="58" t="s">
        <v>73</v>
      </c>
      <c r="D56" s="59">
        <v>525.08578687301713</v>
      </c>
      <c r="E56" s="59">
        <v>0</v>
      </c>
      <c r="F56" s="59">
        <v>0</v>
      </c>
      <c r="G56" s="59">
        <v>1003.9941047932481</v>
      </c>
      <c r="H56" s="59">
        <v>0</v>
      </c>
      <c r="I56" s="59">
        <f t="shared" si="1"/>
        <v>1529.0798916662652</v>
      </c>
    </row>
    <row r="57" spans="2:9" ht="15" thickBot="1" x14ac:dyDescent="0.25">
      <c r="B57" s="19"/>
      <c r="C57" s="24" t="s">
        <v>119</v>
      </c>
      <c r="D57" s="41">
        <f t="shared" ref="D57:I57" si="2">SUM(D20:D56)</f>
        <v>59278.732366904449</v>
      </c>
      <c r="E57" s="41">
        <f t="shared" si="2"/>
        <v>7621.9931145086066</v>
      </c>
      <c r="F57" s="41">
        <f t="shared" si="2"/>
        <v>197.79596293999992</v>
      </c>
      <c r="G57" s="41">
        <f t="shared" si="2"/>
        <v>54032.913897439161</v>
      </c>
      <c r="H57" s="41">
        <f t="shared" si="2"/>
        <v>8.9358015645482567</v>
      </c>
      <c r="I57" s="41">
        <f t="shared" si="2"/>
        <v>121140.37114335671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565.64617111446341</v>
      </c>
      <c r="H59" s="40">
        <v>11.48165510304322</v>
      </c>
      <c r="I59" s="40">
        <f>SUM(D59:H59)</f>
        <v>577.12782621750659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9741.2975825944559</v>
      </c>
      <c r="H60" s="40">
        <v>0</v>
      </c>
      <c r="I60" s="40">
        <f t="shared" ref="I60:I61" si="3">SUM(D60:H60)</f>
        <v>9741.2975825944559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2111.1020194168204</v>
      </c>
      <c r="H61" s="40">
        <v>0</v>
      </c>
      <c r="I61" s="40">
        <f t="shared" si="3"/>
        <v>2111.1020194168204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12418.045773125741</v>
      </c>
      <c r="H62" s="41">
        <f t="shared" si="4"/>
        <v>11.48165510304322</v>
      </c>
      <c r="I62" s="41">
        <f t="shared" si="4"/>
        <v>12429.527428228783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62.003080000000033</v>
      </c>
      <c r="I64" s="40">
        <f>SUM(D64:H64)</f>
        <v>62.003080000000033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7044.240053436426</v>
      </c>
      <c r="G65" s="40">
        <v>0</v>
      </c>
      <c r="H65" s="40">
        <v>0</v>
      </c>
      <c r="I65" s="40">
        <f t="shared" ref="I65:I68" si="5">SUM(D65:H65)</f>
        <v>7044.240053436426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4739.3100598001201</v>
      </c>
      <c r="G66" s="40">
        <v>0</v>
      </c>
      <c r="H66" s="40">
        <v>21.15652</v>
      </c>
      <c r="I66" s="40">
        <f t="shared" si="5"/>
        <v>4760.4665798001206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2348.1731719340669</v>
      </c>
      <c r="G67" s="40">
        <v>0</v>
      </c>
      <c r="H67" s="40">
        <v>199.88451159200002</v>
      </c>
      <c r="I67" s="40">
        <f t="shared" si="5"/>
        <v>2548.0576835260667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2006.5769090329993</v>
      </c>
      <c r="I68" s="40">
        <f t="shared" si="5"/>
        <v>2006.5769090329993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14131.723285170614</v>
      </c>
      <c r="G69" s="41">
        <f>SUM(G64:G68)</f>
        <v>0</v>
      </c>
      <c r="H69" s="41">
        <f>SUM(H64:H68)</f>
        <v>2289.6210206249993</v>
      </c>
      <c r="I69" s="41">
        <f>SUM(I64:I68)</f>
        <v>16421.344305795614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322" priority="2" operator="equal">
      <formula>0</formula>
    </cfRule>
  </conditionalFormatting>
  <conditionalFormatting sqref="D59:D69">
    <cfRule type="cellIs" dxfId="321" priority="1" operator="equal">
      <formula>0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24843.504932127238</v>
      </c>
      <c r="E18" s="41">
        <f t="shared" si="0"/>
        <v>2810.2001545006929</v>
      </c>
      <c r="F18" s="41">
        <f t="shared" si="0"/>
        <v>14017.754946462266</v>
      </c>
      <c r="G18" s="41">
        <f t="shared" si="0"/>
        <v>18497.921377758001</v>
      </c>
      <c r="H18" s="41">
        <f t="shared" si="0"/>
        <v>2165.8100804528144</v>
      </c>
      <c r="I18" s="41">
        <f t="shared" si="0"/>
        <v>62335.191491301026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493.43772269478859</v>
      </c>
      <c r="E20" s="59">
        <v>0</v>
      </c>
      <c r="F20" s="59">
        <v>0</v>
      </c>
      <c r="G20" s="59">
        <v>114.85661719355414</v>
      </c>
      <c r="H20" s="59">
        <v>0</v>
      </c>
      <c r="I20" s="59">
        <f>SUM(D20:H20)</f>
        <v>608.29433988834273</v>
      </c>
    </row>
    <row r="21" spans="2:9" x14ac:dyDescent="0.2">
      <c r="B21" s="58" t="s">
        <v>16</v>
      </c>
      <c r="C21" s="58" t="s">
        <v>17</v>
      </c>
      <c r="D21" s="59">
        <v>190.25612938231652</v>
      </c>
      <c r="E21" s="59">
        <v>0</v>
      </c>
      <c r="F21" s="59">
        <v>0</v>
      </c>
      <c r="G21" s="59">
        <v>33.311647752597572</v>
      </c>
      <c r="H21" s="59">
        <v>0</v>
      </c>
      <c r="I21" s="59">
        <f t="shared" ref="I21:I56" si="1">SUM(D21:H21)</f>
        <v>223.56777713491408</v>
      </c>
    </row>
    <row r="22" spans="2:9" x14ac:dyDescent="0.2">
      <c r="B22" s="58" t="s">
        <v>18</v>
      </c>
      <c r="C22" s="58" t="s">
        <v>148</v>
      </c>
      <c r="D22" s="59">
        <v>310.16847369295283</v>
      </c>
      <c r="E22" s="59">
        <v>0</v>
      </c>
      <c r="F22" s="59">
        <v>0</v>
      </c>
      <c r="G22" s="59">
        <v>2384.9510348822937</v>
      </c>
      <c r="H22" s="59">
        <v>0</v>
      </c>
      <c r="I22" s="59">
        <f t="shared" si="1"/>
        <v>2695.1195085752465</v>
      </c>
    </row>
    <row r="23" spans="2:9" x14ac:dyDescent="0.2">
      <c r="B23" s="17" t="s">
        <v>19</v>
      </c>
      <c r="C23" s="17" t="s">
        <v>149</v>
      </c>
      <c r="D23" s="40">
        <v>325.44976074458759</v>
      </c>
      <c r="E23" s="40">
        <v>0</v>
      </c>
      <c r="F23" s="40">
        <v>0</v>
      </c>
      <c r="G23" s="40">
        <v>1286.3704107807923</v>
      </c>
      <c r="H23" s="40">
        <v>0</v>
      </c>
      <c r="I23" s="40">
        <f t="shared" si="1"/>
        <v>1611.8201715253799</v>
      </c>
    </row>
    <row r="24" spans="2:9" x14ac:dyDescent="0.2">
      <c r="B24" s="17" t="s">
        <v>20</v>
      </c>
      <c r="C24" s="17" t="s">
        <v>21</v>
      </c>
      <c r="D24" s="40">
        <v>105.77255222481919</v>
      </c>
      <c r="E24" s="40">
        <v>0</v>
      </c>
      <c r="F24" s="40">
        <v>0</v>
      </c>
      <c r="G24" s="40">
        <v>4587.883993755645</v>
      </c>
      <c r="H24" s="40">
        <v>0</v>
      </c>
      <c r="I24" s="40">
        <f t="shared" si="1"/>
        <v>4693.6565459804642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428.30241466261606</v>
      </c>
      <c r="H25" s="40">
        <v>0</v>
      </c>
      <c r="I25" s="40">
        <f t="shared" si="1"/>
        <v>428.30241466261606</v>
      </c>
    </row>
    <row r="26" spans="2:9" x14ac:dyDescent="0.2">
      <c r="B26" s="58" t="s">
        <v>23</v>
      </c>
      <c r="C26" s="58" t="s">
        <v>24</v>
      </c>
      <c r="D26" s="59">
        <v>283.16666105260873</v>
      </c>
      <c r="E26" s="59">
        <v>0</v>
      </c>
      <c r="F26" s="59">
        <v>0</v>
      </c>
      <c r="G26" s="59">
        <v>75.43410069934238</v>
      </c>
      <c r="H26" s="59">
        <v>0</v>
      </c>
      <c r="I26" s="59">
        <f t="shared" si="1"/>
        <v>358.6007617519511</v>
      </c>
    </row>
    <row r="27" spans="2:9" x14ac:dyDescent="0.2">
      <c r="B27" s="58" t="s">
        <v>25</v>
      </c>
      <c r="C27" s="58" t="s">
        <v>26</v>
      </c>
      <c r="D27" s="59">
        <v>675.69094761811789</v>
      </c>
      <c r="E27" s="59">
        <v>0</v>
      </c>
      <c r="F27" s="59">
        <v>0</v>
      </c>
      <c r="G27" s="59">
        <v>269.96362193647684</v>
      </c>
      <c r="H27" s="59">
        <v>0</v>
      </c>
      <c r="I27" s="59">
        <f t="shared" si="1"/>
        <v>945.65456955459467</v>
      </c>
    </row>
    <row r="28" spans="2:9" x14ac:dyDescent="0.2">
      <c r="B28" s="58" t="s">
        <v>27</v>
      </c>
      <c r="C28" s="58" t="s">
        <v>28</v>
      </c>
      <c r="D28" s="59">
        <v>676.30782992821253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676.30782992821253</v>
      </c>
    </row>
    <row r="29" spans="2:9" x14ac:dyDescent="0.2">
      <c r="B29" s="17" t="s">
        <v>29</v>
      </c>
      <c r="C29" s="17" t="s">
        <v>30</v>
      </c>
      <c r="D29" s="40">
        <v>350.02252749639996</v>
      </c>
      <c r="E29" s="40">
        <v>0</v>
      </c>
      <c r="F29" s="40">
        <v>0</v>
      </c>
      <c r="G29" s="40">
        <v>11.45595826114165</v>
      </c>
      <c r="H29" s="40">
        <v>0</v>
      </c>
      <c r="I29" s="40">
        <f t="shared" si="1"/>
        <v>361.47848575754159</v>
      </c>
    </row>
    <row r="30" spans="2:9" x14ac:dyDescent="0.2">
      <c r="B30" s="17" t="s">
        <v>31</v>
      </c>
      <c r="C30" s="17" t="s">
        <v>32</v>
      </c>
      <c r="D30" s="40">
        <v>739.22775687885905</v>
      </c>
      <c r="E30" s="40">
        <v>0</v>
      </c>
      <c r="F30" s="40">
        <v>0</v>
      </c>
      <c r="G30" s="40">
        <v>170.74455571917335</v>
      </c>
      <c r="H30" s="40">
        <v>0</v>
      </c>
      <c r="I30" s="40">
        <f t="shared" si="1"/>
        <v>909.97231259803243</v>
      </c>
    </row>
    <row r="31" spans="2:9" x14ac:dyDescent="0.2">
      <c r="B31" s="17" t="s">
        <v>33</v>
      </c>
      <c r="C31" s="17" t="s">
        <v>135</v>
      </c>
      <c r="D31" s="40">
        <v>187.16161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187.16161</v>
      </c>
    </row>
    <row r="32" spans="2:9" x14ac:dyDescent="0.2">
      <c r="B32" s="58" t="s">
        <v>34</v>
      </c>
      <c r="C32" s="58" t="s">
        <v>136</v>
      </c>
      <c r="D32" s="59">
        <v>200.29483159816039</v>
      </c>
      <c r="E32" s="59">
        <v>0</v>
      </c>
      <c r="F32" s="59">
        <v>0</v>
      </c>
      <c r="G32" s="59">
        <v>88.303368760076239</v>
      </c>
      <c r="H32" s="59">
        <v>0</v>
      </c>
      <c r="I32" s="59">
        <f t="shared" si="1"/>
        <v>288.59820035823662</v>
      </c>
    </row>
    <row r="33" spans="2:9" x14ac:dyDescent="0.2">
      <c r="B33" s="58" t="s">
        <v>35</v>
      </c>
      <c r="C33" s="58" t="s">
        <v>137</v>
      </c>
      <c r="D33" s="59">
        <v>723.65490207035441</v>
      </c>
      <c r="E33" s="59">
        <v>0</v>
      </c>
      <c r="F33" s="59">
        <v>0</v>
      </c>
      <c r="G33" s="59">
        <v>57.395195032869907</v>
      </c>
      <c r="H33" s="59">
        <v>0</v>
      </c>
      <c r="I33" s="59">
        <f t="shared" si="1"/>
        <v>781.05009710322429</v>
      </c>
    </row>
    <row r="34" spans="2:9" x14ac:dyDescent="0.2">
      <c r="B34" s="58" t="s">
        <v>36</v>
      </c>
      <c r="C34" s="58" t="s">
        <v>37</v>
      </c>
      <c r="D34" s="59">
        <v>766.81950103716554</v>
      </c>
      <c r="E34" s="59">
        <v>0</v>
      </c>
      <c r="F34" s="59">
        <v>0</v>
      </c>
      <c r="G34" s="59">
        <v>1.3256330689674456</v>
      </c>
      <c r="H34" s="59">
        <v>0</v>
      </c>
      <c r="I34" s="59">
        <f t="shared" si="1"/>
        <v>768.14513410613301</v>
      </c>
    </row>
    <row r="35" spans="2:9" x14ac:dyDescent="0.2">
      <c r="B35" s="17" t="s">
        <v>38</v>
      </c>
      <c r="C35" s="17" t="s">
        <v>39</v>
      </c>
      <c r="D35" s="40">
        <v>96.466659143649778</v>
      </c>
      <c r="E35" s="40">
        <v>0</v>
      </c>
      <c r="F35" s="40">
        <v>0</v>
      </c>
      <c r="G35" s="40">
        <v>0</v>
      </c>
      <c r="H35" s="40">
        <v>0</v>
      </c>
      <c r="I35" s="40">
        <f t="shared" si="1"/>
        <v>96.466659143649778</v>
      </c>
    </row>
    <row r="36" spans="2:9" x14ac:dyDescent="0.2">
      <c r="B36" s="17" t="s">
        <v>40</v>
      </c>
      <c r="C36" s="17" t="s">
        <v>152</v>
      </c>
      <c r="D36" s="40">
        <v>4495.2170812916765</v>
      </c>
      <c r="E36" s="40">
        <v>0</v>
      </c>
      <c r="F36" s="40">
        <v>0</v>
      </c>
      <c r="G36" s="40">
        <v>53.696670021164913</v>
      </c>
      <c r="H36" s="40">
        <v>0</v>
      </c>
      <c r="I36" s="40">
        <f t="shared" si="1"/>
        <v>4548.9137513128417</v>
      </c>
    </row>
    <row r="37" spans="2:9" x14ac:dyDescent="0.2">
      <c r="B37" s="17" t="s">
        <v>41</v>
      </c>
      <c r="C37" s="17" t="s">
        <v>42</v>
      </c>
      <c r="D37" s="40">
        <v>233.03190158255191</v>
      </c>
      <c r="E37" s="40">
        <v>0</v>
      </c>
      <c r="F37" s="40">
        <v>0</v>
      </c>
      <c r="G37" s="40">
        <v>28.537364327322742</v>
      </c>
      <c r="H37" s="40">
        <v>0</v>
      </c>
      <c r="I37" s="40">
        <f t="shared" si="1"/>
        <v>261.56926590987467</v>
      </c>
    </row>
    <row r="38" spans="2:9" x14ac:dyDescent="0.2">
      <c r="B38" s="58" t="s">
        <v>43</v>
      </c>
      <c r="C38" s="58" t="s">
        <v>139</v>
      </c>
      <c r="D38" s="59">
        <v>209.59334666283112</v>
      </c>
      <c r="E38" s="59">
        <v>0</v>
      </c>
      <c r="F38" s="59">
        <v>0</v>
      </c>
      <c r="G38" s="59">
        <v>5.3517139276317218</v>
      </c>
      <c r="H38" s="59">
        <v>0</v>
      </c>
      <c r="I38" s="59">
        <f t="shared" si="1"/>
        <v>214.94506059046284</v>
      </c>
    </row>
    <row r="39" spans="2:9" x14ac:dyDescent="0.2">
      <c r="B39" s="58" t="s">
        <v>44</v>
      </c>
      <c r="C39" s="58" t="s">
        <v>140</v>
      </c>
      <c r="D39" s="59">
        <v>100.73304999999999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100.73304999999999</v>
      </c>
    </row>
    <row r="40" spans="2:9" x14ac:dyDescent="0.2">
      <c r="B40" s="58" t="s">
        <v>45</v>
      </c>
      <c r="C40" s="58" t="s">
        <v>141</v>
      </c>
      <c r="D40" s="59">
        <v>317.74548547484318</v>
      </c>
      <c r="E40" s="59">
        <v>0</v>
      </c>
      <c r="F40" s="59">
        <v>0</v>
      </c>
      <c r="G40" s="59">
        <v>4.2853377266322017</v>
      </c>
      <c r="H40" s="59">
        <v>0</v>
      </c>
      <c r="I40" s="59">
        <f t="shared" si="1"/>
        <v>322.03082320147536</v>
      </c>
    </row>
    <row r="41" spans="2:9" x14ac:dyDescent="0.2">
      <c r="B41" s="17" t="s">
        <v>46</v>
      </c>
      <c r="C41" s="17" t="s">
        <v>142</v>
      </c>
      <c r="D41" s="40">
        <v>311.00604213881201</v>
      </c>
      <c r="E41" s="40">
        <v>0</v>
      </c>
      <c r="F41" s="40">
        <v>0</v>
      </c>
      <c r="G41" s="40">
        <v>13.343019128377382</v>
      </c>
      <c r="H41" s="40">
        <v>0</v>
      </c>
      <c r="I41" s="40">
        <f t="shared" si="1"/>
        <v>324.34906126718937</v>
      </c>
    </row>
    <row r="42" spans="2:9" x14ac:dyDescent="0.2">
      <c r="B42" s="17" t="s">
        <v>47</v>
      </c>
      <c r="C42" s="17" t="s">
        <v>143</v>
      </c>
      <c r="D42" s="40">
        <v>96.171547341161187</v>
      </c>
      <c r="E42" s="40">
        <v>0</v>
      </c>
      <c r="F42" s="40">
        <v>0</v>
      </c>
      <c r="G42" s="40">
        <v>26.183472801983402</v>
      </c>
      <c r="H42" s="40">
        <v>0</v>
      </c>
      <c r="I42" s="40">
        <f t="shared" si="1"/>
        <v>122.35502014314459</v>
      </c>
    </row>
    <row r="43" spans="2:9" x14ac:dyDescent="0.2">
      <c r="B43" s="17" t="s">
        <v>48</v>
      </c>
      <c r="C43" s="17" t="s">
        <v>49</v>
      </c>
      <c r="D43" s="40">
        <v>369.09142320556981</v>
      </c>
      <c r="E43" s="40">
        <v>0</v>
      </c>
      <c r="F43" s="40">
        <v>0</v>
      </c>
      <c r="G43" s="40">
        <v>233.78449755173926</v>
      </c>
      <c r="H43" s="40">
        <v>0</v>
      </c>
      <c r="I43" s="40">
        <f t="shared" si="1"/>
        <v>602.87592075730913</v>
      </c>
    </row>
    <row r="44" spans="2:9" x14ac:dyDescent="0.2">
      <c r="B44" s="58" t="s">
        <v>50</v>
      </c>
      <c r="C44" s="58" t="s">
        <v>51</v>
      </c>
      <c r="D44" s="59">
        <v>52.294577309530005</v>
      </c>
      <c r="E44" s="59">
        <v>0</v>
      </c>
      <c r="F44" s="59">
        <v>0</v>
      </c>
      <c r="G44" s="59">
        <v>71.442349332166344</v>
      </c>
      <c r="H44" s="59">
        <v>0</v>
      </c>
      <c r="I44" s="59">
        <f t="shared" si="1"/>
        <v>123.73692664169636</v>
      </c>
    </row>
    <row r="45" spans="2:9" x14ac:dyDescent="0.2">
      <c r="B45" s="58" t="s">
        <v>52</v>
      </c>
      <c r="C45" s="58" t="s">
        <v>144</v>
      </c>
      <c r="D45" s="59">
        <v>3085.3930083158943</v>
      </c>
      <c r="E45" s="59">
        <v>0</v>
      </c>
      <c r="F45" s="59">
        <v>0</v>
      </c>
      <c r="G45" s="59">
        <v>2002.7086693957026</v>
      </c>
      <c r="H45" s="59">
        <v>8.9358015629939622</v>
      </c>
      <c r="I45" s="59">
        <f t="shared" si="1"/>
        <v>5097.0374792745906</v>
      </c>
    </row>
    <row r="46" spans="2:9" x14ac:dyDescent="0.2">
      <c r="B46" s="58" t="s">
        <v>53</v>
      </c>
      <c r="C46" s="58" t="s">
        <v>54</v>
      </c>
      <c r="D46" s="59">
        <v>3452.374656721976</v>
      </c>
      <c r="E46" s="59">
        <v>0</v>
      </c>
      <c r="F46" s="59">
        <v>0</v>
      </c>
      <c r="G46" s="59">
        <v>2258.2330666254861</v>
      </c>
      <c r="H46" s="59">
        <v>0</v>
      </c>
      <c r="I46" s="59">
        <f t="shared" si="1"/>
        <v>5710.6077233474625</v>
      </c>
    </row>
    <row r="47" spans="2:9" x14ac:dyDescent="0.2">
      <c r="B47" s="17" t="s">
        <v>55</v>
      </c>
      <c r="C47" s="17" t="s">
        <v>56</v>
      </c>
      <c r="D47" s="40">
        <v>1024.4205196736575</v>
      </c>
      <c r="E47" s="40">
        <v>0</v>
      </c>
      <c r="F47" s="40">
        <v>0</v>
      </c>
      <c r="G47" s="40">
        <v>258.82281151158418</v>
      </c>
      <c r="H47" s="40">
        <v>0</v>
      </c>
      <c r="I47" s="40">
        <f t="shared" si="1"/>
        <v>1283.2433311852417</v>
      </c>
    </row>
    <row r="48" spans="2:9" x14ac:dyDescent="0.2">
      <c r="B48" s="17" t="s">
        <v>57</v>
      </c>
      <c r="C48" s="17" t="s">
        <v>58</v>
      </c>
      <c r="D48" s="40">
        <v>589.09087312847407</v>
      </c>
      <c r="E48" s="40">
        <v>0</v>
      </c>
      <c r="F48" s="40">
        <v>0</v>
      </c>
      <c r="G48" s="40">
        <v>1022.3013105700815</v>
      </c>
      <c r="H48" s="40">
        <v>0</v>
      </c>
      <c r="I48" s="40">
        <f t="shared" si="1"/>
        <v>1611.3921836985555</v>
      </c>
    </row>
    <row r="49" spans="2:9" x14ac:dyDescent="0.2">
      <c r="B49" s="17" t="s">
        <v>59</v>
      </c>
      <c r="C49" s="17" t="s">
        <v>60</v>
      </c>
      <c r="D49" s="40">
        <v>615.64852371907489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615.64852371907489</v>
      </c>
    </row>
    <row r="50" spans="2:9" x14ac:dyDescent="0.2">
      <c r="B50" s="58" t="s">
        <v>61</v>
      </c>
      <c r="C50" s="58" t="s">
        <v>145</v>
      </c>
      <c r="D50" s="59">
        <v>68.520163209099991</v>
      </c>
      <c r="E50" s="59">
        <v>2810.2001545006929</v>
      </c>
      <c r="F50" s="59">
        <v>0</v>
      </c>
      <c r="G50" s="59">
        <v>4.529575980640522</v>
      </c>
      <c r="H50" s="59">
        <v>0</v>
      </c>
      <c r="I50" s="59">
        <f t="shared" si="1"/>
        <v>2883.2498936904331</v>
      </c>
    </row>
    <row r="51" spans="2:9" x14ac:dyDescent="0.2">
      <c r="B51" s="58" t="s">
        <v>62</v>
      </c>
      <c r="C51" s="58" t="s">
        <v>63</v>
      </c>
      <c r="D51" s="59">
        <v>70.744691656269495</v>
      </c>
      <c r="E51" s="59">
        <v>0</v>
      </c>
      <c r="F51" s="59">
        <v>0</v>
      </c>
      <c r="G51" s="59">
        <v>0</v>
      </c>
      <c r="H51" s="59">
        <v>0</v>
      </c>
      <c r="I51" s="59">
        <f t="shared" si="1"/>
        <v>70.744691656269495</v>
      </c>
    </row>
    <row r="52" spans="2:9" x14ac:dyDescent="0.2">
      <c r="B52" s="58" t="s">
        <v>64</v>
      </c>
      <c r="C52" s="58" t="s">
        <v>65</v>
      </c>
      <c r="D52" s="59">
        <v>1062.8245011799352</v>
      </c>
      <c r="E52" s="59">
        <v>0</v>
      </c>
      <c r="F52" s="59">
        <v>0</v>
      </c>
      <c r="G52" s="59">
        <v>190.33651405154779</v>
      </c>
      <c r="H52" s="59">
        <v>0</v>
      </c>
      <c r="I52" s="59">
        <f t="shared" si="1"/>
        <v>1253.1610152314829</v>
      </c>
    </row>
    <row r="53" spans="2:9" x14ac:dyDescent="0.2">
      <c r="B53" s="17" t="s">
        <v>66</v>
      </c>
      <c r="C53" s="17" t="s">
        <v>67</v>
      </c>
      <c r="D53" s="40">
        <v>1414.6936329430914</v>
      </c>
      <c r="E53" s="40">
        <v>0</v>
      </c>
      <c r="F53" s="40">
        <v>0</v>
      </c>
      <c r="G53" s="40">
        <v>15.572883820348272</v>
      </c>
      <c r="H53" s="40">
        <v>0</v>
      </c>
      <c r="I53" s="40">
        <f t="shared" si="1"/>
        <v>1430.2665167634398</v>
      </c>
    </row>
    <row r="54" spans="2:9" x14ac:dyDescent="0.2">
      <c r="B54" s="17" t="s">
        <v>68</v>
      </c>
      <c r="C54" s="17" t="s">
        <v>69</v>
      </c>
      <c r="D54" s="40">
        <v>535.37609250776393</v>
      </c>
      <c r="E54" s="40">
        <v>0</v>
      </c>
      <c r="F54" s="40">
        <v>27.619266440000001</v>
      </c>
      <c r="G54" s="40">
        <v>18.022560666809042</v>
      </c>
      <c r="H54" s="40">
        <v>0</v>
      </c>
      <c r="I54" s="40">
        <f t="shared" si="1"/>
        <v>581.01791961457297</v>
      </c>
    </row>
    <row r="55" spans="2:9" x14ac:dyDescent="0.2">
      <c r="B55" s="17" t="s">
        <v>70</v>
      </c>
      <c r="C55" s="17" t="s">
        <v>71</v>
      </c>
      <c r="D55" s="40">
        <v>406.65666224839964</v>
      </c>
      <c r="E55" s="40">
        <v>0</v>
      </c>
      <c r="F55" s="40">
        <v>0</v>
      </c>
      <c r="G55" s="40">
        <v>64.622058872776151</v>
      </c>
      <c r="H55" s="40">
        <v>0</v>
      </c>
      <c r="I55" s="40">
        <f t="shared" si="1"/>
        <v>471.27872112117581</v>
      </c>
    </row>
    <row r="56" spans="2:9" ht="15" thickBot="1" x14ac:dyDescent="0.25">
      <c r="B56" s="58" t="s">
        <v>72</v>
      </c>
      <c r="C56" s="58" t="s">
        <v>73</v>
      </c>
      <c r="D56" s="59">
        <v>208.97928625364008</v>
      </c>
      <c r="E56" s="59">
        <v>0</v>
      </c>
      <c r="F56" s="59">
        <v>0</v>
      </c>
      <c r="G56" s="59">
        <v>151.27865972496343</v>
      </c>
      <c r="H56" s="59">
        <v>0</v>
      </c>
      <c r="I56" s="59">
        <f t="shared" si="1"/>
        <v>360.25794597860352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24843.504932127238</v>
      </c>
      <c r="E57" s="41">
        <f t="shared" si="2"/>
        <v>2810.2001545006929</v>
      </c>
      <c r="F57" s="41">
        <f t="shared" si="2"/>
        <v>27.619266440000001</v>
      </c>
      <c r="G57" s="41">
        <f t="shared" si="2"/>
        <v>15933.351088542504</v>
      </c>
      <c r="H57" s="41">
        <f t="shared" si="2"/>
        <v>8.9358015629939622</v>
      </c>
      <c r="I57" s="76">
        <f t="shared" si="2"/>
        <v>43623.611243173436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453.46826979867706</v>
      </c>
      <c r="H59" s="40">
        <v>11.481655100819861</v>
      </c>
      <c r="I59" s="40">
        <f>SUM(D59:H59)</f>
        <v>464.94992489949692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2111.1020194168204</v>
      </c>
      <c r="H61" s="40">
        <v>0</v>
      </c>
      <c r="I61" s="40">
        <f t="shared" si="3"/>
        <v>2111.1020194168204</v>
      </c>
    </row>
    <row r="62" spans="2:9" ht="15" thickBot="1" x14ac:dyDescent="0.25">
      <c r="B62" s="19"/>
      <c r="C62" s="24" t="s">
        <v>113</v>
      </c>
      <c r="D62" s="41">
        <f t="shared" ref="D62" si="4">SUM(D59:D61)</f>
        <v>0</v>
      </c>
      <c r="E62" s="41">
        <f t="shared" ref="E62:I62" si="5">SUM(E59:E61)</f>
        <v>0</v>
      </c>
      <c r="F62" s="41">
        <f t="shared" si="5"/>
        <v>0</v>
      </c>
      <c r="G62" s="41">
        <f t="shared" si="5"/>
        <v>2564.5702892154977</v>
      </c>
      <c r="H62" s="41">
        <f t="shared" si="5"/>
        <v>11.481655100819861</v>
      </c>
      <c r="I62" s="41">
        <f t="shared" si="5"/>
        <v>2576.0519443163175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59.605589999999999</v>
      </c>
      <c r="I64" s="40">
        <f>SUM(D64:H64)</f>
        <v>59.605589999999999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6941.548320714197</v>
      </c>
      <c r="G65" s="40">
        <v>0</v>
      </c>
      <c r="H65" s="40">
        <v>0</v>
      </c>
      <c r="I65" s="40">
        <f t="shared" ref="I65:I68" si="6">SUM(D65:H65)</f>
        <v>6941.548320714197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4715.0954030140019</v>
      </c>
      <c r="G66" s="40">
        <v>0</v>
      </c>
      <c r="H66" s="40">
        <v>19.396210000000004</v>
      </c>
      <c r="I66" s="40">
        <f t="shared" si="6"/>
        <v>4734.4916130140018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2333.4919562940672</v>
      </c>
      <c r="G67" s="40">
        <v>0</v>
      </c>
      <c r="H67" s="40">
        <v>178.84616475799999</v>
      </c>
      <c r="I67" s="40">
        <f t="shared" si="6"/>
        <v>2512.3381210520674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1887.5446590310005</v>
      </c>
      <c r="I68" s="40">
        <f t="shared" si="6"/>
        <v>1887.5446590310005</v>
      </c>
    </row>
    <row r="69" spans="2:9" ht="15" thickBot="1" x14ac:dyDescent="0.25">
      <c r="B69" s="19"/>
      <c r="C69" s="39" t="s">
        <v>115</v>
      </c>
      <c r="D69" s="41">
        <f t="shared" ref="D69" si="7">SUM(D64:D68)</f>
        <v>0</v>
      </c>
      <c r="E69" s="41">
        <f t="shared" ref="E69:I69" si="8">SUM(E64:E68)</f>
        <v>0</v>
      </c>
      <c r="F69" s="41">
        <f t="shared" si="8"/>
        <v>13990.135680022266</v>
      </c>
      <c r="G69" s="41">
        <f t="shared" si="8"/>
        <v>0</v>
      </c>
      <c r="H69" s="41">
        <f t="shared" si="8"/>
        <v>2145.3926237890005</v>
      </c>
      <c r="I69" s="41">
        <f t="shared" si="8"/>
        <v>16135.528303811267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320" priority="2" operator="equal">
      <formula>0</formula>
    </cfRule>
  </conditionalFormatting>
  <conditionalFormatting sqref="D59:D69">
    <cfRule type="cellIs" dxfId="319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M71"/>
  <sheetViews>
    <sheetView showGridLines="0" topLeftCell="A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 customWidth="1"/>
    <col min="2" max="2" width="6.28515625" style="9" customWidth="1"/>
    <col min="3" max="3" width="93.42578125" style="9" customWidth="1"/>
    <col min="4" max="5" width="16.28515625" style="9" customWidth="1"/>
    <col min="6" max="6" width="15.28515625" style="9" customWidth="1"/>
    <col min="7" max="7" width="14.42578125" style="9" customWidth="1"/>
    <col min="8" max="8" width="12.5703125" style="9" customWidth="1"/>
    <col min="9" max="9" width="15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27" t="s">
        <v>126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82"/>
      <c r="E14" s="82"/>
      <c r="F14" s="82"/>
      <c r="G14" s="82"/>
      <c r="H14" s="82"/>
      <c r="I14" s="82"/>
    </row>
    <row r="15" spans="1:13" ht="15" thickBot="1" x14ac:dyDescent="0.25">
      <c r="B15" s="26" t="s">
        <v>106</v>
      </c>
      <c r="C15" s="26" t="s">
        <v>0</v>
      </c>
      <c r="D15" s="81"/>
      <c r="E15" s="81"/>
      <c r="F15" s="81"/>
      <c r="G15" s="81"/>
      <c r="H15" s="81"/>
      <c r="I15" s="81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2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108805.99183184798</v>
      </c>
      <c r="E18" s="41">
        <f t="shared" si="0"/>
        <v>8726.6888777989825</v>
      </c>
      <c r="F18" s="41">
        <f t="shared" si="0"/>
        <v>18030.693725685367</v>
      </c>
      <c r="G18" s="41">
        <f t="shared" si="0"/>
        <v>75807.058420423258</v>
      </c>
      <c r="H18" s="41">
        <f t="shared" si="0"/>
        <v>3497.9219456921287</v>
      </c>
      <c r="I18" s="41">
        <f t="shared" si="0"/>
        <v>214868.35480144763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3004.3578607929544</v>
      </c>
      <c r="E20" s="59">
        <v>0</v>
      </c>
      <c r="F20" s="59">
        <v>0</v>
      </c>
      <c r="G20" s="59">
        <v>719.75357056607231</v>
      </c>
      <c r="H20" s="59">
        <v>0</v>
      </c>
      <c r="I20" s="59">
        <f>SUM(D20:H20)</f>
        <v>3724.1114313590269</v>
      </c>
    </row>
    <row r="21" spans="2:9" x14ac:dyDescent="0.2">
      <c r="B21" s="58" t="s">
        <v>16</v>
      </c>
      <c r="C21" s="58" t="s">
        <v>17</v>
      </c>
      <c r="D21" s="59">
        <v>826.70358761510238</v>
      </c>
      <c r="E21" s="59">
        <v>0</v>
      </c>
      <c r="F21" s="59">
        <v>0</v>
      </c>
      <c r="G21" s="59">
        <v>178.88106366090301</v>
      </c>
      <c r="H21" s="59">
        <v>0</v>
      </c>
      <c r="I21" s="59">
        <f t="shared" ref="I21:I56" si="1">SUM(D21:H21)</f>
        <v>1005.5846512760054</v>
      </c>
    </row>
    <row r="22" spans="2:9" x14ac:dyDescent="0.2">
      <c r="B22" s="58" t="s">
        <v>18</v>
      </c>
      <c r="C22" s="58" t="s">
        <v>148</v>
      </c>
      <c r="D22" s="59">
        <v>393.44037567052072</v>
      </c>
      <c r="E22" s="59">
        <v>0</v>
      </c>
      <c r="F22" s="59">
        <v>0</v>
      </c>
      <c r="G22" s="59">
        <v>3716.2974853795854</v>
      </c>
      <c r="H22" s="59">
        <v>0</v>
      </c>
      <c r="I22" s="59">
        <f t="shared" si="1"/>
        <v>4109.7378610501064</v>
      </c>
    </row>
    <row r="23" spans="2:9" x14ac:dyDescent="0.2">
      <c r="B23" s="17" t="s">
        <v>19</v>
      </c>
      <c r="C23" s="17" t="s">
        <v>149</v>
      </c>
      <c r="D23" s="40">
        <v>860.90938534734653</v>
      </c>
      <c r="E23" s="40">
        <v>0</v>
      </c>
      <c r="F23" s="40">
        <v>0</v>
      </c>
      <c r="G23" s="40">
        <v>4531.3312298875117</v>
      </c>
      <c r="H23" s="40">
        <v>0</v>
      </c>
      <c r="I23" s="40">
        <f t="shared" si="1"/>
        <v>5392.2406152348585</v>
      </c>
    </row>
    <row r="24" spans="2:9" x14ac:dyDescent="0.2">
      <c r="B24" s="17" t="s">
        <v>20</v>
      </c>
      <c r="C24" s="17" t="s">
        <v>21</v>
      </c>
      <c r="D24" s="40">
        <v>2122.6541199275184</v>
      </c>
      <c r="E24" s="40">
        <v>0</v>
      </c>
      <c r="F24" s="40">
        <v>0</v>
      </c>
      <c r="G24" s="40">
        <v>9266.8205637112023</v>
      </c>
      <c r="H24" s="40">
        <v>0</v>
      </c>
      <c r="I24" s="40">
        <f t="shared" si="1"/>
        <v>11389.47468363872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1879.7453065946736</v>
      </c>
      <c r="H25" s="40">
        <v>0</v>
      </c>
      <c r="I25" s="40">
        <f t="shared" si="1"/>
        <v>1879.7453065946736</v>
      </c>
    </row>
    <row r="26" spans="2:9" x14ac:dyDescent="0.2">
      <c r="B26" s="58" t="s">
        <v>23</v>
      </c>
      <c r="C26" s="58" t="s">
        <v>24</v>
      </c>
      <c r="D26" s="59">
        <v>1099.3133645665544</v>
      </c>
      <c r="E26" s="59">
        <v>0</v>
      </c>
      <c r="F26" s="59">
        <v>0</v>
      </c>
      <c r="G26" s="59">
        <v>711.70559365567919</v>
      </c>
      <c r="H26" s="59">
        <v>0</v>
      </c>
      <c r="I26" s="59">
        <f t="shared" si="1"/>
        <v>1811.0189582222336</v>
      </c>
    </row>
    <row r="27" spans="2:9" x14ac:dyDescent="0.2">
      <c r="B27" s="58" t="s">
        <v>25</v>
      </c>
      <c r="C27" s="58" t="s">
        <v>26</v>
      </c>
      <c r="D27" s="59">
        <v>1753.2842963373409</v>
      </c>
      <c r="E27" s="59">
        <v>0</v>
      </c>
      <c r="F27" s="59">
        <v>0</v>
      </c>
      <c r="G27" s="59">
        <v>646.31234199432788</v>
      </c>
      <c r="H27" s="59">
        <v>0</v>
      </c>
      <c r="I27" s="59">
        <f t="shared" si="1"/>
        <v>2399.5966383316691</v>
      </c>
    </row>
    <row r="28" spans="2:9" x14ac:dyDescent="0.2">
      <c r="B28" s="58" t="s">
        <v>27</v>
      </c>
      <c r="C28" s="58" t="s">
        <v>28</v>
      </c>
      <c r="D28" s="59">
        <v>5397.3303945401776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5397.3303945401776</v>
      </c>
    </row>
    <row r="29" spans="2:9" x14ac:dyDescent="0.2">
      <c r="B29" s="17" t="s">
        <v>29</v>
      </c>
      <c r="C29" s="17" t="s">
        <v>30</v>
      </c>
      <c r="D29" s="40">
        <v>931.7823928199997</v>
      </c>
      <c r="E29" s="40">
        <v>0</v>
      </c>
      <c r="F29" s="40">
        <v>0</v>
      </c>
      <c r="G29" s="40">
        <v>226.29910699729965</v>
      </c>
      <c r="H29" s="40">
        <v>0</v>
      </c>
      <c r="I29" s="40">
        <f t="shared" si="1"/>
        <v>1158.0814998172993</v>
      </c>
    </row>
    <row r="30" spans="2:9" x14ac:dyDescent="0.2">
      <c r="B30" s="17" t="s">
        <v>31</v>
      </c>
      <c r="C30" s="17" t="s">
        <v>32</v>
      </c>
      <c r="D30" s="40">
        <v>7656.4408476165554</v>
      </c>
      <c r="E30" s="40">
        <v>0</v>
      </c>
      <c r="F30" s="40">
        <v>0</v>
      </c>
      <c r="G30" s="40">
        <v>2035.3216226568409</v>
      </c>
      <c r="H30" s="40">
        <v>0</v>
      </c>
      <c r="I30" s="40">
        <f t="shared" si="1"/>
        <v>9691.7624702733956</v>
      </c>
    </row>
    <row r="31" spans="2:9" x14ac:dyDescent="0.2">
      <c r="B31" s="17" t="s">
        <v>33</v>
      </c>
      <c r="C31" s="17" t="s">
        <v>135</v>
      </c>
      <c r="D31" s="40">
        <v>2832.5279297614134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2832.5279297614134</v>
      </c>
    </row>
    <row r="32" spans="2:9" x14ac:dyDescent="0.2">
      <c r="B32" s="58" t="s">
        <v>34</v>
      </c>
      <c r="C32" s="58" t="s">
        <v>136</v>
      </c>
      <c r="D32" s="59">
        <v>1369.2611687666349</v>
      </c>
      <c r="E32" s="59">
        <v>0</v>
      </c>
      <c r="F32" s="59">
        <v>0</v>
      </c>
      <c r="G32" s="59">
        <v>1747.9979708224503</v>
      </c>
      <c r="H32" s="59">
        <v>0</v>
      </c>
      <c r="I32" s="59">
        <f t="shared" si="1"/>
        <v>3117.259139589085</v>
      </c>
    </row>
    <row r="33" spans="2:9" x14ac:dyDescent="0.2">
      <c r="B33" s="58" t="s">
        <v>35</v>
      </c>
      <c r="C33" s="58" t="s">
        <v>137</v>
      </c>
      <c r="D33" s="59">
        <v>6731.5766097083242</v>
      </c>
      <c r="E33" s="59">
        <v>0</v>
      </c>
      <c r="F33" s="59">
        <v>0</v>
      </c>
      <c r="G33" s="59">
        <v>1257.8364995137645</v>
      </c>
      <c r="H33" s="59">
        <v>0</v>
      </c>
      <c r="I33" s="59">
        <f t="shared" si="1"/>
        <v>7989.4131092220887</v>
      </c>
    </row>
    <row r="34" spans="2:9" x14ac:dyDescent="0.2">
      <c r="B34" s="58" t="s">
        <v>36</v>
      </c>
      <c r="C34" s="58" t="s">
        <v>37</v>
      </c>
      <c r="D34" s="59">
        <v>4329.6031158507467</v>
      </c>
      <c r="E34" s="59">
        <v>0</v>
      </c>
      <c r="F34" s="59">
        <v>0</v>
      </c>
      <c r="G34" s="59">
        <v>17.542931234012269</v>
      </c>
      <c r="H34" s="59">
        <v>0</v>
      </c>
      <c r="I34" s="59">
        <f t="shared" si="1"/>
        <v>4347.1460470847587</v>
      </c>
    </row>
    <row r="35" spans="2:9" x14ac:dyDescent="0.2">
      <c r="B35" s="17" t="s">
        <v>38</v>
      </c>
      <c r="C35" s="17" t="s">
        <v>39</v>
      </c>
      <c r="D35" s="40">
        <v>847.1918957659467</v>
      </c>
      <c r="E35" s="40">
        <v>0</v>
      </c>
      <c r="F35" s="40">
        <v>0</v>
      </c>
      <c r="G35" s="40">
        <v>0.38092115117306652</v>
      </c>
      <c r="H35" s="40">
        <v>0</v>
      </c>
      <c r="I35" s="40">
        <f t="shared" si="1"/>
        <v>847.57281691711978</v>
      </c>
    </row>
    <row r="36" spans="2:9" x14ac:dyDescent="0.2">
      <c r="B36" s="17" t="s">
        <v>40</v>
      </c>
      <c r="C36" s="17" t="s">
        <v>138</v>
      </c>
      <c r="D36" s="40">
        <v>9935.2304191587682</v>
      </c>
      <c r="E36" s="40">
        <v>0</v>
      </c>
      <c r="F36" s="40">
        <v>0</v>
      </c>
      <c r="G36" s="40">
        <v>461.82833077668238</v>
      </c>
      <c r="H36" s="40">
        <v>0</v>
      </c>
      <c r="I36" s="40">
        <f t="shared" si="1"/>
        <v>10397.058749935451</v>
      </c>
    </row>
    <row r="37" spans="2:9" x14ac:dyDescent="0.2">
      <c r="B37" s="17" t="s">
        <v>41</v>
      </c>
      <c r="C37" s="17" t="s">
        <v>42</v>
      </c>
      <c r="D37" s="40">
        <v>1142.198322478002</v>
      </c>
      <c r="E37" s="40">
        <v>0</v>
      </c>
      <c r="F37" s="40">
        <v>0</v>
      </c>
      <c r="G37" s="40">
        <v>93.975240423276333</v>
      </c>
      <c r="H37" s="40">
        <v>0</v>
      </c>
      <c r="I37" s="40">
        <f t="shared" si="1"/>
        <v>1236.1735629012783</v>
      </c>
    </row>
    <row r="38" spans="2:9" x14ac:dyDescent="0.2">
      <c r="B38" s="58" t="s">
        <v>43</v>
      </c>
      <c r="C38" s="58" t="s">
        <v>139</v>
      </c>
      <c r="D38" s="59">
        <v>895.57426919489581</v>
      </c>
      <c r="E38" s="59">
        <v>0</v>
      </c>
      <c r="F38" s="59">
        <v>0</v>
      </c>
      <c r="G38" s="59">
        <v>23.943709145302645</v>
      </c>
      <c r="H38" s="59">
        <v>0</v>
      </c>
      <c r="I38" s="59">
        <f t="shared" si="1"/>
        <v>919.5179783401984</v>
      </c>
    </row>
    <row r="39" spans="2:9" x14ac:dyDescent="0.2">
      <c r="B39" s="58" t="s">
        <v>44</v>
      </c>
      <c r="C39" s="58" t="s">
        <v>140</v>
      </c>
      <c r="D39" s="59">
        <v>6753.9617893395234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6753.9617893395234</v>
      </c>
    </row>
    <row r="40" spans="2:9" x14ac:dyDescent="0.2">
      <c r="B40" s="58" t="s">
        <v>45</v>
      </c>
      <c r="C40" s="58" t="s">
        <v>141</v>
      </c>
      <c r="D40" s="59">
        <v>1301.1961390575634</v>
      </c>
      <c r="E40" s="59">
        <v>0</v>
      </c>
      <c r="F40" s="59">
        <v>0</v>
      </c>
      <c r="G40" s="59">
        <v>19.397702847212869</v>
      </c>
      <c r="H40" s="59">
        <v>0</v>
      </c>
      <c r="I40" s="59">
        <f t="shared" si="1"/>
        <v>1320.5938419047764</v>
      </c>
    </row>
    <row r="41" spans="2:9" x14ac:dyDescent="0.2">
      <c r="B41" s="17" t="s">
        <v>46</v>
      </c>
      <c r="C41" s="17" t="s">
        <v>142</v>
      </c>
      <c r="D41" s="40">
        <v>1954.4673668021592</v>
      </c>
      <c r="E41" s="40">
        <v>0</v>
      </c>
      <c r="F41" s="40">
        <v>0</v>
      </c>
      <c r="G41" s="40">
        <v>175.20629374911684</v>
      </c>
      <c r="H41" s="40">
        <v>0</v>
      </c>
      <c r="I41" s="40">
        <f t="shared" si="1"/>
        <v>2129.673660551276</v>
      </c>
    </row>
    <row r="42" spans="2:9" x14ac:dyDescent="0.2">
      <c r="B42" s="17" t="s">
        <v>47</v>
      </c>
      <c r="C42" s="17" t="s">
        <v>143</v>
      </c>
      <c r="D42" s="40">
        <v>1496.531044489662</v>
      </c>
      <c r="E42" s="40">
        <v>0</v>
      </c>
      <c r="F42" s="40">
        <v>0</v>
      </c>
      <c r="G42" s="40">
        <v>222.47688983296183</v>
      </c>
      <c r="H42" s="40">
        <v>0</v>
      </c>
      <c r="I42" s="40">
        <f t="shared" si="1"/>
        <v>1719.0079343226239</v>
      </c>
    </row>
    <row r="43" spans="2:9" x14ac:dyDescent="0.2">
      <c r="B43" s="17" t="s">
        <v>48</v>
      </c>
      <c r="C43" s="17" t="s">
        <v>49</v>
      </c>
      <c r="D43" s="40">
        <v>2507.8556539220872</v>
      </c>
      <c r="E43" s="40">
        <v>0</v>
      </c>
      <c r="F43" s="40">
        <v>0</v>
      </c>
      <c r="G43" s="40">
        <v>548.91835484288708</v>
      </c>
      <c r="H43" s="40">
        <v>0</v>
      </c>
      <c r="I43" s="40">
        <f t="shared" si="1"/>
        <v>3056.7740087649745</v>
      </c>
    </row>
    <row r="44" spans="2:9" x14ac:dyDescent="0.2">
      <c r="B44" s="58" t="s">
        <v>50</v>
      </c>
      <c r="C44" s="58" t="s">
        <v>51</v>
      </c>
      <c r="D44" s="59">
        <v>229.96558583642576</v>
      </c>
      <c r="E44" s="59">
        <v>0</v>
      </c>
      <c r="F44" s="59">
        <v>0</v>
      </c>
      <c r="G44" s="59">
        <v>359.81430801025357</v>
      </c>
      <c r="H44" s="59">
        <v>0</v>
      </c>
      <c r="I44" s="59">
        <f t="shared" si="1"/>
        <v>589.77989384667933</v>
      </c>
    </row>
    <row r="45" spans="2:9" x14ac:dyDescent="0.2">
      <c r="B45" s="58" t="s">
        <v>52</v>
      </c>
      <c r="C45" s="58" t="s">
        <v>144</v>
      </c>
      <c r="D45" s="59">
        <v>9328.5204031208232</v>
      </c>
      <c r="E45" s="59">
        <v>0</v>
      </c>
      <c r="F45" s="59">
        <v>0</v>
      </c>
      <c r="G45" s="59">
        <v>8442.7076094298682</v>
      </c>
      <c r="H45" s="59">
        <v>0.36286312925930336</v>
      </c>
      <c r="I45" s="59">
        <f t="shared" si="1"/>
        <v>17771.590875679951</v>
      </c>
    </row>
    <row r="46" spans="2:9" x14ac:dyDescent="0.2">
      <c r="B46" s="58" t="s">
        <v>53</v>
      </c>
      <c r="C46" s="58" t="s">
        <v>54</v>
      </c>
      <c r="D46" s="59">
        <v>10749.497739231481</v>
      </c>
      <c r="E46" s="59">
        <v>1.502420000000001</v>
      </c>
      <c r="F46" s="59">
        <v>0</v>
      </c>
      <c r="G46" s="59">
        <v>7751.2567707998942</v>
      </c>
      <c r="H46" s="59">
        <v>0</v>
      </c>
      <c r="I46" s="59">
        <f t="shared" si="1"/>
        <v>18502.256930031377</v>
      </c>
    </row>
    <row r="47" spans="2:9" x14ac:dyDescent="0.2">
      <c r="B47" s="17" t="s">
        <v>55</v>
      </c>
      <c r="C47" s="17" t="s">
        <v>56</v>
      </c>
      <c r="D47" s="40">
        <v>3970.8207456615714</v>
      </c>
      <c r="E47" s="40">
        <v>0</v>
      </c>
      <c r="F47" s="40">
        <v>0</v>
      </c>
      <c r="G47" s="40">
        <v>4507.064167018545</v>
      </c>
      <c r="H47" s="40">
        <v>0</v>
      </c>
      <c r="I47" s="40">
        <f t="shared" si="1"/>
        <v>8477.884912680116</v>
      </c>
    </row>
    <row r="48" spans="2:9" x14ac:dyDescent="0.2">
      <c r="B48" s="17" t="s">
        <v>57</v>
      </c>
      <c r="C48" s="17" t="s">
        <v>58</v>
      </c>
      <c r="D48" s="40">
        <v>2216.293601788514</v>
      </c>
      <c r="E48" s="40">
        <v>0</v>
      </c>
      <c r="F48" s="40">
        <v>0</v>
      </c>
      <c r="G48" s="40">
        <v>7638.4269567830406</v>
      </c>
      <c r="H48" s="40">
        <v>0</v>
      </c>
      <c r="I48" s="40">
        <f t="shared" si="1"/>
        <v>9854.7205585715546</v>
      </c>
    </row>
    <row r="49" spans="2:9" x14ac:dyDescent="0.2">
      <c r="B49" s="17" t="s">
        <v>59</v>
      </c>
      <c r="C49" s="17" t="s">
        <v>60</v>
      </c>
      <c r="D49" s="40">
        <v>5944.3242308715444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5944.3242308715444</v>
      </c>
    </row>
    <row r="50" spans="2:9" x14ac:dyDescent="0.2">
      <c r="B50" s="58" t="s">
        <v>61</v>
      </c>
      <c r="C50" s="58" t="s">
        <v>145</v>
      </c>
      <c r="D50" s="59">
        <v>213.49780884</v>
      </c>
      <c r="E50" s="59">
        <v>8724.8600577989819</v>
      </c>
      <c r="F50" s="59">
        <v>0</v>
      </c>
      <c r="G50" s="59">
        <v>223.25878015653413</v>
      </c>
      <c r="H50" s="59">
        <v>0</v>
      </c>
      <c r="I50" s="59">
        <f t="shared" si="1"/>
        <v>9161.6166467955154</v>
      </c>
    </row>
    <row r="51" spans="2:9" x14ac:dyDescent="0.2">
      <c r="B51" s="58" t="s">
        <v>62</v>
      </c>
      <c r="C51" s="58" t="s">
        <v>63</v>
      </c>
      <c r="D51" s="59">
        <v>1513.9209832560953</v>
      </c>
      <c r="E51" s="59">
        <v>0</v>
      </c>
      <c r="F51" s="59">
        <v>0</v>
      </c>
      <c r="G51" s="59">
        <v>697.67856355339291</v>
      </c>
      <c r="H51" s="59">
        <v>0</v>
      </c>
      <c r="I51" s="59">
        <f t="shared" si="1"/>
        <v>2211.5995468094879</v>
      </c>
    </row>
    <row r="52" spans="2:9" x14ac:dyDescent="0.2">
      <c r="B52" s="58" t="s">
        <v>64</v>
      </c>
      <c r="C52" s="58" t="s">
        <v>65</v>
      </c>
      <c r="D52" s="59">
        <v>2509.2213187483485</v>
      </c>
      <c r="E52" s="59">
        <v>0</v>
      </c>
      <c r="F52" s="59">
        <v>0</v>
      </c>
      <c r="G52" s="59">
        <v>3918.6929885878071</v>
      </c>
      <c r="H52" s="59">
        <v>0</v>
      </c>
      <c r="I52" s="59">
        <f t="shared" si="1"/>
        <v>6427.9143073361556</v>
      </c>
    </row>
    <row r="53" spans="2:9" x14ac:dyDescent="0.2">
      <c r="B53" s="17" t="s">
        <v>66</v>
      </c>
      <c r="C53" s="17" t="s">
        <v>67</v>
      </c>
      <c r="D53" s="40">
        <v>2711.5128024558308</v>
      </c>
      <c r="E53" s="40">
        <v>0</v>
      </c>
      <c r="F53" s="40">
        <v>0</v>
      </c>
      <c r="G53" s="40">
        <v>19.035427791764736</v>
      </c>
      <c r="H53" s="40">
        <v>0</v>
      </c>
      <c r="I53" s="40">
        <f t="shared" si="1"/>
        <v>2730.5482302475957</v>
      </c>
    </row>
    <row r="54" spans="2:9" x14ac:dyDescent="0.2">
      <c r="B54" s="17" t="s">
        <v>68</v>
      </c>
      <c r="C54" s="17" t="s">
        <v>69</v>
      </c>
      <c r="D54" s="40">
        <v>1276.9029289105449</v>
      </c>
      <c r="E54" s="40">
        <v>0</v>
      </c>
      <c r="F54" s="40">
        <v>191.00181932059326</v>
      </c>
      <c r="G54" s="40">
        <v>158.74036818911523</v>
      </c>
      <c r="H54" s="40">
        <v>0</v>
      </c>
      <c r="I54" s="40">
        <f t="shared" si="1"/>
        <v>1626.6451164202535</v>
      </c>
    </row>
    <row r="55" spans="2:9" x14ac:dyDescent="0.2">
      <c r="B55" s="17" t="s">
        <v>70</v>
      </c>
      <c r="C55" s="17" t="s">
        <v>71</v>
      </c>
      <c r="D55" s="40">
        <v>1267.6026667610827</v>
      </c>
      <c r="E55" s="40">
        <v>0.32639999999999997</v>
      </c>
      <c r="F55" s="40">
        <v>0</v>
      </c>
      <c r="G55" s="40">
        <v>834.79598794253059</v>
      </c>
      <c r="H55" s="40">
        <v>0</v>
      </c>
      <c r="I55" s="40">
        <f t="shared" si="1"/>
        <v>2102.7250547036133</v>
      </c>
    </row>
    <row r="56" spans="2:9" ht="15" thickBot="1" x14ac:dyDescent="0.25">
      <c r="B56" s="58" t="s">
        <v>72</v>
      </c>
      <c r="C56" s="58" t="s">
        <v>73</v>
      </c>
      <c r="D56" s="59">
        <v>730.51866683592471</v>
      </c>
      <c r="E56" s="59">
        <v>0</v>
      </c>
      <c r="F56" s="59">
        <v>0</v>
      </c>
      <c r="G56" s="59">
        <v>995.18215799702864</v>
      </c>
      <c r="H56" s="59">
        <v>0</v>
      </c>
      <c r="I56" s="59">
        <f t="shared" si="1"/>
        <v>1725.7008248329535</v>
      </c>
    </row>
    <row r="57" spans="2:9" ht="15" customHeight="1" thickBot="1" x14ac:dyDescent="0.25">
      <c r="B57" s="19"/>
      <c r="C57" s="24" t="s">
        <v>111</v>
      </c>
      <c r="D57" s="41">
        <f t="shared" ref="D57:I57" si="2">SUM(D20:D56)</f>
        <v>108805.99183184798</v>
      </c>
      <c r="E57" s="68">
        <f t="shared" si="2"/>
        <v>8726.6888777989825</v>
      </c>
      <c r="F57" s="68">
        <f t="shared" si="2"/>
        <v>191.00181932059326</v>
      </c>
      <c r="G57" s="70">
        <f t="shared" si="2"/>
        <v>64028.626815702715</v>
      </c>
      <c r="H57" s="70">
        <f t="shared" si="2"/>
        <v>0.36286312925930336</v>
      </c>
      <c r="I57" s="70">
        <f t="shared" si="2"/>
        <v>181752.67220779945</v>
      </c>
    </row>
    <row r="58" spans="2:9" ht="15" customHeight="1" thickBot="1" x14ac:dyDescent="0.25">
      <c r="B58" s="39" t="s">
        <v>74</v>
      </c>
      <c r="C58" s="24" t="s">
        <v>112</v>
      </c>
      <c r="D58" s="41"/>
      <c r="E58" s="41"/>
      <c r="F58" s="41"/>
      <c r="G58" s="41"/>
      <c r="H58" s="41"/>
      <c r="I58" s="41"/>
    </row>
    <row r="59" spans="2:9" ht="15" customHeight="1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1778.8546677656655</v>
      </c>
      <c r="H59" s="40">
        <v>49.08849</v>
      </c>
      <c r="I59" s="40">
        <f>SUM(D59:H59)</f>
        <v>1827.9431577656655</v>
      </c>
    </row>
    <row r="60" spans="2:9" ht="15" customHeight="1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8152.2846374531791</v>
      </c>
      <c r="H60" s="40">
        <v>0</v>
      </c>
      <c r="I60" s="40">
        <f t="shared" ref="I60:I61" si="3">SUM(D60:H60)</f>
        <v>8152.2846374531791</v>
      </c>
    </row>
    <row r="61" spans="2:9" ht="15" customHeight="1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1847.2922995016993</v>
      </c>
      <c r="H61" s="40">
        <v>0</v>
      </c>
      <c r="I61" s="40">
        <f t="shared" si="3"/>
        <v>1847.2922995016993</v>
      </c>
    </row>
    <row r="62" spans="2:9" ht="15" customHeight="1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11778.431604720545</v>
      </c>
      <c r="H62" s="41">
        <f t="shared" si="4"/>
        <v>49.08849</v>
      </c>
      <c r="I62" s="41">
        <f t="shared" si="4"/>
        <v>11827.520094720545</v>
      </c>
    </row>
    <row r="63" spans="2:9" ht="15" customHeight="1" thickBot="1" x14ac:dyDescent="0.25">
      <c r="B63" s="39" t="s">
        <v>76</v>
      </c>
      <c r="C63" s="24" t="s">
        <v>114</v>
      </c>
      <c r="D63" s="41"/>
      <c r="E63" s="41"/>
      <c r="F63" s="41"/>
      <c r="G63" s="41"/>
      <c r="H63" s="41"/>
      <c r="I63" s="41"/>
    </row>
    <row r="64" spans="2:9" ht="15" customHeight="1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108.48492268661919</v>
      </c>
      <c r="I64" s="40">
        <f>SUM(D64:H64)</f>
        <v>108.48492268661919</v>
      </c>
    </row>
    <row r="65" spans="2:9" ht="15" customHeight="1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11384.150990172677</v>
      </c>
      <c r="G65" s="40">
        <v>0</v>
      </c>
      <c r="H65" s="40">
        <v>0</v>
      </c>
      <c r="I65" s="40">
        <f t="shared" ref="I65:I68" si="5">SUM(D65:H65)</f>
        <v>11384.150990172677</v>
      </c>
    </row>
    <row r="66" spans="2:9" ht="15" customHeight="1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4072.0552521698382</v>
      </c>
      <c r="G66" s="40">
        <v>0</v>
      </c>
      <c r="H66" s="40">
        <v>34.323472340255464</v>
      </c>
      <c r="I66" s="40">
        <f t="shared" si="5"/>
        <v>4106.3787245100939</v>
      </c>
    </row>
    <row r="67" spans="2:9" ht="15" customHeight="1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2383.4856640222561</v>
      </c>
      <c r="G67" s="40">
        <v>0</v>
      </c>
      <c r="H67" s="40">
        <v>392.95879935453024</v>
      </c>
      <c r="I67" s="40">
        <f t="shared" si="5"/>
        <v>2776.4444633767862</v>
      </c>
    </row>
    <row r="68" spans="2:9" ht="15" customHeight="1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2912.7033981814648</v>
      </c>
      <c r="I68" s="40">
        <f t="shared" si="5"/>
        <v>2912.7033981814648</v>
      </c>
    </row>
    <row r="69" spans="2:9" ht="15" customHeight="1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17839.691906364773</v>
      </c>
      <c r="G69" s="41">
        <f t="shared" si="6"/>
        <v>0</v>
      </c>
      <c r="H69" s="41">
        <f t="shared" si="6"/>
        <v>3448.4705925628696</v>
      </c>
      <c r="I69" s="41">
        <f t="shared" si="6"/>
        <v>21288.162498927639</v>
      </c>
    </row>
    <row r="70" spans="2:9" ht="15" customHeight="1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66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1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9" customWidth="1"/>
    <col min="9" max="9" width="14.710937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32662.736670103011</v>
      </c>
      <c r="E18" s="41">
        <f t="shared" si="0"/>
        <v>4713.8770264853083</v>
      </c>
      <c r="F18" s="41">
        <f t="shared" si="0"/>
        <v>266.76476411999886</v>
      </c>
      <c r="G18" s="41">
        <f t="shared" si="0"/>
        <v>47070.714280269029</v>
      </c>
      <c r="H18" s="41">
        <f t="shared" si="0"/>
        <v>126.64119297955338</v>
      </c>
      <c r="I18" s="41">
        <f t="shared" si="0"/>
        <v>84840.733933956886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2064.1579295827778</v>
      </c>
      <c r="E20" s="59">
        <v>0</v>
      </c>
      <c r="F20" s="59">
        <v>0</v>
      </c>
      <c r="G20" s="59">
        <v>513.8638092144131</v>
      </c>
      <c r="H20" s="59">
        <v>0</v>
      </c>
      <c r="I20" s="59">
        <f>+D20+E20+F20+G20+H20</f>
        <v>2578.0217387971907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197.39097636841214</v>
      </c>
      <c r="E21" s="59">
        <v>0</v>
      </c>
      <c r="F21" s="59">
        <v>0</v>
      </c>
      <c r="G21" s="59">
        <v>26.538894147670099</v>
      </c>
      <c r="H21" s="59">
        <v>0</v>
      </c>
      <c r="I21" s="59">
        <f t="shared" ref="I21:I56" si="1">+D21+E21+F21+G21+H21</f>
        <v>223.92987051608225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229.45826135559167</v>
      </c>
      <c r="E22" s="59">
        <v>0</v>
      </c>
      <c r="F22" s="59">
        <v>0</v>
      </c>
      <c r="G22" s="59">
        <v>2060.0320748608519</v>
      </c>
      <c r="H22" s="59">
        <v>0</v>
      </c>
      <c r="I22" s="59">
        <f t="shared" si="1"/>
        <v>2289.4903362164437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800.7286546627729</v>
      </c>
      <c r="E23" s="40">
        <v>0</v>
      </c>
      <c r="F23" s="40">
        <v>0</v>
      </c>
      <c r="G23" s="40">
        <v>3273.6514928211677</v>
      </c>
      <c r="H23" s="40">
        <v>0</v>
      </c>
      <c r="I23" s="40">
        <f t="shared" si="1"/>
        <v>4074.3801474839406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271.15714085167497</v>
      </c>
      <c r="E24" s="40">
        <v>0</v>
      </c>
      <c r="F24" s="40">
        <v>0</v>
      </c>
      <c r="G24" s="40">
        <v>4378.2614703781728</v>
      </c>
      <c r="H24" s="40">
        <v>0</v>
      </c>
      <c r="I24" s="40">
        <f t="shared" si="1"/>
        <v>4649.4186112298476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1361.2019913809747</v>
      </c>
      <c r="H25" s="40">
        <v>0</v>
      </c>
      <c r="I25" s="40">
        <f t="shared" si="1"/>
        <v>1361.2019913809747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215.01760335135864</v>
      </c>
      <c r="E26" s="59">
        <v>0</v>
      </c>
      <c r="F26" s="59">
        <v>0</v>
      </c>
      <c r="G26" s="59">
        <v>318.77639355458263</v>
      </c>
      <c r="H26" s="59">
        <v>0</v>
      </c>
      <c r="I26" s="59">
        <f t="shared" si="1"/>
        <v>533.7939969059413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558.68873548492797</v>
      </c>
      <c r="E27" s="59">
        <v>0</v>
      </c>
      <c r="F27" s="59">
        <v>0</v>
      </c>
      <c r="G27" s="59">
        <v>310.81742813175799</v>
      </c>
      <c r="H27" s="59">
        <v>0</v>
      </c>
      <c r="I27" s="59">
        <f t="shared" si="1"/>
        <v>869.50616361668597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1095.7336562588907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1095.7336562588907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-7.2241012024547837</v>
      </c>
      <c r="E29" s="40">
        <v>0</v>
      </c>
      <c r="F29" s="40">
        <v>0</v>
      </c>
      <c r="G29" s="40">
        <v>179.82623408226638</v>
      </c>
      <c r="H29" s="40">
        <v>0</v>
      </c>
      <c r="I29" s="40">
        <f t="shared" si="1"/>
        <v>172.60213287981159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1261.0613745114676</v>
      </c>
      <c r="E30" s="40">
        <v>0</v>
      </c>
      <c r="F30" s="40">
        <v>0</v>
      </c>
      <c r="G30" s="40">
        <v>588.23821369640348</v>
      </c>
      <c r="H30" s="40">
        <v>0</v>
      </c>
      <c r="I30" s="40">
        <f t="shared" si="1"/>
        <v>1849.2995882078712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1480.08361891348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1480.08361891348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360.60325512303712</v>
      </c>
      <c r="E32" s="59">
        <v>0</v>
      </c>
      <c r="F32" s="59">
        <v>0</v>
      </c>
      <c r="G32" s="59">
        <v>546.83802622704582</v>
      </c>
      <c r="H32" s="59">
        <v>0</v>
      </c>
      <c r="I32" s="59">
        <f t="shared" si="1"/>
        <v>907.44128135008293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1187.3262612664923</v>
      </c>
      <c r="E33" s="59">
        <v>0</v>
      </c>
      <c r="F33" s="59">
        <v>0</v>
      </c>
      <c r="G33" s="59">
        <v>664.81619032174819</v>
      </c>
      <c r="H33" s="59">
        <v>0</v>
      </c>
      <c r="I33" s="59">
        <f t="shared" si="1"/>
        <v>1852.1424515882404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1353.9703271466865</v>
      </c>
      <c r="E34" s="59">
        <v>0</v>
      </c>
      <c r="F34" s="59">
        <v>0</v>
      </c>
      <c r="G34" s="59">
        <v>14.397206823661943</v>
      </c>
      <c r="H34" s="59">
        <v>0</v>
      </c>
      <c r="I34" s="59">
        <f t="shared" si="1"/>
        <v>1368.3675339703484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465.9753342787576</v>
      </c>
      <c r="E35" s="40">
        <v>0</v>
      </c>
      <c r="F35" s="40">
        <v>0</v>
      </c>
      <c r="G35" s="40">
        <v>0.1482371907348056</v>
      </c>
      <c r="H35" s="40">
        <v>0</v>
      </c>
      <c r="I35" s="40">
        <f t="shared" si="1"/>
        <v>466.12357146949239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1121.7834220966058</v>
      </c>
      <c r="E36" s="40">
        <v>0</v>
      </c>
      <c r="F36" s="40">
        <v>0</v>
      </c>
      <c r="G36" s="40">
        <v>164.29790602595745</v>
      </c>
      <c r="H36" s="40">
        <v>0</v>
      </c>
      <c r="I36" s="40">
        <f t="shared" si="1"/>
        <v>1286.0813281225633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456.25635679232408</v>
      </c>
      <c r="E37" s="40">
        <v>0</v>
      </c>
      <c r="F37" s="40">
        <v>0</v>
      </c>
      <c r="G37" s="40">
        <v>29.905521063144729</v>
      </c>
      <c r="H37" s="40">
        <v>0</v>
      </c>
      <c r="I37" s="40">
        <f t="shared" si="1"/>
        <v>486.16187785546879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185.10671339666976</v>
      </c>
      <c r="E38" s="59">
        <v>0</v>
      </c>
      <c r="F38" s="59">
        <v>0</v>
      </c>
      <c r="G38" s="59">
        <v>9.7731045445064968</v>
      </c>
      <c r="H38" s="59">
        <v>0</v>
      </c>
      <c r="I38" s="59">
        <f t="shared" si="1"/>
        <v>194.87981794117627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289.18697873779797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289.18697873779797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225.77424877448198</v>
      </c>
      <c r="E40" s="59">
        <v>0</v>
      </c>
      <c r="F40" s="59">
        <v>0</v>
      </c>
      <c r="G40" s="59">
        <v>6.6958887608767279</v>
      </c>
      <c r="H40" s="59">
        <v>0</v>
      </c>
      <c r="I40" s="59">
        <f t="shared" si="1"/>
        <v>232.4701375353587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707.87425066224228</v>
      </c>
      <c r="E41" s="40">
        <v>0</v>
      </c>
      <c r="F41" s="40">
        <v>0</v>
      </c>
      <c r="G41" s="40">
        <v>60.387756894562536</v>
      </c>
      <c r="H41" s="40">
        <v>0</v>
      </c>
      <c r="I41" s="40">
        <f t="shared" si="1"/>
        <v>768.26200755680486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222.90584792768448</v>
      </c>
      <c r="E42" s="40">
        <v>0</v>
      </c>
      <c r="F42" s="40">
        <v>0</v>
      </c>
      <c r="G42" s="40">
        <v>70.755817366236386</v>
      </c>
      <c r="H42" s="40">
        <v>0</v>
      </c>
      <c r="I42" s="40">
        <f t="shared" si="1"/>
        <v>293.66166529392086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1023.3932444704852</v>
      </c>
      <c r="E43" s="40">
        <v>0</v>
      </c>
      <c r="F43" s="40">
        <v>0</v>
      </c>
      <c r="G43" s="40">
        <v>159.69208764815752</v>
      </c>
      <c r="H43" s="40">
        <v>0</v>
      </c>
      <c r="I43" s="40">
        <f t="shared" si="1"/>
        <v>1183.0853321186428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74.462667690701991</v>
      </c>
      <c r="E44" s="59">
        <v>0</v>
      </c>
      <c r="F44" s="59">
        <v>0</v>
      </c>
      <c r="G44" s="59">
        <v>162.08929316485091</v>
      </c>
      <c r="H44" s="59">
        <v>0</v>
      </c>
      <c r="I44" s="59">
        <f t="shared" si="1"/>
        <v>236.55196085555292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1597.9400453673347</v>
      </c>
      <c r="E45" s="59">
        <v>0</v>
      </c>
      <c r="F45" s="59">
        <v>0</v>
      </c>
      <c r="G45" s="59">
        <v>1477.7727530670629</v>
      </c>
      <c r="H45" s="59">
        <v>1.554295522510074E-9</v>
      </c>
      <c r="I45" s="59">
        <f t="shared" si="1"/>
        <v>3075.7127984359522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5251.7085758134008</v>
      </c>
      <c r="E46" s="59">
        <v>0</v>
      </c>
      <c r="F46" s="59">
        <v>0</v>
      </c>
      <c r="G46" s="59">
        <v>9126.5684696494973</v>
      </c>
      <c r="H46" s="59">
        <v>0</v>
      </c>
      <c r="I46" s="59">
        <f t="shared" si="1"/>
        <v>14378.277045462899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1142.8481878028826</v>
      </c>
      <c r="E47" s="40">
        <v>0</v>
      </c>
      <c r="F47" s="40">
        <v>0</v>
      </c>
      <c r="G47" s="40">
        <v>2770.590616170437</v>
      </c>
      <c r="H47" s="40">
        <v>0</v>
      </c>
      <c r="I47" s="40">
        <f t="shared" si="1"/>
        <v>3913.4388039733194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763.28668179078977</v>
      </c>
      <c r="E48" s="40">
        <v>0</v>
      </c>
      <c r="F48" s="40">
        <v>0</v>
      </c>
      <c r="G48" s="40">
        <v>2094.8729387594576</v>
      </c>
      <c r="H48" s="40">
        <v>0</v>
      </c>
      <c r="I48" s="40">
        <f t="shared" si="1"/>
        <v>2858.1596205502474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3269.5533279305396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3269.5533279305396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96.010754912214935</v>
      </c>
      <c r="E50" s="59">
        <v>4713.8770264853083</v>
      </c>
      <c r="F50" s="59">
        <v>0</v>
      </c>
      <c r="G50" s="59">
        <v>207.61029558505507</v>
      </c>
      <c r="H50" s="59">
        <v>0</v>
      </c>
      <c r="I50" s="59">
        <f t="shared" si="1"/>
        <v>5017.4980769825779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1205.7884311189289</v>
      </c>
      <c r="E51" s="59">
        <v>0</v>
      </c>
      <c r="F51" s="59">
        <v>0</v>
      </c>
      <c r="G51" s="59">
        <v>807.32062454127686</v>
      </c>
      <c r="H51" s="59">
        <v>0</v>
      </c>
      <c r="I51" s="59">
        <f t="shared" si="1"/>
        <v>2013.1090556602057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1250.5177773728531</v>
      </c>
      <c r="E52" s="59">
        <v>0</v>
      </c>
      <c r="F52" s="59">
        <v>0</v>
      </c>
      <c r="G52" s="59">
        <v>4231.2167953506605</v>
      </c>
      <c r="H52" s="59">
        <v>0</v>
      </c>
      <c r="I52" s="59">
        <f t="shared" si="1"/>
        <v>5481.7345727235133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1069.7819007253595</v>
      </c>
      <c r="E53" s="40">
        <v>0</v>
      </c>
      <c r="F53" s="40">
        <v>0</v>
      </c>
      <c r="G53" s="40">
        <v>2.1784705677831915</v>
      </c>
      <c r="H53" s="40">
        <v>0</v>
      </c>
      <c r="I53" s="40">
        <f t="shared" si="1"/>
        <v>1071.9603712931428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410.40591542258807</v>
      </c>
      <c r="E54" s="40">
        <v>0</v>
      </c>
      <c r="F54" s="40">
        <v>170.17669649999991</v>
      </c>
      <c r="G54" s="40">
        <v>91.363215692381928</v>
      </c>
      <c r="H54" s="40">
        <v>0</v>
      </c>
      <c r="I54" s="40">
        <f t="shared" si="1"/>
        <v>671.94582761496986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452.00475868276334</v>
      </c>
      <c r="E55" s="40">
        <v>0</v>
      </c>
      <c r="F55" s="40">
        <v>0</v>
      </c>
      <c r="G55" s="40">
        <v>666.66826552684256</v>
      </c>
      <c r="H55" s="40">
        <v>0</v>
      </c>
      <c r="I55" s="40">
        <f t="shared" si="1"/>
        <v>1118.673024209606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312.0175546604894</v>
      </c>
      <c r="E56" s="59">
        <v>0</v>
      </c>
      <c r="F56" s="59">
        <v>0</v>
      </c>
      <c r="G56" s="59">
        <v>844.60408647534859</v>
      </c>
      <c r="H56" s="59">
        <v>0</v>
      </c>
      <c r="I56" s="59">
        <f t="shared" si="1"/>
        <v>1156.621641135838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32662.736670103011</v>
      </c>
      <c r="E57" s="41">
        <f t="shared" si="2"/>
        <v>4713.8770264853083</v>
      </c>
      <c r="F57" s="41">
        <f t="shared" si="2"/>
        <v>170.17669649999991</v>
      </c>
      <c r="G57" s="41">
        <f t="shared" si="2"/>
        <v>37221.771569685559</v>
      </c>
      <c r="H57" s="41">
        <f t="shared" si="2"/>
        <v>1.554295522510074E-9</v>
      </c>
      <c r="I57" s="41">
        <f t="shared" si="2"/>
        <v>74768.561962775406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107.64512798901488</v>
      </c>
      <c r="H59" s="40">
        <v>0</v>
      </c>
      <c r="I59" s="40">
        <f t="shared" ref="I59:I61" si="3">+D59+E59+F59+G59+H59</f>
        <v>107.64512798901488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9741.2975825944559</v>
      </c>
      <c r="H60" s="40">
        <v>0</v>
      </c>
      <c r="I60" s="40">
        <f t="shared" si="3"/>
        <v>9741.2975825944559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9848.9427105834711</v>
      </c>
      <c r="H62" s="41">
        <f t="shared" si="4"/>
        <v>0</v>
      </c>
      <c r="I62" s="41">
        <f t="shared" si="4"/>
        <v>9848.9427105834711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1.9334700000000233</v>
      </c>
      <c r="I64" s="40">
        <f t="shared" ref="I64:I68" si="5">+D64+E64+F64+G64+H64</f>
        <v>1.9334700000000233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60.724518529999372</v>
      </c>
      <c r="G65" s="40">
        <v>0</v>
      </c>
      <c r="H65" s="40">
        <v>0</v>
      </c>
      <c r="I65" s="40">
        <f t="shared" si="5"/>
        <v>60.724518529999372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23.767870640000002</v>
      </c>
      <c r="G66" s="40">
        <v>0</v>
      </c>
      <c r="H66" s="40">
        <v>1.4825099999999978</v>
      </c>
      <c r="I66" s="40">
        <f t="shared" si="5"/>
        <v>25.250380639999999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12.095678449999603</v>
      </c>
      <c r="G67" s="40">
        <v>0</v>
      </c>
      <c r="H67" s="40">
        <v>18.839005510000025</v>
      </c>
      <c r="I67" s="40">
        <f t="shared" si="5"/>
        <v>30.934683959999628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104.38620746799903</v>
      </c>
      <c r="I68" s="40">
        <f t="shared" si="5"/>
        <v>104.38620746799903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96.588067619998981</v>
      </c>
      <c r="G69" s="41">
        <f t="shared" si="6"/>
        <v>0</v>
      </c>
      <c r="H69" s="41">
        <f t="shared" si="6"/>
        <v>126.64119297799908</v>
      </c>
      <c r="I69" s="41">
        <f t="shared" si="6"/>
        <v>223.22926059799806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318" priority="3" operator="equal">
      <formula>0</formula>
    </cfRule>
  </conditionalFormatting>
  <conditionalFormatting sqref="D20:I69">
    <cfRule type="cellIs" dxfId="317" priority="1" operator="equal">
      <formula>0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="75" zoomScaleNormal="75" workbookViewId="0">
      <selection activeCell="H10" sqref="H10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133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26320.946348750364</v>
      </c>
      <c r="D18" s="41">
        <f t="shared" si="0"/>
        <v>917.25278995687233</v>
      </c>
      <c r="E18" s="41">
        <f t="shared" si="0"/>
        <v>6684.0969416613998</v>
      </c>
      <c r="F18" s="41">
        <f t="shared" si="0"/>
        <v>10386.095975156073</v>
      </c>
      <c r="G18" s="41">
        <f t="shared" si="0"/>
        <v>48.430249999999994</v>
      </c>
      <c r="H18" s="41">
        <f t="shared" si="0"/>
        <v>44356.822305524714</v>
      </c>
    </row>
    <row r="19" spans="2:8" x14ac:dyDescent="0.2">
      <c r="B19" s="64" t="s">
        <v>123</v>
      </c>
      <c r="C19" s="40">
        <v>-0.76701466939400875</v>
      </c>
      <c r="D19" s="40">
        <v>0</v>
      </c>
      <c r="E19" s="40">
        <v>-98.486169969999992</v>
      </c>
      <c r="F19" s="40">
        <v>645.46639878381461</v>
      </c>
      <c r="G19" s="40">
        <v>1.4027617659671014</v>
      </c>
      <c r="H19" s="40">
        <f>SUM(C19:G19)</f>
        <v>547.61597591038765</v>
      </c>
    </row>
    <row r="20" spans="2:8" x14ac:dyDescent="0.2">
      <c r="B20" s="64" t="s">
        <v>124</v>
      </c>
      <c r="C20" s="40">
        <v>69.212262288889818</v>
      </c>
      <c r="D20" s="40">
        <v>0</v>
      </c>
      <c r="E20" s="40">
        <v>0</v>
      </c>
      <c r="F20" s="40">
        <v>327.98381881432368</v>
      </c>
      <c r="G20" s="40">
        <v>7.9474096713671647E-4</v>
      </c>
      <c r="H20" s="40">
        <f t="shared" ref="H20:H22" si="1">SUM(C20:G20)</f>
        <v>397.19687584418062</v>
      </c>
    </row>
    <row r="21" spans="2:8" x14ac:dyDescent="0.2">
      <c r="B21" s="64" t="s">
        <v>79</v>
      </c>
      <c r="C21" s="40">
        <v>3289.0619327814979</v>
      </c>
      <c r="D21" s="40">
        <v>38.727070889169603</v>
      </c>
      <c r="E21" s="40">
        <v>242.49944351911276</v>
      </c>
      <c r="F21" s="40">
        <v>0</v>
      </c>
      <c r="G21" s="40">
        <v>10.660014634140248</v>
      </c>
      <c r="H21" s="40">
        <f t="shared" si="1"/>
        <v>3580.9484618239208</v>
      </c>
    </row>
    <row r="22" spans="2:8" x14ac:dyDescent="0.2">
      <c r="B22" s="64" t="s">
        <v>125</v>
      </c>
      <c r="C22" s="40">
        <v>12365.966480762761</v>
      </c>
      <c r="D22" s="40">
        <v>368.79809585188758</v>
      </c>
      <c r="E22" s="40">
        <v>1083.2904434003474</v>
      </c>
      <c r="F22" s="40">
        <v>0</v>
      </c>
      <c r="G22" s="40">
        <v>9.9879218266247136</v>
      </c>
      <c r="H22" s="40">
        <f t="shared" si="1"/>
        <v>13828.042941841621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9334.1235852618265</v>
      </c>
      <c r="D24" s="61">
        <f t="shared" si="2"/>
        <v>411.28519059495784</v>
      </c>
      <c r="E24" s="61">
        <f t="shared" si="2"/>
        <v>5442.0506456283865</v>
      </c>
      <c r="F24" s="61">
        <f t="shared" si="2"/>
        <v>9412.6457575579352</v>
      </c>
      <c r="G24" s="61">
        <f t="shared" si="2"/>
        <v>26.378757032300793</v>
      </c>
      <c r="H24" s="61">
        <f t="shared" si="2"/>
        <v>24626.483936075409</v>
      </c>
    </row>
    <row r="25" spans="2:8" x14ac:dyDescent="0.2">
      <c r="B25" s="32" t="s">
        <v>80</v>
      </c>
      <c r="C25" s="16">
        <v>8.0779999999999741E-2</v>
      </c>
      <c r="D25" s="16">
        <v>0.2164977728000638</v>
      </c>
      <c r="E25" s="16">
        <v>16.805833460000002</v>
      </c>
      <c r="F25" s="16">
        <v>9412.6457575579352</v>
      </c>
      <c r="G25" s="16">
        <v>18.001880000000003</v>
      </c>
      <c r="H25" s="16">
        <f>SUM(C25:G25)</f>
        <v>9447.7507487907351</v>
      </c>
    </row>
    <row r="26" spans="2:8" x14ac:dyDescent="0.2">
      <c r="B26" s="32" t="s">
        <v>81</v>
      </c>
      <c r="C26" s="16">
        <v>7193.6180034863455</v>
      </c>
      <c r="D26" s="16">
        <v>409.93396282215781</v>
      </c>
      <c r="E26" s="16">
        <v>1874.5129726797873</v>
      </c>
      <c r="F26" s="16">
        <v>0</v>
      </c>
      <c r="G26" s="16">
        <v>8.452957032300791</v>
      </c>
      <c r="H26" s="16">
        <f t="shared" ref="H26:H28" si="3">SUM(C26:G26)</f>
        <v>9486.5178960205922</v>
      </c>
    </row>
    <row r="27" spans="2:8" x14ac:dyDescent="0.2">
      <c r="B27" s="32" t="s">
        <v>82</v>
      </c>
      <c r="C27" s="16">
        <v>2140.4248017754812</v>
      </c>
      <c r="D27" s="16">
        <v>0</v>
      </c>
      <c r="E27" s="16">
        <v>3550.7318394885992</v>
      </c>
      <c r="F27" s="16">
        <v>0</v>
      </c>
      <c r="G27" s="16">
        <v>-7.6079999999999995E-2</v>
      </c>
      <c r="H27" s="16">
        <f t="shared" si="3"/>
        <v>5691.0805612640806</v>
      </c>
    </row>
    <row r="28" spans="2:8" x14ac:dyDescent="0.2">
      <c r="B28" s="32" t="s">
        <v>83</v>
      </c>
      <c r="C28" s="16">
        <v>0</v>
      </c>
      <c r="D28" s="16">
        <v>1.13473</v>
      </c>
      <c r="E28" s="16">
        <v>0</v>
      </c>
      <c r="F28" s="16">
        <v>0</v>
      </c>
      <c r="G28" s="16">
        <v>0</v>
      </c>
      <c r="H28" s="16">
        <f t="shared" si="3"/>
        <v>1.13473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1263.3491023247811</v>
      </c>
      <c r="D30" s="61">
        <f t="shared" si="4"/>
        <v>98.442432620857261</v>
      </c>
      <c r="E30" s="61">
        <f t="shared" si="4"/>
        <v>14.742579083553311</v>
      </c>
      <c r="F30" s="61">
        <f t="shared" si="4"/>
        <v>0</v>
      </c>
      <c r="G30" s="61">
        <f t="shared" si="4"/>
        <v>0</v>
      </c>
      <c r="H30" s="61">
        <f t="shared" si="4"/>
        <v>1376.5341140291916</v>
      </c>
    </row>
    <row r="31" spans="2:8" x14ac:dyDescent="0.2">
      <c r="B31" s="32" t="s">
        <v>85</v>
      </c>
      <c r="C31" s="16">
        <v>1249.5698457449228</v>
      </c>
      <c r="D31" s="16">
        <v>3.2902325099999996</v>
      </c>
      <c r="E31" s="16">
        <v>0</v>
      </c>
      <c r="F31" s="16">
        <v>0</v>
      </c>
      <c r="G31" s="16">
        <v>0</v>
      </c>
      <c r="H31" s="16">
        <f>SUM(C31:G31)</f>
        <v>1252.8600782549227</v>
      </c>
    </row>
    <row r="32" spans="2:8" x14ac:dyDescent="0.2">
      <c r="B32" s="32" t="s">
        <v>86</v>
      </c>
      <c r="C32" s="16">
        <v>13.779256579858496</v>
      </c>
      <c r="D32" s="16">
        <v>95.152200110857265</v>
      </c>
      <c r="E32" s="16">
        <v>14.742579083553311</v>
      </c>
      <c r="F32" s="16">
        <v>0</v>
      </c>
      <c r="G32" s="16">
        <v>0</v>
      </c>
      <c r="H32" s="16">
        <f t="shared" ref="H32" si="5">SUM(C32:G32)</f>
        <v>123.67403577426907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" si="6">SUM(C33:G33)</f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31 C34:H34">
    <cfRule type="cellIs" dxfId="316" priority="11" operator="equal">
      <formula>0</formula>
    </cfRule>
  </conditionalFormatting>
  <conditionalFormatting sqref="C22:H22 C24:H28 C30:H31">
    <cfRule type="cellIs" dxfId="315" priority="10" operator="equal">
      <formula>0</formula>
    </cfRule>
  </conditionalFormatting>
  <conditionalFormatting sqref="C23:H23">
    <cfRule type="cellIs" dxfId="314" priority="9" operator="equal">
      <formula>0</formula>
    </cfRule>
  </conditionalFormatting>
  <conditionalFormatting sqref="C29:H29">
    <cfRule type="cellIs" dxfId="313" priority="8" operator="equal">
      <formula>0</formula>
    </cfRule>
  </conditionalFormatting>
  <conditionalFormatting sqref="C34:H34">
    <cfRule type="cellIs" dxfId="312" priority="7" operator="equal">
      <formula>0</formula>
    </cfRule>
  </conditionalFormatting>
  <conditionalFormatting sqref="C34:H34">
    <cfRule type="cellIs" dxfId="311" priority="6" operator="equal">
      <formula>0</formula>
    </cfRule>
  </conditionalFormatting>
  <conditionalFormatting sqref="C24:H24">
    <cfRule type="cellIs" dxfId="310" priority="5" operator="equal">
      <formula>0</formula>
    </cfRule>
  </conditionalFormatting>
  <conditionalFormatting sqref="C30:H30">
    <cfRule type="cellIs" dxfId="309" priority="4" operator="equal">
      <formula>0</formula>
    </cfRule>
  </conditionalFormatting>
  <conditionalFormatting sqref="C18:H18">
    <cfRule type="cellIs" dxfId="308" priority="3" operator="equal">
      <formula>0</formula>
    </cfRule>
  </conditionalFormatting>
  <conditionalFormatting sqref="C32:H33">
    <cfRule type="cellIs" dxfId="307" priority="2" operator="equal">
      <formula>0</formula>
    </cfRule>
  </conditionalFormatting>
  <conditionalFormatting sqref="C32:H33">
    <cfRule type="cellIs" dxfId="306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C33" sqref="C33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133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9585.1212001430213</v>
      </c>
      <c r="E18" s="25">
        <f t="shared" si="0"/>
        <v>35.257329140000003</v>
      </c>
      <c r="F18" s="25">
        <f t="shared" si="0"/>
        <v>87.524274650000038</v>
      </c>
      <c r="G18" s="25">
        <f t="shared" si="0"/>
        <v>1242.7332998430304</v>
      </c>
      <c r="H18" s="25">
        <f t="shared" si="0"/>
        <v>2.2152800000000004</v>
      </c>
      <c r="I18" s="25">
        <f t="shared" si="0"/>
        <v>10952.851383776053</v>
      </c>
    </row>
    <row r="19" spans="2:9" x14ac:dyDescent="0.2">
      <c r="B19" s="57" t="s">
        <v>89</v>
      </c>
      <c r="C19" s="58" t="s">
        <v>90</v>
      </c>
      <c r="D19" s="59">
        <v>532.611250315961</v>
      </c>
      <c r="E19" s="59">
        <v>20.039390789999999</v>
      </c>
      <c r="F19" s="59">
        <v>-1.7059437199999954</v>
      </c>
      <c r="G19" s="59">
        <v>0</v>
      </c>
      <c r="H19" s="59">
        <v>2.2103300000000004</v>
      </c>
      <c r="I19" s="59">
        <f>SUM(D19:H19)</f>
        <v>553.15502738596092</v>
      </c>
    </row>
    <row r="20" spans="2:9" x14ac:dyDescent="0.2">
      <c r="B20" s="57" t="s">
        <v>91</v>
      </c>
      <c r="C20" s="58" t="s">
        <v>92</v>
      </c>
      <c r="D20" s="59">
        <f>SUM(D21:D22)</f>
        <v>1348.6901777911366</v>
      </c>
      <c r="E20" s="59">
        <f t="shared" ref="E20:H20" si="1">SUM(E21:E22)</f>
        <v>-0.19645599999999999</v>
      </c>
      <c r="F20" s="59">
        <f t="shared" si="1"/>
        <v>118.74339464000001</v>
      </c>
      <c r="G20" s="59">
        <f t="shared" si="1"/>
        <v>1242.7332998430304</v>
      </c>
      <c r="H20" s="59">
        <f t="shared" si="1"/>
        <v>0</v>
      </c>
      <c r="I20" s="59">
        <f t="shared" ref="I20:I25" si="2">SUM(D20:H20)</f>
        <v>2709.9704162741673</v>
      </c>
    </row>
    <row r="21" spans="2:9" x14ac:dyDescent="0.2">
      <c r="B21" s="57" t="s">
        <v>93</v>
      </c>
      <c r="C21" s="58" t="s">
        <v>94</v>
      </c>
      <c r="D21" s="59">
        <v>641.52061847842276</v>
      </c>
      <c r="E21" s="59">
        <v>0</v>
      </c>
      <c r="F21" s="59">
        <v>0</v>
      </c>
      <c r="G21" s="59">
        <v>1242.7332998430304</v>
      </c>
      <c r="H21" s="59">
        <v>0</v>
      </c>
      <c r="I21" s="59">
        <f t="shared" si="2"/>
        <v>1884.2539183214531</v>
      </c>
    </row>
    <row r="22" spans="2:9" x14ac:dyDescent="0.2">
      <c r="B22" s="18" t="s">
        <v>95</v>
      </c>
      <c r="C22" s="17" t="s">
        <v>96</v>
      </c>
      <c r="D22" s="16">
        <v>707.16955931271377</v>
      </c>
      <c r="E22" s="16">
        <v>-0.19645599999999999</v>
      </c>
      <c r="F22" s="16">
        <v>118.74339464000001</v>
      </c>
      <c r="G22" s="16">
        <v>0</v>
      </c>
      <c r="H22" s="16">
        <v>0</v>
      </c>
      <c r="I22" s="16">
        <f t="shared" si="2"/>
        <v>825.71649795271378</v>
      </c>
    </row>
    <row r="23" spans="2:9" x14ac:dyDescent="0.2">
      <c r="B23" s="18" t="s">
        <v>97</v>
      </c>
      <c r="C23" s="17" t="s">
        <v>98</v>
      </c>
      <c r="D23" s="16">
        <v>276.7503668749938</v>
      </c>
      <c r="E23" s="16">
        <v>19.0579</v>
      </c>
      <c r="F23" s="16">
        <v>-29.367066699999985</v>
      </c>
      <c r="G23" s="16">
        <v>0</v>
      </c>
      <c r="H23" s="16">
        <v>0.30907000000000007</v>
      </c>
      <c r="I23" s="16">
        <f t="shared" si="2"/>
        <v>266.75027017499383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-3.6435056499999954</v>
      </c>
      <c r="F24" s="16">
        <v>0</v>
      </c>
      <c r="G24" s="16">
        <v>0</v>
      </c>
      <c r="H24" s="16">
        <v>0</v>
      </c>
      <c r="I24" s="16">
        <f t="shared" si="2"/>
        <v>-3.6435056499999954</v>
      </c>
    </row>
    <row r="25" spans="2:9" x14ac:dyDescent="0.2">
      <c r="B25" s="57" t="s">
        <v>101</v>
      </c>
      <c r="C25" s="58" t="s">
        <v>102</v>
      </c>
      <c r="D25" s="59">
        <v>7427.0694051609298</v>
      </c>
      <c r="E25" s="59">
        <v>0</v>
      </c>
      <c r="F25" s="59">
        <v>-0.14610956999999999</v>
      </c>
      <c r="G25" s="59">
        <v>0</v>
      </c>
      <c r="H25" s="59">
        <v>-0.30412000000000011</v>
      </c>
      <c r="I25" s="59">
        <f t="shared" si="2"/>
        <v>7426.6191755909304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305" priority="4" operator="equal">
      <formula>0</formula>
    </cfRule>
  </conditionalFormatting>
  <conditionalFormatting sqref="D19:I26">
    <cfRule type="cellIs" dxfId="304" priority="3" operator="equal">
      <formula>0</formula>
    </cfRule>
  </conditionalFormatting>
  <conditionalFormatting sqref="D19:I26">
    <cfRule type="cellIs" dxfId="303" priority="2" operator="equal">
      <formula>0</formula>
    </cfRule>
  </conditionalFormatting>
  <conditionalFormatting sqref="D25:I25">
    <cfRule type="cellIs" dxfId="302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1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157763.73127192308</v>
      </c>
      <c r="E18" s="41">
        <f t="shared" si="0"/>
        <v>12118.147439958677</v>
      </c>
      <c r="F18" s="41">
        <f t="shared" si="0"/>
        <v>24302.170030256566</v>
      </c>
      <c r="G18" s="41">
        <f t="shared" si="0"/>
        <v>101943.81594696312</v>
      </c>
      <c r="H18" s="41">
        <f t="shared" si="0"/>
        <v>4959.4294883319553</v>
      </c>
      <c r="I18" s="41">
        <f t="shared" si="0"/>
        <v>301087.29417743336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4728.2296683941995</v>
      </c>
      <c r="E20" s="59">
        <v>0</v>
      </c>
      <c r="F20" s="59">
        <v>0</v>
      </c>
      <c r="G20" s="59">
        <v>1132.9406869711806</v>
      </c>
      <c r="H20" s="59">
        <v>0</v>
      </c>
      <c r="I20" s="59">
        <f>SUM(D20:H20)</f>
        <v>5861.1703553653806</v>
      </c>
    </row>
    <row r="21" spans="2:9" x14ac:dyDescent="0.2">
      <c r="B21" s="58" t="s">
        <v>16</v>
      </c>
      <c r="C21" s="58" t="s">
        <v>17</v>
      </c>
      <c r="D21" s="59">
        <v>1754.4237684230463</v>
      </c>
      <c r="E21" s="59">
        <v>0</v>
      </c>
      <c r="F21" s="59">
        <v>0</v>
      </c>
      <c r="G21" s="59">
        <v>223.93931410441601</v>
      </c>
      <c r="H21" s="59">
        <v>0</v>
      </c>
      <c r="I21" s="59">
        <f t="shared" ref="I21:I56" si="1">SUM(D21:H21)</f>
        <v>1978.3630825274624</v>
      </c>
    </row>
    <row r="22" spans="2:9" x14ac:dyDescent="0.2">
      <c r="B22" s="58" t="s">
        <v>18</v>
      </c>
      <c r="C22" s="58" t="s">
        <v>148</v>
      </c>
      <c r="D22" s="59">
        <v>680.74974418028069</v>
      </c>
      <c r="E22" s="59">
        <v>0</v>
      </c>
      <c r="F22" s="59">
        <v>0</v>
      </c>
      <c r="G22" s="59">
        <v>6206.2676318049025</v>
      </c>
      <c r="H22" s="59">
        <v>0</v>
      </c>
      <c r="I22" s="59">
        <f t="shared" si="1"/>
        <v>6887.0173759851832</v>
      </c>
    </row>
    <row r="23" spans="2:9" x14ac:dyDescent="0.2">
      <c r="B23" s="17" t="s">
        <v>19</v>
      </c>
      <c r="C23" s="17" t="s">
        <v>149</v>
      </c>
      <c r="D23" s="40">
        <v>1345.3867558340091</v>
      </c>
      <c r="E23" s="40">
        <v>0</v>
      </c>
      <c r="F23" s="40">
        <v>0</v>
      </c>
      <c r="G23" s="40">
        <v>6297.6348261115354</v>
      </c>
      <c r="H23" s="40">
        <v>0</v>
      </c>
      <c r="I23" s="40">
        <f t="shared" si="1"/>
        <v>7643.0215819455443</v>
      </c>
    </row>
    <row r="24" spans="2:9" x14ac:dyDescent="0.2">
      <c r="B24" s="17" t="s">
        <v>20</v>
      </c>
      <c r="C24" s="17" t="s">
        <v>21</v>
      </c>
      <c r="D24" s="40">
        <v>3281.2474985388144</v>
      </c>
      <c r="E24" s="40">
        <v>0</v>
      </c>
      <c r="F24" s="40">
        <v>0</v>
      </c>
      <c r="G24" s="40">
        <v>11858.040740277493</v>
      </c>
      <c r="H24" s="40">
        <v>0</v>
      </c>
      <c r="I24" s="40">
        <f t="shared" si="1"/>
        <v>15139.288238816307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2736.5319647721585</v>
      </c>
      <c r="H25" s="40">
        <v>0</v>
      </c>
      <c r="I25" s="40">
        <f t="shared" si="1"/>
        <v>2736.5319647721585</v>
      </c>
    </row>
    <row r="26" spans="2:9" x14ac:dyDescent="0.2">
      <c r="B26" s="58" t="s">
        <v>23</v>
      </c>
      <c r="C26" s="58" t="s">
        <v>24</v>
      </c>
      <c r="D26" s="59">
        <v>1587.3351614693872</v>
      </c>
      <c r="E26" s="59">
        <v>0</v>
      </c>
      <c r="F26" s="59">
        <v>0</v>
      </c>
      <c r="G26" s="59">
        <v>778.19741315434021</v>
      </c>
      <c r="H26" s="59">
        <v>0</v>
      </c>
      <c r="I26" s="59">
        <f t="shared" si="1"/>
        <v>2365.5325746237277</v>
      </c>
    </row>
    <row r="27" spans="2:9" x14ac:dyDescent="0.2">
      <c r="B27" s="58" t="s">
        <v>25</v>
      </c>
      <c r="C27" s="58" t="s">
        <v>26</v>
      </c>
      <c r="D27" s="59">
        <v>2419.5386696526152</v>
      </c>
      <c r="E27" s="59">
        <v>0</v>
      </c>
      <c r="F27" s="59">
        <v>0</v>
      </c>
      <c r="G27" s="59">
        <v>919.81884914395664</v>
      </c>
      <c r="H27" s="59">
        <v>0</v>
      </c>
      <c r="I27" s="59">
        <f t="shared" si="1"/>
        <v>3339.3575187965716</v>
      </c>
    </row>
    <row r="28" spans="2:9" x14ac:dyDescent="0.2">
      <c r="B28" s="58" t="s">
        <v>27</v>
      </c>
      <c r="C28" s="58" t="s">
        <v>28</v>
      </c>
      <c r="D28" s="59">
        <v>9054.620425021234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9054.620425021234</v>
      </c>
    </row>
    <row r="29" spans="2:9" x14ac:dyDescent="0.2">
      <c r="B29" s="17" t="s">
        <v>29</v>
      </c>
      <c r="C29" s="17" t="s">
        <v>30</v>
      </c>
      <c r="D29" s="40">
        <v>1331.7672500200001</v>
      </c>
      <c r="E29" s="40">
        <v>0</v>
      </c>
      <c r="F29" s="40">
        <v>0</v>
      </c>
      <c r="G29" s="40">
        <v>324.44009836795436</v>
      </c>
      <c r="H29" s="40">
        <v>0</v>
      </c>
      <c r="I29" s="40">
        <f t="shared" si="1"/>
        <v>1656.2073483879544</v>
      </c>
    </row>
    <row r="30" spans="2:9" x14ac:dyDescent="0.2">
      <c r="B30" s="17" t="s">
        <v>31</v>
      </c>
      <c r="C30" s="17" t="s">
        <v>32</v>
      </c>
      <c r="D30" s="40">
        <v>11196.645343867389</v>
      </c>
      <c r="E30" s="40">
        <v>0</v>
      </c>
      <c r="F30" s="40">
        <v>0</v>
      </c>
      <c r="G30" s="40">
        <v>2688.4666786977255</v>
      </c>
      <c r="H30" s="40">
        <v>0</v>
      </c>
      <c r="I30" s="40">
        <f t="shared" si="1"/>
        <v>13885.112022565114</v>
      </c>
    </row>
    <row r="31" spans="2:9" x14ac:dyDescent="0.2">
      <c r="B31" s="17" t="s">
        <v>33</v>
      </c>
      <c r="C31" s="17" t="s">
        <v>135</v>
      </c>
      <c r="D31" s="40">
        <v>5169.2712027480529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5169.2712027480529</v>
      </c>
    </row>
    <row r="32" spans="2:9" x14ac:dyDescent="0.2">
      <c r="B32" s="58" t="s">
        <v>34</v>
      </c>
      <c r="C32" s="58" t="s">
        <v>136</v>
      </c>
      <c r="D32" s="59">
        <v>2113.2395834777508</v>
      </c>
      <c r="E32" s="59">
        <v>0</v>
      </c>
      <c r="F32" s="59">
        <v>0</v>
      </c>
      <c r="G32" s="59">
        <v>3241.6746533806831</v>
      </c>
      <c r="H32" s="59">
        <v>0</v>
      </c>
      <c r="I32" s="59">
        <f t="shared" si="1"/>
        <v>5354.9142368584344</v>
      </c>
    </row>
    <row r="33" spans="2:9" x14ac:dyDescent="0.2">
      <c r="B33" s="58" t="s">
        <v>35</v>
      </c>
      <c r="C33" s="58" t="s">
        <v>137</v>
      </c>
      <c r="D33" s="59">
        <v>10588.540740805944</v>
      </c>
      <c r="E33" s="59">
        <v>0</v>
      </c>
      <c r="F33" s="59">
        <v>0</v>
      </c>
      <c r="G33" s="59">
        <v>1915.029777560917</v>
      </c>
      <c r="H33" s="59">
        <v>0</v>
      </c>
      <c r="I33" s="59">
        <f t="shared" si="1"/>
        <v>12503.570518366862</v>
      </c>
    </row>
    <row r="34" spans="2:9" x14ac:dyDescent="0.2">
      <c r="B34" s="58" t="s">
        <v>36</v>
      </c>
      <c r="C34" s="58" t="s">
        <v>37</v>
      </c>
      <c r="D34" s="59">
        <v>6198.3942332856423</v>
      </c>
      <c r="E34" s="59">
        <v>0</v>
      </c>
      <c r="F34" s="59">
        <v>0</v>
      </c>
      <c r="G34" s="59">
        <v>23.841817149470543</v>
      </c>
      <c r="H34" s="59">
        <v>0</v>
      </c>
      <c r="I34" s="59">
        <f t="shared" si="1"/>
        <v>6222.2360504351127</v>
      </c>
    </row>
    <row r="35" spans="2:9" x14ac:dyDescent="0.2">
      <c r="B35" s="17" t="s">
        <v>38</v>
      </c>
      <c r="C35" s="17" t="s">
        <v>39</v>
      </c>
      <c r="D35" s="40">
        <v>1679.6510135680144</v>
      </c>
      <c r="E35" s="40">
        <v>0</v>
      </c>
      <c r="F35" s="40">
        <v>0</v>
      </c>
      <c r="G35" s="40">
        <v>0.9454150879628338</v>
      </c>
      <c r="H35" s="40">
        <v>0</v>
      </c>
      <c r="I35" s="40">
        <f t="shared" si="1"/>
        <v>1680.5964286559772</v>
      </c>
    </row>
    <row r="36" spans="2:9" x14ac:dyDescent="0.2">
      <c r="B36" s="17" t="s">
        <v>40</v>
      </c>
      <c r="C36" s="17" t="s">
        <v>152</v>
      </c>
      <c r="D36" s="40">
        <v>12364.099779583103</v>
      </c>
      <c r="E36" s="40">
        <v>0</v>
      </c>
      <c r="F36" s="40">
        <v>0</v>
      </c>
      <c r="G36" s="40">
        <v>527.98180653218856</v>
      </c>
      <c r="H36" s="40">
        <v>0</v>
      </c>
      <c r="I36" s="40">
        <f t="shared" si="1"/>
        <v>12892.081586115291</v>
      </c>
    </row>
    <row r="37" spans="2:9" x14ac:dyDescent="0.2">
      <c r="B37" s="17" t="s">
        <v>41</v>
      </c>
      <c r="C37" s="17" t="s">
        <v>42</v>
      </c>
      <c r="D37" s="40">
        <v>1278.1050192313312</v>
      </c>
      <c r="E37" s="40">
        <v>0</v>
      </c>
      <c r="F37" s="40">
        <v>0</v>
      </c>
      <c r="G37" s="40">
        <v>207.13971217954287</v>
      </c>
      <c r="H37" s="40">
        <v>0</v>
      </c>
      <c r="I37" s="40">
        <f t="shared" si="1"/>
        <v>1485.244731410874</v>
      </c>
    </row>
    <row r="38" spans="2:9" x14ac:dyDescent="0.2">
      <c r="B38" s="58" t="s">
        <v>43</v>
      </c>
      <c r="C38" s="58" t="s">
        <v>139</v>
      </c>
      <c r="D38" s="59">
        <v>961.73083664025148</v>
      </c>
      <c r="E38" s="59">
        <v>0</v>
      </c>
      <c r="F38" s="59">
        <v>0</v>
      </c>
      <c r="G38" s="59">
        <v>23.7900037098265</v>
      </c>
      <c r="H38" s="59">
        <v>0</v>
      </c>
      <c r="I38" s="59">
        <f t="shared" si="1"/>
        <v>985.52084035007795</v>
      </c>
    </row>
    <row r="39" spans="2:9" x14ac:dyDescent="0.2">
      <c r="B39" s="58" t="s">
        <v>44</v>
      </c>
      <c r="C39" s="58" t="s">
        <v>140</v>
      </c>
      <c r="D39" s="59">
        <v>8520.6690685488811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8520.6690685488811</v>
      </c>
    </row>
    <row r="40" spans="2:9" x14ac:dyDescent="0.2">
      <c r="B40" s="58" t="s">
        <v>45</v>
      </c>
      <c r="C40" s="58" t="s">
        <v>141</v>
      </c>
      <c r="D40" s="59">
        <v>1921.4140496265236</v>
      </c>
      <c r="E40" s="59">
        <v>0</v>
      </c>
      <c r="F40" s="59">
        <v>0</v>
      </c>
      <c r="G40" s="59">
        <v>21.261362878261615</v>
      </c>
      <c r="H40" s="59">
        <v>0</v>
      </c>
      <c r="I40" s="59">
        <f t="shared" si="1"/>
        <v>1942.6754125047853</v>
      </c>
    </row>
    <row r="41" spans="2:9" x14ac:dyDescent="0.2">
      <c r="B41" s="17" t="s">
        <v>46</v>
      </c>
      <c r="C41" s="17" t="s">
        <v>142</v>
      </c>
      <c r="D41" s="40">
        <v>2680.1257447475641</v>
      </c>
      <c r="E41" s="40">
        <v>0</v>
      </c>
      <c r="F41" s="40">
        <v>0</v>
      </c>
      <c r="G41" s="40">
        <v>150.87717866768602</v>
      </c>
      <c r="H41" s="40">
        <v>0</v>
      </c>
      <c r="I41" s="40">
        <f t="shared" si="1"/>
        <v>2831.0029234152503</v>
      </c>
    </row>
    <row r="42" spans="2:9" x14ac:dyDescent="0.2">
      <c r="B42" s="17" t="s">
        <v>47</v>
      </c>
      <c r="C42" s="17" t="s">
        <v>143</v>
      </c>
      <c r="D42" s="40">
        <v>1401.2344548792944</v>
      </c>
      <c r="E42" s="40">
        <v>0</v>
      </c>
      <c r="F42" s="40">
        <v>0</v>
      </c>
      <c r="G42" s="40">
        <v>166.093719152478</v>
      </c>
      <c r="H42" s="40">
        <v>0</v>
      </c>
      <c r="I42" s="40">
        <f t="shared" si="1"/>
        <v>1567.3281740317725</v>
      </c>
    </row>
    <row r="43" spans="2:9" x14ac:dyDescent="0.2">
      <c r="B43" s="17" t="s">
        <v>48</v>
      </c>
      <c r="C43" s="17" t="s">
        <v>49</v>
      </c>
      <c r="D43" s="40">
        <v>3755.6267592495019</v>
      </c>
      <c r="E43" s="40">
        <v>0</v>
      </c>
      <c r="F43" s="40">
        <v>0</v>
      </c>
      <c r="G43" s="40">
        <v>754.35754298489542</v>
      </c>
      <c r="H43" s="40">
        <v>0</v>
      </c>
      <c r="I43" s="40">
        <f t="shared" si="1"/>
        <v>4509.9843022343975</v>
      </c>
    </row>
    <row r="44" spans="2:9" x14ac:dyDescent="0.2">
      <c r="B44" s="58" t="s">
        <v>50</v>
      </c>
      <c r="C44" s="58" t="s">
        <v>51</v>
      </c>
      <c r="D44" s="59">
        <v>265.80614579338135</v>
      </c>
      <c r="E44" s="59">
        <v>0</v>
      </c>
      <c r="F44" s="59">
        <v>0</v>
      </c>
      <c r="G44" s="59">
        <v>630.53157817003455</v>
      </c>
      <c r="H44" s="59">
        <v>0</v>
      </c>
      <c r="I44" s="59">
        <f t="shared" si="1"/>
        <v>896.3377239634159</v>
      </c>
    </row>
    <row r="45" spans="2:9" x14ac:dyDescent="0.2">
      <c r="B45" s="58" t="s">
        <v>52</v>
      </c>
      <c r="C45" s="58" t="s">
        <v>144</v>
      </c>
      <c r="D45" s="59">
        <v>13852.065902149941</v>
      </c>
      <c r="E45" s="59">
        <v>0</v>
      </c>
      <c r="F45" s="59">
        <v>0</v>
      </c>
      <c r="G45" s="59">
        <v>7019.5742413477274</v>
      </c>
      <c r="H45" s="59">
        <v>15.623204665507792</v>
      </c>
      <c r="I45" s="59">
        <f t="shared" si="1"/>
        <v>20887.263348163178</v>
      </c>
    </row>
    <row r="46" spans="2:9" x14ac:dyDescent="0.2">
      <c r="B46" s="58" t="s">
        <v>53</v>
      </c>
      <c r="C46" s="58" t="s">
        <v>54</v>
      </c>
      <c r="D46" s="59">
        <v>16035.528658381871</v>
      </c>
      <c r="E46" s="59">
        <v>3.4970499999999989</v>
      </c>
      <c r="F46" s="59">
        <v>0</v>
      </c>
      <c r="G46" s="59">
        <v>11470.291819235519</v>
      </c>
      <c r="H46" s="59">
        <v>0</v>
      </c>
      <c r="I46" s="59">
        <f t="shared" si="1"/>
        <v>27509.31752761739</v>
      </c>
    </row>
    <row r="47" spans="2:9" x14ac:dyDescent="0.2">
      <c r="B47" s="17" t="s">
        <v>55</v>
      </c>
      <c r="C47" s="17" t="s">
        <v>56</v>
      </c>
      <c r="D47" s="40">
        <v>6214.3334333570174</v>
      </c>
      <c r="E47" s="40">
        <v>0</v>
      </c>
      <c r="F47" s="40">
        <v>0</v>
      </c>
      <c r="G47" s="40">
        <v>7524.595316033</v>
      </c>
      <c r="H47" s="40">
        <v>0</v>
      </c>
      <c r="I47" s="40">
        <f t="shared" si="1"/>
        <v>13738.928749390017</v>
      </c>
    </row>
    <row r="48" spans="2:9" x14ac:dyDescent="0.2">
      <c r="B48" s="17" t="s">
        <v>57</v>
      </c>
      <c r="C48" s="17" t="s">
        <v>58</v>
      </c>
      <c r="D48" s="40">
        <v>2827.5623966194817</v>
      </c>
      <c r="E48" s="40">
        <v>0</v>
      </c>
      <c r="F48" s="40">
        <v>0</v>
      </c>
      <c r="G48" s="40">
        <v>10026.197580653323</v>
      </c>
      <c r="H48" s="40">
        <v>0</v>
      </c>
      <c r="I48" s="40">
        <f t="shared" si="1"/>
        <v>12853.759977272804</v>
      </c>
    </row>
    <row r="49" spans="2:9" x14ac:dyDescent="0.2">
      <c r="B49" s="17" t="s">
        <v>59</v>
      </c>
      <c r="C49" s="17" t="s">
        <v>60</v>
      </c>
      <c r="D49" s="40">
        <v>8417.9773078841426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8417.9773078841426</v>
      </c>
    </row>
    <row r="50" spans="2:9" x14ac:dyDescent="0.2">
      <c r="B50" s="58" t="s">
        <v>61</v>
      </c>
      <c r="C50" s="58" t="s">
        <v>145</v>
      </c>
      <c r="D50" s="59">
        <v>275.88998284687278</v>
      </c>
      <c r="E50" s="59">
        <v>12114.297419958677</v>
      </c>
      <c r="F50" s="59">
        <v>0</v>
      </c>
      <c r="G50" s="59">
        <v>332.68393621229825</v>
      </c>
      <c r="H50" s="59">
        <v>0</v>
      </c>
      <c r="I50" s="59">
        <f t="shared" si="1"/>
        <v>12722.871339017849</v>
      </c>
    </row>
    <row r="51" spans="2:9" x14ac:dyDescent="0.2">
      <c r="B51" s="58" t="s">
        <v>62</v>
      </c>
      <c r="C51" s="58" t="s">
        <v>63</v>
      </c>
      <c r="D51" s="59">
        <v>1882.8569548529495</v>
      </c>
      <c r="E51" s="59">
        <v>0</v>
      </c>
      <c r="F51" s="59">
        <v>0</v>
      </c>
      <c r="G51" s="59">
        <v>901.58384018864501</v>
      </c>
      <c r="H51" s="59">
        <v>0</v>
      </c>
      <c r="I51" s="59">
        <f t="shared" si="1"/>
        <v>2784.4407950415944</v>
      </c>
    </row>
    <row r="52" spans="2:9" x14ac:dyDescent="0.2">
      <c r="B52" s="58" t="s">
        <v>64</v>
      </c>
      <c r="C52" s="58" t="s">
        <v>65</v>
      </c>
      <c r="D52" s="59">
        <v>3858.2979915154506</v>
      </c>
      <c r="E52" s="59">
        <v>0</v>
      </c>
      <c r="F52" s="59">
        <v>0</v>
      </c>
      <c r="G52" s="59">
        <v>6021.1731547017253</v>
      </c>
      <c r="H52" s="59">
        <v>0</v>
      </c>
      <c r="I52" s="59">
        <f t="shared" si="1"/>
        <v>9879.4711462171763</v>
      </c>
    </row>
    <row r="53" spans="2:9" x14ac:dyDescent="0.2">
      <c r="B53" s="17" t="s">
        <v>66</v>
      </c>
      <c r="C53" s="17" t="s">
        <v>67</v>
      </c>
      <c r="D53" s="40">
        <v>3630.3531200336406</v>
      </c>
      <c r="E53" s="40">
        <v>0</v>
      </c>
      <c r="F53" s="40">
        <v>0</v>
      </c>
      <c r="G53" s="40">
        <v>28.001172120214701</v>
      </c>
      <c r="H53" s="40">
        <v>0</v>
      </c>
      <c r="I53" s="40">
        <f t="shared" si="1"/>
        <v>3658.3542921538551</v>
      </c>
    </row>
    <row r="54" spans="2:9" x14ac:dyDescent="0.2">
      <c r="B54" s="17" t="s">
        <v>68</v>
      </c>
      <c r="C54" s="17" t="s">
        <v>69</v>
      </c>
      <c r="D54" s="40">
        <v>1861.5471838722683</v>
      </c>
      <c r="E54" s="40">
        <v>0</v>
      </c>
      <c r="F54" s="40">
        <v>333.24606266688801</v>
      </c>
      <c r="G54" s="40">
        <v>188.98030961347604</v>
      </c>
      <c r="H54" s="40">
        <v>0</v>
      </c>
      <c r="I54" s="40">
        <f t="shared" si="1"/>
        <v>2383.7735561526324</v>
      </c>
    </row>
    <row r="55" spans="2:9" x14ac:dyDescent="0.2">
      <c r="B55" s="17" t="s">
        <v>70</v>
      </c>
      <c r="C55" s="17" t="s">
        <v>71</v>
      </c>
      <c r="D55" s="40">
        <v>1752.2003680158784</v>
      </c>
      <c r="E55" s="40">
        <v>0.35297000000000001</v>
      </c>
      <c r="F55" s="40">
        <v>0</v>
      </c>
      <c r="G55" s="40">
        <v>1068.5655896189908</v>
      </c>
      <c r="H55" s="40">
        <v>0</v>
      </c>
      <c r="I55" s="40">
        <f t="shared" si="1"/>
        <v>2821.1189276348691</v>
      </c>
    </row>
    <row r="56" spans="2:9" ht="15" thickBot="1" x14ac:dyDescent="0.25">
      <c r="B56" s="58" t="s">
        <v>72</v>
      </c>
      <c r="C56" s="58" t="s">
        <v>73</v>
      </c>
      <c r="D56" s="59">
        <v>877.26505480740047</v>
      </c>
      <c r="E56" s="59">
        <v>0</v>
      </c>
      <c r="F56" s="59">
        <v>0</v>
      </c>
      <c r="G56" s="59">
        <v>1635.7027819436262</v>
      </c>
      <c r="H56" s="59">
        <v>0</v>
      </c>
      <c r="I56" s="59">
        <f t="shared" si="1"/>
        <v>2512.9678367510269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157763.73127192308</v>
      </c>
      <c r="E57" s="41">
        <f t="shared" si="2"/>
        <v>12118.147439958677</v>
      </c>
      <c r="F57" s="41">
        <f t="shared" si="2"/>
        <v>333.24606266688801</v>
      </c>
      <c r="G57" s="76">
        <f t="shared" si="2"/>
        <v>87047.152512528148</v>
      </c>
      <c r="H57" s="76">
        <f t="shared" si="2"/>
        <v>15.623204665507792</v>
      </c>
      <c r="I57" s="70">
        <f t="shared" si="2"/>
        <v>257277.9004917423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1633.128840280355</v>
      </c>
      <c r="H59" s="40">
        <v>38.041901100213067</v>
      </c>
      <c r="I59" s="40">
        <f>SUM(D59:H59)</f>
        <v>1671.170741380568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11007.993043323831</v>
      </c>
      <c r="H60" s="40">
        <v>0</v>
      </c>
      <c r="I60" s="40">
        <f t="shared" ref="I60:I61" si="3">SUM(D60:H60)</f>
        <v>11007.993043323831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2255.5415508307856</v>
      </c>
      <c r="H61" s="40">
        <v>0</v>
      </c>
      <c r="I61" s="40">
        <f t="shared" si="3"/>
        <v>2255.5415508307856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14896.663434434971</v>
      </c>
      <c r="H62" s="41">
        <f t="shared" si="4"/>
        <v>38.041901100213067</v>
      </c>
      <c r="I62" s="41">
        <f t="shared" si="4"/>
        <v>14934.705335535185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125.35594941778699</v>
      </c>
      <c r="I64" s="40">
        <f>SUM(D64:H64)</f>
        <v>125.35594941778699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13105.976115176165</v>
      </c>
      <c r="G65" s="40">
        <v>0</v>
      </c>
      <c r="H65" s="40">
        <v>0</v>
      </c>
      <c r="I65" s="40">
        <f t="shared" ref="I65:I68" si="5">SUM(D65:H65)</f>
        <v>13105.976115176165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7073.7370809303266</v>
      </c>
      <c r="G66" s="40">
        <v>0</v>
      </c>
      <c r="H66" s="40">
        <v>51.906274207499585</v>
      </c>
      <c r="I66" s="40">
        <f t="shared" si="5"/>
        <v>7125.6433551378259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3789.2107714831873</v>
      </c>
      <c r="G67" s="40">
        <v>0</v>
      </c>
      <c r="H67" s="40">
        <v>450.32115921315295</v>
      </c>
      <c r="I67" s="40">
        <f t="shared" si="5"/>
        <v>4239.5319306963402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4278.1809997277951</v>
      </c>
      <c r="I68" s="40">
        <f t="shared" si="5"/>
        <v>4278.1809997277951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23968.923967589679</v>
      </c>
      <c r="G69" s="41">
        <f t="shared" si="6"/>
        <v>0</v>
      </c>
      <c r="H69" s="41">
        <f t="shared" si="6"/>
        <v>4905.7643825662344</v>
      </c>
      <c r="I69" s="41">
        <f t="shared" si="6"/>
        <v>28874.688350155913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301" priority="2" operator="equal">
      <formula>0</formula>
    </cfRule>
  </conditionalFormatting>
  <conditionalFormatting sqref="D59:D69">
    <cfRule type="cellIs" dxfId="30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1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94017.491484759215</v>
      </c>
      <c r="E18" s="41">
        <f t="shared" si="0"/>
        <v>4470.1677633905492</v>
      </c>
      <c r="F18" s="41">
        <f t="shared" si="0"/>
        <v>8292.1562632902605</v>
      </c>
      <c r="G18" s="41">
        <f t="shared" si="0"/>
        <v>37242.195155710258</v>
      </c>
      <c r="H18" s="41">
        <f t="shared" si="0"/>
        <v>2884.849256688789</v>
      </c>
      <c r="I18" s="41">
        <f t="shared" si="0"/>
        <v>146906.85992383905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1586.54214086459</v>
      </c>
      <c r="E20" s="59">
        <v>0</v>
      </c>
      <c r="F20" s="59">
        <v>0</v>
      </c>
      <c r="G20" s="59">
        <v>375.94239324549164</v>
      </c>
      <c r="H20" s="59">
        <v>0</v>
      </c>
      <c r="I20" s="59">
        <f>SUM(D20:H20)</f>
        <v>1962.4845341100818</v>
      </c>
    </row>
    <row r="21" spans="2:9" x14ac:dyDescent="0.2">
      <c r="B21" s="58" t="s">
        <v>16</v>
      </c>
      <c r="C21" s="58" t="s">
        <v>17</v>
      </c>
      <c r="D21" s="59">
        <v>962.56938191154984</v>
      </c>
      <c r="E21" s="59">
        <v>0</v>
      </c>
      <c r="F21" s="59">
        <v>0</v>
      </c>
      <c r="G21" s="59">
        <v>148.1774249566528</v>
      </c>
      <c r="H21" s="59">
        <v>0</v>
      </c>
      <c r="I21" s="59">
        <f t="shared" ref="I21:I56" si="1">SUM(D21:H21)</f>
        <v>1110.7468068682026</v>
      </c>
    </row>
    <row r="22" spans="2:9" x14ac:dyDescent="0.2">
      <c r="B22" s="58" t="s">
        <v>18</v>
      </c>
      <c r="C22" s="58" t="s">
        <v>148</v>
      </c>
      <c r="D22" s="59">
        <v>257.70577398756808</v>
      </c>
      <c r="E22" s="59">
        <v>0</v>
      </c>
      <c r="F22" s="59">
        <v>0</v>
      </c>
      <c r="G22" s="59">
        <v>1842.4208787792397</v>
      </c>
      <c r="H22" s="59">
        <v>0</v>
      </c>
      <c r="I22" s="59">
        <f t="shared" si="1"/>
        <v>2100.1266527668076</v>
      </c>
    </row>
    <row r="23" spans="2:9" x14ac:dyDescent="0.2">
      <c r="B23" s="17" t="s">
        <v>19</v>
      </c>
      <c r="C23" s="17" t="s">
        <v>149</v>
      </c>
      <c r="D23" s="40">
        <v>480.63347496920386</v>
      </c>
      <c r="E23" s="40">
        <v>0</v>
      </c>
      <c r="F23" s="40">
        <v>0</v>
      </c>
      <c r="G23" s="40">
        <v>1546.4700141898138</v>
      </c>
      <c r="H23" s="40">
        <v>0</v>
      </c>
      <c r="I23" s="40">
        <f t="shared" si="1"/>
        <v>2027.1034891590177</v>
      </c>
    </row>
    <row r="24" spans="2:9" x14ac:dyDescent="0.2">
      <c r="B24" s="17" t="s">
        <v>20</v>
      </c>
      <c r="C24" s="17" t="s">
        <v>21</v>
      </c>
      <c r="D24" s="40">
        <v>2372.084297257647</v>
      </c>
      <c r="E24" s="40">
        <v>0</v>
      </c>
      <c r="F24" s="40">
        <v>0</v>
      </c>
      <c r="G24" s="40">
        <v>3810.0625341670302</v>
      </c>
      <c r="H24" s="40">
        <v>0</v>
      </c>
      <c r="I24" s="40">
        <f t="shared" si="1"/>
        <v>6182.1468314246777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723.26762647509042</v>
      </c>
      <c r="H25" s="40">
        <v>0</v>
      </c>
      <c r="I25" s="40">
        <f t="shared" si="1"/>
        <v>723.26762647509042</v>
      </c>
    </row>
    <row r="26" spans="2:9" x14ac:dyDescent="0.2">
      <c r="B26" s="58" t="s">
        <v>23</v>
      </c>
      <c r="C26" s="58" t="s">
        <v>24</v>
      </c>
      <c r="D26" s="59">
        <v>995.47969585199485</v>
      </c>
      <c r="E26" s="59">
        <v>0</v>
      </c>
      <c r="F26" s="59">
        <v>0</v>
      </c>
      <c r="G26" s="59">
        <v>388.77098031379802</v>
      </c>
      <c r="H26" s="59">
        <v>0</v>
      </c>
      <c r="I26" s="59">
        <f t="shared" si="1"/>
        <v>1384.2506761657928</v>
      </c>
    </row>
    <row r="27" spans="2:9" x14ac:dyDescent="0.2">
      <c r="B27" s="58" t="s">
        <v>25</v>
      </c>
      <c r="C27" s="58" t="s">
        <v>26</v>
      </c>
      <c r="D27" s="59">
        <v>1088.0430227185582</v>
      </c>
      <c r="E27" s="59">
        <v>0</v>
      </c>
      <c r="F27" s="59">
        <v>0</v>
      </c>
      <c r="G27" s="59">
        <v>354.30137345995621</v>
      </c>
      <c r="H27" s="59">
        <v>0</v>
      </c>
      <c r="I27" s="59">
        <f t="shared" si="1"/>
        <v>1442.3443961785144</v>
      </c>
    </row>
    <row r="28" spans="2:9" x14ac:dyDescent="0.2">
      <c r="B28" s="58" t="s">
        <v>27</v>
      </c>
      <c r="C28" s="58" t="s">
        <v>28</v>
      </c>
      <c r="D28" s="59">
        <v>5997.8543438563829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5997.8543438563829</v>
      </c>
    </row>
    <row r="29" spans="2:9" x14ac:dyDescent="0.2">
      <c r="B29" s="17" t="s">
        <v>29</v>
      </c>
      <c r="C29" s="17" t="s">
        <v>30</v>
      </c>
      <c r="D29" s="40">
        <v>809.01852130058217</v>
      </c>
      <c r="E29" s="40">
        <v>0</v>
      </c>
      <c r="F29" s="40">
        <v>0</v>
      </c>
      <c r="G29" s="40">
        <v>181.92988045744005</v>
      </c>
      <c r="H29" s="40">
        <v>0</v>
      </c>
      <c r="I29" s="40">
        <f t="shared" si="1"/>
        <v>990.94840175802221</v>
      </c>
    </row>
    <row r="30" spans="2:9" x14ac:dyDescent="0.2">
      <c r="B30" s="17" t="s">
        <v>31</v>
      </c>
      <c r="C30" s="17" t="s">
        <v>32</v>
      </c>
      <c r="D30" s="40">
        <v>9031.5468034153582</v>
      </c>
      <c r="E30" s="40">
        <v>0</v>
      </c>
      <c r="F30" s="40">
        <v>0</v>
      </c>
      <c r="G30" s="40">
        <v>1696.7398682515588</v>
      </c>
      <c r="H30" s="40">
        <v>0</v>
      </c>
      <c r="I30" s="40">
        <f t="shared" si="1"/>
        <v>10728.286671666918</v>
      </c>
    </row>
    <row r="31" spans="2:9" x14ac:dyDescent="0.2">
      <c r="B31" s="17" t="s">
        <v>33</v>
      </c>
      <c r="C31" s="17" t="s">
        <v>135</v>
      </c>
      <c r="D31" s="40">
        <v>3281.3647261684223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3281.3647261684223</v>
      </c>
    </row>
    <row r="32" spans="2:9" x14ac:dyDescent="0.2">
      <c r="B32" s="58" t="s">
        <v>34</v>
      </c>
      <c r="C32" s="58" t="s">
        <v>136</v>
      </c>
      <c r="D32" s="59">
        <v>1608.1389074205806</v>
      </c>
      <c r="E32" s="59">
        <v>0</v>
      </c>
      <c r="F32" s="59">
        <v>0</v>
      </c>
      <c r="G32" s="59">
        <v>2522.144752156506</v>
      </c>
      <c r="H32" s="59">
        <v>0</v>
      </c>
      <c r="I32" s="59">
        <f t="shared" si="1"/>
        <v>4130.2836595770868</v>
      </c>
    </row>
    <row r="33" spans="2:9" x14ac:dyDescent="0.2">
      <c r="B33" s="58" t="s">
        <v>35</v>
      </c>
      <c r="C33" s="58" t="s">
        <v>137</v>
      </c>
      <c r="D33" s="59">
        <v>8214.7104640362104</v>
      </c>
      <c r="E33" s="59">
        <v>0</v>
      </c>
      <c r="F33" s="59">
        <v>0</v>
      </c>
      <c r="G33" s="59">
        <v>1201.8893072217277</v>
      </c>
      <c r="H33" s="59">
        <v>0</v>
      </c>
      <c r="I33" s="59">
        <f t="shared" si="1"/>
        <v>9416.5997712579374</v>
      </c>
    </row>
    <row r="34" spans="2:9" x14ac:dyDescent="0.2">
      <c r="B34" s="58" t="s">
        <v>36</v>
      </c>
      <c r="C34" s="58" t="s">
        <v>37</v>
      </c>
      <c r="D34" s="59">
        <v>4004.9616321476697</v>
      </c>
      <c r="E34" s="59">
        <v>0</v>
      </c>
      <c r="F34" s="59">
        <v>0</v>
      </c>
      <c r="G34" s="59">
        <v>8.6146718927692785</v>
      </c>
      <c r="H34" s="59">
        <v>0</v>
      </c>
      <c r="I34" s="59">
        <f t="shared" si="1"/>
        <v>4013.576304040439</v>
      </c>
    </row>
    <row r="35" spans="2:9" x14ac:dyDescent="0.2">
      <c r="B35" s="17" t="s">
        <v>38</v>
      </c>
      <c r="C35" s="17" t="s">
        <v>39</v>
      </c>
      <c r="D35" s="40">
        <v>1047.4759940106255</v>
      </c>
      <c r="E35" s="40">
        <v>0</v>
      </c>
      <c r="F35" s="40">
        <v>0</v>
      </c>
      <c r="G35" s="40">
        <v>0.76805216960945677</v>
      </c>
      <c r="H35" s="40">
        <v>0</v>
      </c>
      <c r="I35" s="40">
        <f t="shared" si="1"/>
        <v>1048.244046180235</v>
      </c>
    </row>
    <row r="36" spans="2:9" x14ac:dyDescent="0.2">
      <c r="B36" s="17" t="s">
        <v>40</v>
      </c>
      <c r="C36" s="17" t="s">
        <v>152</v>
      </c>
      <c r="D36" s="40">
        <v>7635.5972848770416</v>
      </c>
      <c r="E36" s="40">
        <v>0</v>
      </c>
      <c r="F36" s="40">
        <v>0</v>
      </c>
      <c r="G36" s="40">
        <v>315.5585788568734</v>
      </c>
      <c r="H36" s="40">
        <v>0</v>
      </c>
      <c r="I36" s="40">
        <f t="shared" si="1"/>
        <v>7951.1558637339149</v>
      </c>
    </row>
    <row r="37" spans="2:9" x14ac:dyDescent="0.2">
      <c r="B37" s="17" t="s">
        <v>41</v>
      </c>
      <c r="C37" s="17" t="s">
        <v>42</v>
      </c>
      <c r="D37" s="40">
        <v>744.11375527005134</v>
      </c>
      <c r="E37" s="40">
        <v>0</v>
      </c>
      <c r="F37" s="40">
        <v>0</v>
      </c>
      <c r="G37" s="40">
        <v>151.77144314409165</v>
      </c>
      <c r="H37" s="40">
        <v>0</v>
      </c>
      <c r="I37" s="40">
        <f t="shared" si="1"/>
        <v>895.88519841414302</v>
      </c>
    </row>
    <row r="38" spans="2:9" x14ac:dyDescent="0.2">
      <c r="B38" s="58" t="s">
        <v>43</v>
      </c>
      <c r="C38" s="58" t="s">
        <v>139</v>
      </c>
      <c r="D38" s="59">
        <v>539.78091618183362</v>
      </c>
      <c r="E38" s="59">
        <v>0</v>
      </c>
      <c r="F38" s="59">
        <v>0</v>
      </c>
      <c r="G38" s="59">
        <v>10.158730695693192</v>
      </c>
      <c r="H38" s="59">
        <v>0</v>
      </c>
      <c r="I38" s="59">
        <f t="shared" si="1"/>
        <v>549.9396468775268</v>
      </c>
    </row>
    <row r="39" spans="2:9" x14ac:dyDescent="0.2">
      <c r="B39" s="58" t="s">
        <v>44</v>
      </c>
      <c r="C39" s="58" t="s">
        <v>140</v>
      </c>
      <c r="D39" s="59">
        <v>7807.5072401655907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7807.5072401655907</v>
      </c>
    </row>
    <row r="40" spans="2:9" x14ac:dyDescent="0.2">
      <c r="B40" s="58" t="s">
        <v>45</v>
      </c>
      <c r="C40" s="58" t="s">
        <v>141</v>
      </c>
      <c r="D40" s="59">
        <v>1312.6850219317232</v>
      </c>
      <c r="E40" s="59">
        <v>0</v>
      </c>
      <c r="F40" s="59">
        <v>0</v>
      </c>
      <c r="G40" s="59">
        <v>9.7572051878200625</v>
      </c>
      <c r="H40" s="59">
        <v>0</v>
      </c>
      <c r="I40" s="59">
        <f t="shared" si="1"/>
        <v>1322.4422271195433</v>
      </c>
    </row>
    <row r="41" spans="2:9" x14ac:dyDescent="0.2">
      <c r="B41" s="17" t="s">
        <v>46</v>
      </c>
      <c r="C41" s="17" t="s">
        <v>142</v>
      </c>
      <c r="D41" s="40">
        <v>1664.6288579279815</v>
      </c>
      <c r="E41" s="40">
        <v>0</v>
      </c>
      <c r="F41" s="40">
        <v>0</v>
      </c>
      <c r="G41" s="40">
        <v>91.771886448472785</v>
      </c>
      <c r="H41" s="40">
        <v>0</v>
      </c>
      <c r="I41" s="40">
        <f t="shared" si="1"/>
        <v>1756.4007443764542</v>
      </c>
    </row>
    <row r="42" spans="2:9" x14ac:dyDescent="0.2">
      <c r="B42" s="17" t="s">
        <v>47</v>
      </c>
      <c r="C42" s="17" t="s">
        <v>143</v>
      </c>
      <c r="D42" s="40">
        <v>1214.8215087566678</v>
      </c>
      <c r="E42" s="40">
        <v>0</v>
      </c>
      <c r="F42" s="40">
        <v>0</v>
      </c>
      <c r="G42" s="40">
        <v>65.274921646813453</v>
      </c>
      <c r="H42" s="40">
        <v>0</v>
      </c>
      <c r="I42" s="40">
        <f t="shared" si="1"/>
        <v>1280.0964304034812</v>
      </c>
    </row>
    <row r="43" spans="2:9" x14ac:dyDescent="0.2">
      <c r="B43" s="17" t="s">
        <v>48</v>
      </c>
      <c r="C43" s="17" t="s">
        <v>49</v>
      </c>
      <c r="D43" s="40">
        <v>2500.4377517914295</v>
      </c>
      <c r="E43" s="40">
        <v>0</v>
      </c>
      <c r="F43" s="40">
        <v>0</v>
      </c>
      <c r="G43" s="40">
        <v>288.64343901304414</v>
      </c>
      <c r="H43" s="40">
        <v>0</v>
      </c>
      <c r="I43" s="40">
        <f t="shared" si="1"/>
        <v>2789.0811908044734</v>
      </c>
    </row>
    <row r="44" spans="2:9" x14ac:dyDescent="0.2">
      <c r="B44" s="58" t="s">
        <v>50</v>
      </c>
      <c r="C44" s="58" t="s">
        <v>51</v>
      </c>
      <c r="D44" s="59">
        <v>139.3999616574917</v>
      </c>
      <c r="E44" s="59">
        <v>0</v>
      </c>
      <c r="F44" s="59">
        <v>0</v>
      </c>
      <c r="G44" s="59">
        <v>356.10059094030038</v>
      </c>
      <c r="H44" s="59">
        <v>0</v>
      </c>
      <c r="I44" s="59">
        <f t="shared" si="1"/>
        <v>495.50055259779208</v>
      </c>
    </row>
    <row r="45" spans="2:9" x14ac:dyDescent="0.2">
      <c r="B45" s="58" t="s">
        <v>52</v>
      </c>
      <c r="C45" s="58" t="s">
        <v>144</v>
      </c>
      <c r="D45" s="59">
        <v>9710.9049870068338</v>
      </c>
      <c r="E45" s="59">
        <v>0</v>
      </c>
      <c r="F45" s="59">
        <v>0</v>
      </c>
      <c r="G45" s="59">
        <v>4700.898645300168</v>
      </c>
      <c r="H45" s="59">
        <v>10.723040136188283</v>
      </c>
      <c r="I45" s="59">
        <f t="shared" si="1"/>
        <v>14422.526672443189</v>
      </c>
    </row>
    <row r="46" spans="2:9" x14ac:dyDescent="0.2">
      <c r="B46" s="58" t="s">
        <v>53</v>
      </c>
      <c r="C46" s="58" t="s">
        <v>54</v>
      </c>
      <c r="D46" s="59">
        <v>5401.2771688616849</v>
      </c>
      <c r="E46" s="59">
        <v>0.27760582700013814</v>
      </c>
      <c r="F46" s="59">
        <v>0</v>
      </c>
      <c r="G46" s="59">
        <v>2548.7930175112579</v>
      </c>
      <c r="H46" s="59">
        <v>0</v>
      </c>
      <c r="I46" s="59">
        <f t="shared" si="1"/>
        <v>7950.3477921999429</v>
      </c>
    </row>
    <row r="47" spans="2:9" x14ac:dyDescent="0.2">
      <c r="B47" s="17" t="s">
        <v>55</v>
      </c>
      <c r="C47" s="17" t="s">
        <v>56</v>
      </c>
      <c r="D47" s="40">
        <v>3671.7569484850915</v>
      </c>
      <c r="E47" s="40">
        <v>0</v>
      </c>
      <c r="F47" s="40">
        <v>0</v>
      </c>
      <c r="G47" s="40">
        <v>4035.9663875559841</v>
      </c>
      <c r="H47" s="40">
        <v>0</v>
      </c>
      <c r="I47" s="40">
        <f t="shared" si="1"/>
        <v>7707.7233360410755</v>
      </c>
    </row>
    <row r="48" spans="2:9" x14ac:dyDescent="0.2">
      <c r="B48" s="17" t="s">
        <v>57</v>
      </c>
      <c r="C48" s="17" t="s">
        <v>58</v>
      </c>
      <c r="D48" s="40">
        <v>1438.7218780140904</v>
      </c>
      <c r="E48" s="40">
        <v>0</v>
      </c>
      <c r="F48" s="40">
        <v>0</v>
      </c>
      <c r="G48" s="40">
        <v>6253.3046685060381</v>
      </c>
      <c r="H48" s="40">
        <v>0</v>
      </c>
      <c r="I48" s="40">
        <f t="shared" si="1"/>
        <v>7692.0265465201282</v>
      </c>
    </row>
    <row r="49" spans="2:9" x14ac:dyDescent="0.2">
      <c r="B49" s="17" t="s">
        <v>59</v>
      </c>
      <c r="C49" s="17" t="s">
        <v>60</v>
      </c>
      <c r="D49" s="40">
        <v>3924.9599464198404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3924.9599464198404</v>
      </c>
    </row>
    <row r="50" spans="2:9" x14ac:dyDescent="0.2">
      <c r="B50" s="58" t="s">
        <v>61</v>
      </c>
      <c r="C50" s="58" t="s">
        <v>145</v>
      </c>
      <c r="D50" s="59">
        <v>156.08225156164283</v>
      </c>
      <c r="E50" s="59">
        <v>4469.7902275635488</v>
      </c>
      <c r="F50" s="59">
        <v>0</v>
      </c>
      <c r="G50" s="59">
        <v>105.80520677860268</v>
      </c>
      <c r="H50" s="59">
        <v>0</v>
      </c>
      <c r="I50" s="59">
        <f t="shared" si="1"/>
        <v>4731.6776859037946</v>
      </c>
    </row>
    <row r="51" spans="2:9" x14ac:dyDescent="0.2">
      <c r="B51" s="58" t="s">
        <v>62</v>
      </c>
      <c r="C51" s="58" t="s">
        <v>63</v>
      </c>
      <c r="D51" s="59">
        <v>407.37618466795323</v>
      </c>
      <c r="E51" s="59">
        <v>0</v>
      </c>
      <c r="F51" s="59">
        <v>0</v>
      </c>
      <c r="G51" s="59">
        <v>10.364963818540016</v>
      </c>
      <c r="H51" s="59">
        <v>0</v>
      </c>
      <c r="I51" s="59">
        <f t="shared" si="1"/>
        <v>417.74114848649322</v>
      </c>
    </row>
    <row r="52" spans="2:9" x14ac:dyDescent="0.2">
      <c r="B52" s="58" t="s">
        <v>64</v>
      </c>
      <c r="C52" s="58" t="s">
        <v>65</v>
      </c>
      <c r="D52" s="59">
        <v>1089.5336865458826</v>
      </c>
      <c r="E52" s="59">
        <v>0</v>
      </c>
      <c r="F52" s="59">
        <v>0</v>
      </c>
      <c r="G52" s="59">
        <v>1061.073494793849</v>
      </c>
      <c r="H52" s="59">
        <v>0</v>
      </c>
      <c r="I52" s="59">
        <f t="shared" si="1"/>
        <v>2150.6071813397316</v>
      </c>
    </row>
    <row r="53" spans="2:9" x14ac:dyDescent="0.2">
      <c r="B53" s="17" t="s">
        <v>66</v>
      </c>
      <c r="C53" s="17" t="s">
        <v>67</v>
      </c>
      <c r="D53" s="40">
        <v>902.74116251047883</v>
      </c>
      <c r="E53" s="40">
        <v>0</v>
      </c>
      <c r="F53" s="40">
        <v>0</v>
      </c>
      <c r="G53" s="40">
        <v>6.6146244410377095</v>
      </c>
      <c r="H53" s="40">
        <v>0</v>
      </c>
      <c r="I53" s="40">
        <f t="shared" si="1"/>
        <v>909.35578695151651</v>
      </c>
    </row>
    <row r="54" spans="2:9" x14ac:dyDescent="0.2">
      <c r="B54" s="17" t="s">
        <v>68</v>
      </c>
      <c r="C54" s="17" t="s">
        <v>69</v>
      </c>
      <c r="D54" s="40">
        <v>1024.3521210903948</v>
      </c>
      <c r="E54" s="40">
        <v>0</v>
      </c>
      <c r="F54" s="40">
        <v>92.013887656888031</v>
      </c>
      <c r="G54" s="40">
        <v>76.255265766223403</v>
      </c>
      <c r="H54" s="40">
        <v>0</v>
      </c>
      <c r="I54" s="40">
        <f t="shared" si="1"/>
        <v>1192.6212745135063</v>
      </c>
    </row>
    <row r="55" spans="2:9" x14ac:dyDescent="0.2">
      <c r="B55" s="17" t="s">
        <v>70</v>
      </c>
      <c r="C55" s="17" t="s">
        <v>71</v>
      </c>
      <c r="D55" s="40">
        <v>726.72018473585979</v>
      </c>
      <c r="E55" s="40">
        <v>9.9929999999999991E-2</v>
      </c>
      <c r="F55" s="40">
        <v>0</v>
      </c>
      <c r="G55" s="40">
        <v>260.75803574645357</v>
      </c>
      <c r="H55" s="40">
        <v>0</v>
      </c>
      <c r="I55" s="40">
        <f t="shared" si="1"/>
        <v>987.57815048231328</v>
      </c>
    </row>
    <row r="56" spans="2:9" ht="15" thickBot="1" x14ac:dyDescent="0.25">
      <c r="B56" s="58" t="s">
        <v>72</v>
      </c>
      <c r="C56" s="58" t="s">
        <v>73</v>
      </c>
      <c r="D56" s="59">
        <v>265.96348638267875</v>
      </c>
      <c r="E56" s="59">
        <v>0</v>
      </c>
      <c r="F56" s="59">
        <v>0</v>
      </c>
      <c r="G56" s="59">
        <v>573.94277096027758</v>
      </c>
      <c r="H56" s="59">
        <v>0</v>
      </c>
      <c r="I56" s="59">
        <f t="shared" si="1"/>
        <v>839.90625734295634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94017.491484759215</v>
      </c>
      <c r="E57" s="41">
        <f t="shared" si="2"/>
        <v>4470.1677633905492</v>
      </c>
      <c r="F57" s="41">
        <f t="shared" si="2"/>
        <v>92.013887656888031</v>
      </c>
      <c r="G57" s="41">
        <f t="shared" si="2"/>
        <v>35724.313634848222</v>
      </c>
      <c r="H57" s="41">
        <f t="shared" si="2"/>
        <v>10.723040136188283</v>
      </c>
      <c r="I57" s="76">
        <f t="shared" si="2"/>
        <v>134314.70981079104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1135.6647047778149</v>
      </c>
      <c r="H59" s="40">
        <v>25.580645112476734</v>
      </c>
      <c r="I59" s="40">
        <f>SUM(D59:H59)</f>
        <v>1161.2453498902917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382.2168160842221</v>
      </c>
      <c r="H60" s="40">
        <v>0</v>
      </c>
      <c r="I60" s="40">
        <f t="shared" ref="I60:I61" si="3">SUM(D60:H60)</f>
        <v>382.2168160842221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1517.881520862037</v>
      </c>
      <c r="H62" s="41">
        <f t="shared" si="4"/>
        <v>25.580645112476734</v>
      </c>
      <c r="I62" s="41">
        <f t="shared" si="4"/>
        <v>1543.4621659745137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64.80105661778704</v>
      </c>
      <c r="I64" s="40">
        <f>SUM(D64:H64)</f>
        <v>64.80105661778704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5543.6173142163261</v>
      </c>
      <c r="G65" s="71">
        <v>0</v>
      </c>
      <c r="H65" s="71">
        <v>0</v>
      </c>
      <c r="I65" s="40">
        <f t="shared" ref="I65:I68" si="5">SUM(D65:H65)</f>
        <v>5543.6173142163261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1577.7817445040453</v>
      </c>
      <c r="G66" s="40">
        <v>0</v>
      </c>
      <c r="H66" s="40">
        <v>24.282428227499583</v>
      </c>
      <c r="I66" s="40">
        <f t="shared" si="5"/>
        <v>1602.0641727315449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1078.7433169130015</v>
      </c>
      <c r="G67" s="40">
        <v>0</v>
      </c>
      <c r="H67" s="40">
        <v>220.09531794515294</v>
      </c>
      <c r="I67" s="40">
        <f t="shared" si="5"/>
        <v>1298.8386348581544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2539.3667686496847</v>
      </c>
      <c r="I68" s="40">
        <f t="shared" si="5"/>
        <v>2539.3667686496847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68">
        <f t="shared" si="7"/>
        <v>8200.1423756333734</v>
      </c>
      <c r="G69" s="41">
        <f t="shared" si="7"/>
        <v>0</v>
      </c>
      <c r="H69" s="41">
        <f t="shared" si="7"/>
        <v>2848.5455714401241</v>
      </c>
      <c r="I69" s="76">
        <f t="shared" si="7"/>
        <v>11048.687947073497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99" priority="2" operator="equal">
      <formula>0</formula>
    </cfRule>
  </conditionalFormatting>
  <conditionalFormatting sqref="D59:D69">
    <cfRule type="cellIs" dxfId="298" priority="1" operator="equal">
      <formula>0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1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63746.239787163948</v>
      </c>
      <c r="E18" s="41">
        <f t="shared" si="0"/>
        <v>7647.9796765681267</v>
      </c>
      <c r="F18" s="41">
        <f t="shared" si="0"/>
        <v>16010.013766966305</v>
      </c>
      <c r="G18" s="41">
        <f t="shared" si="0"/>
        <v>64701.620791252863</v>
      </c>
      <c r="H18" s="41">
        <f t="shared" si="0"/>
        <v>2074.5802316431659</v>
      </c>
      <c r="I18" s="41">
        <f t="shared" si="0"/>
        <v>154180.43425359437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3141.6875275296093</v>
      </c>
      <c r="E20" s="59">
        <v>0</v>
      </c>
      <c r="F20" s="59">
        <v>0</v>
      </c>
      <c r="G20" s="59">
        <v>756.99829372568865</v>
      </c>
      <c r="H20" s="59">
        <v>0</v>
      </c>
      <c r="I20" s="59">
        <f>SUM(D20:H20)</f>
        <v>3898.6858212552979</v>
      </c>
    </row>
    <row r="21" spans="2:9" x14ac:dyDescent="0.2">
      <c r="B21" s="58" t="s">
        <v>16</v>
      </c>
      <c r="C21" s="58" t="s">
        <v>17</v>
      </c>
      <c r="D21" s="59">
        <v>791.85438651149673</v>
      </c>
      <c r="E21" s="59">
        <v>0</v>
      </c>
      <c r="F21" s="59">
        <v>0</v>
      </c>
      <c r="G21" s="59">
        <v>75.761889147763199</v>
      </c>
      <c r="H21" s="59">
        <v>0</v>
      </c>
      <c r="I21" s="59">
        <f t="shared" ref="I21:I56" si="1">SUM(D21:H21)</f>
        <v>867.61627565925994</v>
      </c>
    </row>
    <row r="22" spans="2:9" x14ac:dyDescent="0.2">
      <c r="B22" s="58" t="s">
        <v>18</v>
      </c>
      <c r="C22" s="58" t="s">
        <v>148</v>
      </c>
      <c r="D22" s="59">
        <v>423.04397019271261</v>
      </c>
      <c r="E22" s="59">
        <v>0</v>
      </c>
      <c r="F22" s="59">
        <v>0</v>
      </c>
      <c r="G22" s="59">
        <v>4363.8467530256612</v>
      </c>
      <c r="H22" s="59">
        <v>0</v>
      </c>
      <c r="I22" s="59">
        <f t="shared" si="1"/>
        <v>4786.8907232183738</v>
      </c>
    </row>
    <row r="23" spans="2:9" x14ac:dyDescent="0.2">
      <c r="B23" s="17" t="s">
        <v>19</v>
      </c>
      <c r="C23" s="17" t="s">
        <v>149</v>
      </c>
      <c r="D23" s="40">
        <v>864.75328086480488</v>
      </c>
      <c r="E23" s="40">
        <v>0</v>
      </c>
      <c r="F23" s="40">
        <v>0</v>
      </c>
      <c r="G23" s="40">
        <v>4751.1648119217216</v>
      </c>
      <c r="H23" s="40">
        <v>0</v>
      </c>
      <c r="I23" s="40">
        <f t="shared" si="1"/>
        <v>5615.9180927865264</v>
      </c>
    </row>
    <row r="24" spans="2:9" x14ac:dyDescent="0.2">
      <c r="B24" s="17" t="s">
        <v>20</v>
      </c>
      <c r="C24" s="17" t="s">
        <v>21</v>
      </c>
      <c r="D24" s="40">
        <v>909.16320128116763</v>
      </c>
      <c r="E24" s="40">
        <v>0</v>
      </c>
      <c r="F24" s="40">
        <v>0</v>
      </c>
      <c r="G24" s="40">
        <v>8047.9782061104634</v>
      </c>
      <c r="H24" s="40">
        <v>0</v>
      </c>
      <c r="I24" s="40">
        <f t="shared" si="1"/>
        <v>8957.1414073916312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2013.2643382970678</v>
      </c>
      <c r="H25" s="40">
        <v>0</v>
      </c>
      <c r="I25" s="40">
        <f t="shared" si="1"/>
        <v>2013.2643382970678</v>
      </c>
    </row>
    <row r="26" spans="2:9" x14ac:dyDescent="0.2">
      <c r="B26" s="58" t="s">
        <v>23</v>
      </c>
      <c r="C26" s="58" t="s">
        <v>24</v>
      </c>
      <c r="D26" s="59">
        <v>591.85546561739238</v>
      </c>
      <c r="E26" s="59">
        <v>0</v>
      </c>
      <c r="F26" s="59">
        <v>0</v>
      </c>
      <c r="G26" s="59">
        <v>389.42643284054213</v>
      </c>
      <c r="H26" s="59">
        <v>0</v>
      </c>
      <c r="I26" s="59">
        <f t="shared" si="1"/>
        <v>981.28189845793452</v>
      </c>
    </row>
    <row r="27" spans="2:9" x14ac:dyDescent="0.2">
      <c r="B27" s="58" t="s">
        <v>25</v>
      </c>
      <c r="C27" s="58" t="s">
        <v>26</v>
      </c>
      <c r="D27" s="59">
        <v>1331.495646934057</v>
      </c>
      <c r="E27" s="59">
        <v>0</v>
      </c>
      <c r="F27" s="59">
        <v>0</v>
      </c>
      <c r="G27" s="59">
        <v>565.51747568400049</v>
      </c>
      <c r="H27" s="59">
        <v>0</v>
      </c>
      <c r="I27" s="59">
        <f t="shared" si="1"/>
        <v>1897.0131226180574</v>
      </c>
    </row>
    <row r="28" spans="2:9" x14ac:dyDescent="0.2">
      <c r="B28" s="58" t="s">
        <v>27</v>
      </c>
      <c r="C28" s="58" t="s">
        <v>28</v>
      </c>
      <c r="D28" s="59">
        <v>3056.7660811648539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3056.7660811648539</v>
      </c>
    </row>
    <row r="29" spans="2:9" x14ac:dyDescent="0.2">
      <c r="B29" s="17" t="s">
        <v>29</v>
      </c>
      <c r="C29" s="17" t="s">
        <v>30</v>
      </c>
      <c r="D29" s="40">
        <v>522.74872871941784</v>
      </c>
      <c r="E29" s="40">
        <v>0</v>
      </c>
      <c r="F29" s="40">
        <v>0</v>
      </c>
      <c r="G29" s="40">
        <v>142.51021791051434</v>
      </c>
      <c r="H29" s="40">
        <v>0</v>
      </c>
      <c r="I29" s="40">
        <f t="shared" si="1"/>
        <v>665.25894662993221</v>
      </c>
    </row>
    <row r="30" spans="2:9" x14ac:dyDescent="0.2">
      <c r="B30" s="17" t="s">
        <v>31</v>
      </c>
      <c r="C30" s="17" t="s">
        <v>32</v>
      </c>
      <c r="D30" s="40">
        <v>2165.0985404520325</v>
      </c>
      <c r="E30" s="40">
        <v>0</v>
      </c>
      <c r="F30" s="40">
        <v>0</v>
      </c>
      <c r="G30" s="40">
        <v>991.72681044616616</v>
      </c>
      <c r="H30" s="40">
        <v>0</v>
      </c>
      <c r="I30" s="40">
        <f t="shared" si="1"/>
        <v>3156.8253508981988</v>
      </c>
    </row>
    <row r="31" spans="2:9" x14ac:dyDescent="0.2">
      <c r="B31" s="17" t="s">
        <v>33</v>
      </c>
      <c r="C31" s="17" t="s">
        <v>135</v>
      </c>
      <c r="D31" s="40">
        <v>1887.9064765796302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1887.9064765796302</v>
      </c>
    </row>
    <row r="32" spans="2:9" x14ac:dyDescent="0.2">
      <c r="B32" s="58" t="s">
        <v>34</v>
      </c>
      <c r="C32" s="58" t="s">
        <v>136</v>
      </c>
      <c r="D32" s="59">
        <v>505.10067605717029</v>
      </c>
      <c r="E32" s="59">
        <v>0</v>
      </c>
      <c r="F32" s="59">
        <v>0</v>
      </c>
      <c r="G32" s="59">
        <v>719.52990122417737</v>
      </c>
      <c r="H32" s="59">
        <v>0</v>
      </c>
      <c r="I32" s="59">
        <f t="shared" si="1"/>
        <v>1224.6305772813475</v>
      </c>
    </row>
    <row r="33" spans="2:9" x14ac:dyDescent="0.2">
      <c r="B33" s="58" t="s">
        <v>35</v>
      </c>
      <c r="C33" s="58" t="s">
        <v>137</v>
      </c>
      <c r="D33" s="59">
        <v>2373.8302767697346</v>
      </c>
      <c r="E33" s="59">
        <v>0</v>
      </c>
      <c r="F33" s="59">
        <v>0</v>
      </c>
      <c r="G33" s="59">
        <v>713.14047033918916</v>
      </c>
      <c r="H33" s="59">
        <v>0</v>
      </c>
      <c r="I33" s="59">
        <f t="shared" si="1"/>
        <v>3086.9707471089237</v>
      </c>
    </row>
    <row r="34" spans="2:9" x14ac:dyDescent="0.2">
      <c r="B34" s="58" t="s">
        <v>36</v>
      </c>
      <c r="C34" s="58" t="s">
        <v>37</v>
      </c>
      <c r="D34" s="59">
        <v>2193.4326011379726</v>
      </c>
      <c r="E34" s="59">
        <v>0</v>
      </c>
      <c r="F34" s="59">
        <v>0</v>
      </c>
      <c r="G34" s="59">
        <v>15.227145256701263</v>
      </c>
      <c r="H34" s="59">
        <v>0</v>
      </c>
      <c r="I34" s="59">
        <f t="shared" si="1"/>
        <v>2208.6597463946737</v>
      </c>
    </row>
    <row r="35" spans="2:9" x14ac:dyDescent="0.2">
      <c r="B35" s="17" t="s">
        <v>38</v>
      </c>
      <c r="C35" s="17" t="s">
        <v>39</v>
      </c>
      <c r="D35" s="40">
        <v>632.17501955738896</v>
      </c>
      <c r="E35" s="40">
        <v>0</v>
      </c>
      <c r="F35" s="40">
        <v>0</v>
      </c>
      <c r="G35" s="40">
        <v>0.17736291835337703</v>
      </c>
      <c r="H35" s="40">
        <v>0</v>
      </c>
      <c r="I35" s="40">
        <f t="shared" si="1"/>
        <v>632.35238247574239</v>
      </c>
    </row>
    <row r="36" spans="2:9" x14ac:dyDescent="0.2">
      <c r="B36" s="17" t="s">
        <v>40</v>
      </c>
      <c r="C36" s="17" t="s">
        <v>152</v>
      </c>
      <c r="D36" s="40">
        <v>4728.5024947060592</v>
      </c>
      <c r="E36" s="40">
        <v>0</v>
      </c>
      <c r="F36" s="40">
        <v>0</v>
      </c>
      <c r="G36" s="40">
        <v>212.4232276753151</v>
      </c>
      <c r="H36" s="40">
        <v>0</v>
      </c>
      <c r="I36" s="40">
        <f t="shared" si="1"/>
        <v>4940.9257223813747</v>
      </c>
    </row>
    <row r="37" spans="2:9" x14ac:dyDescent="0.2">
      <c r="B37" s="17" t="s">
        <v>41</v>
      </c>
      <c r="C37" s="17" t="s">
        <v>42</v>
      </c>
      <c r="D37" s="40">
        <v>533.99126396128008</v>
      </c>
      <c r="E37" s="40">
        <v>0</v>
      </c>
      <c r="F37" s="40">
        <v>0</v>
      </c>
      <c r="G37" s="40">
        <v>55.368269035451242</v>
      </c>
      <c r="H37" s="40">
        <v>0</v>
      </c>
      <c r="I37" s="40">
        <f t="shared" si="1"/>
        <v>589.35953299673133</v>
      </c>
    </row>
    <row r="38" spans="2:9" x14ac:dyDescent="0.2">
      <c r="B38" s="58" t="s">
        <v>43</v>
      </c>
      <c r="C38" s="58" t="s">
        <v>139</v>
      </c>
      <c r="D38" s="59">
        <v>421.94992045841781</v>
      </c>
      <c r="E38" s="59">
        <v>0</v>
      </c>
      <c r="F38" s="59">
        <v>0</v>
      </c>
      <c r="G38" s="59">
        <v>13.631273014133308</v>
      </c>
      <c r="H38" s="59">
        <v>0</v>
      </c>
      <c r="I38" s="59">
        <f t="shared" si="1"/>
        <v>435.58119347255109</v>
      </c>
    </row>
    <row r="39" spans="2:9" x14ac:dyDescent="0.2">
      <c r="B39" s="58" t="s">
        <v>44</v>
      </c>
      <c r="C39" s="58" t="s">
        <v>140</v>
      </c>
      <c r="D39" s="59">
        <v>713.16182838329019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713.16182838329019</v>
      </c>
    </row>
    <row r="40" spans="2:9" x14ac:dyDescent="0.2">
      <c r="B40" s="58" t="s">
        <v>45</v>
      </c>
      <c r="C40" s="58" t="s">
        <v>141</v>
      </c>
      <c r="D40" s="59">
        <v>608.72902769480083</v>
      </c>
      <c r="E40" s="59">
        <v>0</v>
      </c>
      <c r="F40" s="59">
        <v>0</v>
      </c>
      <c r="G40" s="59">
        <v>11.504157690441552</v>
      </c>
      <c r="H40" s="59">
        <v>0</v>
      </c>
      <c r="I40" s="59">
        <f t="shared" si="1"/>
        <v>620.23318538524234</v>
      </c>
    </row>
    <row r="41" spans="2:9" x14ac:dyDescent="0.2">
      <c r="B41" s="17" t="s">
        <v>46</v>
      </c>
      <c r="C41" s="17" t="s">
        <v>142</v>
      </c>
      <c r="D41" s="40">
        <v>1015.4968868195822</v>
      </c>
      <c r="E41" s="40">
        <v>0</v>
      </c>
      <c r="F41" s="40">
        <v>0</v>
      </c>
      <c r="G41" s="40">
        <v>59.10529221921324</v>
      </c>
      <c r="H41" s="40">
        <v>0</v>
      </c>
      <c r="I41" s="40">
        <f t="shared" si="1"/>
        <v>1074.6021790387954</v>
      </c>
    </row>
    <row r="42" spans="2:9" x14ac:dyDescent="0.2">
      <c r="B42" s="17" t="s">
        <v>47</v>
      </c>
      <c r="C42" s="17" t="s">
        <v>143</v>
      </c>
      <c r="D42" s="40">
        <v>186.41294612262664</v>
      </c>
      <c r="E42" s="40">
        <v>0</v>
      </c>
      <c r="F42" s="40">
        <v>0</v>
      </c>
      <c r="G42" s="40">
        <v>100.81879750566455</v>
      </c>
      <c r="H42" s="40">
        <v>0</v>
      </c>
      <c r="I42" s="40">
        <f t="shared" si="1"/>
        <v>287.23174362829116</v>
      </c>
    </row>
    <row r="43" spans="2:9" x14ac:dyDescent="0.2">
      <c r="B43" s="17" t="s">
        <v>48</v>
      </c>
      <c r="C43" s="17" t="s">
        <v>49</v>
      </c>
      <c r="D43" s="40">
        <v>1255.1890074580726</v>
      </c>
      <c r="E43" s="40">
        <v>0</v>
      </c>
      <c r="F43" s="40">
        <v>0</v>
      </c>
      <c r="G43" s="40">
        <v>465.71410397185133</v>
      </c>
      <c r="H43" s="40">
        <v>0</v>
      </c>
      <c r="I43" s="40">
        <f t="shared" si="1"/>
        <v>1720.9031114299239</v>
      </c>
    </row>
    <row r="44" spans="2:9" x14ac:dyDescent="0.2">
      <c r="B44" s="58" t="s">
        <v>50</v>
      </c>
      <c r="C44" s="58" t="s">
        <v>51</v>
      </c>
      <c r="D44" s="59">
        <v>126.4061841358896</v>
      </c>
      <c r="E44" s="59">
        <v>0</v>
      </c>
      <c r="F44" s="59">
        <v>0</v>
      </c>
      <c r="G44" s="59">
        <v>274.43098722973417</v>
      </c>
      <c r="H44" s="59">
        <v>0</v>
      </c>
      <c r="I44" s="59">
        <f t="shared" si="1"/>
        <v>400.83717136562376</v>
      </c>
    </row>
    <row r="45" spans="2:9" x14ac:dyDescent="0.2">
      <c r="B45" s="58" t="s">
        <v>52</v>
      </c>
      <c r="C45" s="58" t="s">
        <v>144</v>
      </c>
      <c r="D45" s="59">
        <v>4141.1609151431094</v>
      </c>
      <c r="E45" s="59">
        <v>0</v>
      </c>
      <c r="F45" s="59">
        <v>0</v>
      </c>
      <c r="G45" s="59">
        <v>2318.6755960475598</v>
      </c>
      <c r="H45" s="59">
        <v>4.9001645293195084</v>
      </c>
      <c r="I45" s="59">
        <f t="shared" si="1"/>
        <v>6464.7366757199889</v>
      </c>
    </row>
    <row r="46" spans="2:9" x14ac:dyDescent="0.2">
      <c r="B46" s="58" t="s">
        <v>53</v>
      </c>
      <c r="C46" s="58" t="s">
        <v>54</v>
      </c>
      <c r="D46" s="59">
        <v>10634.251489520184</v>
      </c>
      <c r="E46" s="59">
        <v>3.2194441729998609</v>
      </c>
      <c r="F46" s="59">
        <v>0</v>
      </c>
      <c r="G46" s="59">
        <v>8921.4988017242595</v>
      </c>
      <c r="H46" s="59">
        <v>0</v>
      </c>
      <c r="I46" s="59">
        <f t="shared" si="1"/>
        <v>19558.969735417442</v>
      </c>
    </row>
    <row r="47" spans="2:9" x14ac:dyDescent="0.2">
      <c r="B47" s="17" t="s">
        <v>55</v>
      </c>
      <c r="C47" s="17" t="s">
        <v>56</v>
      </c>
      <c r="D47" s="40">
        <v>2542.576484871925</v>
      </c>
      <c r="E47" s="40">
        <v>0</v>
      </c>
      <c r="F47" s="40">
        <v>0</v>
      </c>
      <c r="G47" s="40">
        <v>3488.6289284770164</v>
      </c>
      <c r="H47" s="40">
        <v>0</v>
      </c>
      <c r="I47" s="40">
        <f t="shared" si="1"/>
        <v>6031.2054133489419</v>
      </c>
    </row>
    <row r="48" spans="2:9" x14ac:dyDescent="0.2">
      <c r="B48" s="17" t="s">
        <v>57</v>
      </c>
      <c r="C48" s="17" t="s">
        <v>58</v>
      </c>
      <c r="D48" s="40">
        <v>1388.840518605391</v>
      </c>
      <c r="E48" s="40">
        <v>0</v>
      </c>
      <c r="F48" s="40">
        <v>0</v>
      </c>
      <c r="G48" s="40">
        <v>3772.8929121472829</v>
      </c>
      <c r="H48" s="40">
        <v>0</v>
      </c>
      <c r="I48" s="40">
        <f t="shared" si="1"/>
        <v>5161.7334307526744</v>
      </c>
    </row>
    <row r="49" spans="2:9" x14ac:dyDescent="0.2">
      <c r="B49" s="17" t="s">
        <v>59</v>
      </c>
      <c r="C49" s="17" t="s">
        <v>60</v>
      </c>
      <c r="D49" s="40">
        <v>4493.0173614643008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4493.0173614643008</v>
      </c>
    </row>
    <row r="50" spans="2:9" x14ac:dyDescent="0.2">
      <c r="B50" s="58" t="s">
        <v>61</v>
      </c>
      <c r="C50" s="58" t="s">
        <v>145</v>
      </c>
      <c r="D50" s="59">
        <v>119.80773128522993</v>
      </c>
      <c r="E50" s="59">
        <v>7644.5071923951273</v>
      </c>
      <c r="F50" s="59">
        <v>0</v>
      </c>
      <c r="G50" s="59">
        <v>226.87872943369558</v>
      </c>
      <c r="H50" s="59">
        <v>0</v>
      </c>
      <c r="I50" s="59">
        <f t="shared" si="1"/>
        <v>7991.1936531140527</v>
      </c>
    </row>
    <row r="51" spans="2:9" x14ac:dyDescent="0.2">
      <c r="B51" s="58" t="s">
        <v>62</v>
      </c>
      <c r="C51" s="58" t="s">
        <v>63</v>
      </c>
      <c r="D51" s="59">
        <v>1475.4807701849959</v>
      </c>
      <c r="E51" s="59">
        <v>0</v>
      </c>
      <c r="F51" s="59">
        <v>0</v>
      </c>
      <c r="G51" s="59">
        <v>891.21887637010502</v>
      </c>
      <c r="H51" s="59">
        <v>0</v>
      </c>
      <c r="I51" s="59">
        <f t="shared" si="1"/>
        <v>2366.699646555101</v>
      </c>
    </row>
    <row r="52" spans="2:9" x14ac:dyDescent="0.2">
      <c r="B52" s="58" t="s">
        <v>64</v>
      </c>
      <c r="C52" s="58" t="s">
        <v>65</v>
      </c>
      <c r="D52" s="59">
        <v>2768.764304969568</v>
      </c>
      <c r="E52" s="59">
        <v>0</v>
      </c>
      <c r="F52" s="59">
        <v>0</v>
      </c>
      <c r="G52" s="59">
        <v>4960.0996599078771</v>
      </c>
      <c r="H52" s="59">
        <v>0</v>
      </c>
      <c r="I52" s="59">
        <f t="shared" si="1"/>
        <v>7728.8639648774451</v>
      </c>
    </row>
    <row r="53" spans="2:9" x14ac:dyDescent="0.2">
      <c r="B53" s="17" t="s">
        <v>66</v>
      </c>
      <c r="C53" s="17" t="s">
        <v>67</v>
      </c>
      <c r="D53" s="40">
        <v>2727.6119575231614</v>
      </c>
      <c r="E53" s="40">
        <v>0</v>
      </c>
      <c r="F53" s="40">
        <v>0</v>
      </c>
      <c r="G53" s="40">
        <v>21.386547679176992</v>
      </c>
      <c r="H53" s="40">
        <v>0</v>
      </c>
      <c r="I53" s="40">
        <f t="shared" si="1"/>
        <v>2748.9985052023385</v>
      </c>
    </row>
    <row r="54" spans="2:9" x14ac:dyDescent="0.2">
      <c r="B54" s="17" t="s">
        <v>68</v>
      </c>
      <c r="C54" s="17" t="s">
        <v>69</v>
      </c>
      <c r="D54" s="40">
        <v>837.19506278187339</v>
      </c>
      <c r="E54" s="40">
        <v>0</v>
      </c>
      <c r="F54" s="40">
        <v>241.23217500999993</v>
      </c>
      <c r="G54" s="40">
        <v>112.72504384725265</v>
      </c>
      <c r="H54" s="40">
        <v>0</v>
      </c>
      <c r="I54" s="40">
        <f t="shared" si="1"/>
        <v>1191.1522816391259</v>
      </c>
    </row>
    <row r="55" spans="2:9" x14ac:dyDescent="0.2">
      <c r="B55" s="17" t="s">
        <v>70</v>
      </c>
      <c r="C55" s="17" t="s">
        <v>71</v>
      </c>
      <c r="D55" s="40">
        <v>1025.4801832800188</v>
      </c>
      <c r="E55" s="40">
        <v>0.25304000000000004</v>
      </c>
      <c r="F55" s="40">
        <v>0</v>
      </c>
      <c r="G55" s="40">
        <v>807.80755387253714</v>
      </c>
      <c r="H55" s="40">
        <v>0</v>
      </c>
      <c r="I55" s="40">
        <f t="shared" si="1"/>
        <v>1833.5407771525561</v>
      </c>
    </row>
    <row r="56" spans="2:9" ht="15" thickBot="1" x14ac:dyDescent="0.25">
      <c r="B56" s="58" t="s">
        <v>72</v>
      </c>
      <c r="C56" s="58" t="s">
        <v>73</v>
      </c>
      <c r="D56" s="59">
        <v>611.30156842472172</v>
      </c>
      <c r="E56" s="59">
        <v>0</v>
      </c>
      <c r="F56" s="59">
        <v>0</v>
      </c>
      <c r="G56" s="59">
        <v>1061.7600109833486</v>
      </c>
      <c r="H56" s="59">
        <v>0</v>
      </c>
      <c r="I56" s="59">
        <f t="shared" si="1"/>
        <v>1673.0615794080704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63746.239787163948</v>
      </c>
      <c r="E57" s="41">
        <f t="shared" si="2"/>
        <v>7647.9796765681267</v>
      </c>
      <c r="F57" s="41">
        <f t="shared" si="2"/>
        <v>241.23217500999993</v>
      </c>
      <c r="G57" s="41">
        <f t="shared" si="2"/>
        <v>51322.838877679926</v>
      </c>
      <c r="H57" s="41">
        <f t="shared" si="2"/>
        <v>4.9001645293195084</v>
      </c>
      <c r="I57" s="41">
        <f t="shared" si="2"/>
        <v>122963.1906809513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497.46413550254005</v>
      </c>
      <c r="H59" s="40">
        <v>12.461255987736331</v>
      </c>
      <c r="I59" s="40">
        <f>SUM(D59:H59)</f>
        <v>509.92539149027635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10625.776227239608</v>
      </c>
      <c r="H60" s="40">
        <v>0</v>
      </c>
      <c r="I60" s="40">
        <f t="shared" ref="I60:I61" si="3">SUM(D60:H60)</f>
        <v>10625.776227239608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2255.5415508307856</v>
      </c>
      <c r="H61" s="40">
        <v>0</v>
      </c>
      <c r="I61" s="40">
        <f t="shared" si="3"/>
        <v>2255.5415508307856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13378.781913572933</v>
      </c>
      <c r="H62" s="41">
        <f t="shared" si="4"/>
        <v>12.461255987736331</v>
      </c>
      <c r="I62" s="41">
        <f t="shared" si="4"/>
        <v>13391.24316956067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60.554892799999955</v>
      </c>
      <c r="I64" s="40">
        <f>SUM(D64:H64)</f>
        <v>60.554892799999955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7562.3588009598398</v>
      </c>
      <c r="G65" s="40">
        <v>0</v>
      </c>
      <c r="H65" s="40">
        <v>0</v>
      </c>
      <c r="I65" s="40">
        <f t="shared" ref="I65:I68" si="5">SUM(D65:H65)</f>
        <v>7562.3588009598398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5495.9553364262802</v>
      </c>
      <c r="G66" s="40">
        <v>0</v>
      </c>
      <c r="H66" s="40">
        <v>27.623845980000002</v>
      </c>
      <c r="I66" s="40">
        <f t="shared" si="5"/>
        <v>5523.5791824062799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2710.4674545701855</v>
      </c>
      <c r="G67" s="40">
        <v>0</v>
      </c>
      <c r="H67" s="40">
        <v>230.22584126800001</v>
      </c>
      <c r="I67" s="40">
        <f t="shared" si="5"/>
        <v>2940.6932958381853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1738.8142310781104</v>
      </c>
      <c r="I68" s="40">
        <f t="shared" si="5"/>
        <v>1738.8142310781104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15768.781591956305</v>
      </c>
      <c r="G69" s="41">
        <f>SUM(G64:G68)</f>
        <v>0</v>
      </c>
      <c r="H69" s="41">
        <f>SUM(H64:H68)</f>
        <v>2057.2188111261103</v>
      </c>
      <c r="I69" s="41">
        <f>SUM(I64:I68)</f>
        <v>17826.000403082417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97" priority="2" operator="equal">
      <formula>0</formula>
    </cfRule>
  </conditionalFormatting>
  <conditionalFormatting sqref="D59:D69">
    <cfRule type="cellIs" dxfId="296" priority="1" operator="equal">
      <formula>0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1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26272.921398232676</v>
      </c>
      <c r="E18" s="41">
        <f t="shared" si="0"/>
        <v>2806.7044189411731</v>
      </c>
      <c r="F18" s="41">
        <f t="shared" si="0"/>
        <v>15648.791836682978</v>
      </c>
      <c r="G18" s="41">
        <f t="shared" si="0"/>
        <v>18259.347956534431</v>
      </c>
      <c r="H18" s="41">
        <f t="shared" si="0"/>
        <v>1931.7573538997603</v>
      </c>
      <c r="I18" s="41">
        <f t="shared" si="0"/>
        <v>64919.522964291027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565.73711251190468</v>
      </c>
      <c r="E20" s="59">
        <v>0</v>
      </c>
      <c r="F20" s="59">
        <v>0</v>
      </c>
      <c r="G20" s="59">
        <v>137.84084558599722</v>
      </c>
      <c r="H20" s="59">
        <v>0</v>
      </c>
      <c r="I20" s="59">
        <f>SUM(D20:H20)</f>
        <v>703.57795809790196</v>
      </c>
    </row>
    <row r="21" spans="2:9" x14ac:dyDescent="0.2">
      <c r="B21" s="58" t="s">
        <v>16</v>
      </c>
      <c r="C21" s="58" t="s">
        <v>17</v>
      </c>
      <c r="D21" s="59">
        <v>228.29654262662385</v>
      </c>
      <c r="E21" s="59">
        <v>0</v>
      </c>
      <c r="F21" s="59">
        <v>0</v>
      </c>
      <c r="G21" s="59">
        <v>51.017635193360626</v>
      </c>
      <c r="H21" s="59">
        <v>0</v>
      </c>
      <c r="I21" s="59">
        <f t="shared" ref="I21:I56" si="1">SUM(D21:H21)</f>
        <v>279.31417781998448</v>
      </c>
    </row>
    <row r="22" spans="2:9" x14ac:dyDescent="0.2">
      <c r="B22" s="58" t="s">
        <v>18</v>
      </c>
      <c r="C22" s="58" t="s">
        <v>148</v>
      </c>
      <c r="D22" s="59">
        <v>286.64088989406775</v>
      </c>
      <c r="E22" s="59">
        <v>0</v>
      </c>
      <c r="F22" s="59">
        <v>0</v>
      </c>
      <c r="G22" s="59">
        <v>2306.4615554569136</v>
      </c>
      <c r="H22" s="59">
        <v>0</v>
      </c>
      <c r="I22" s="59">
        <f t="shared" si="1"/>
        <v>2593.1024453509813</v>
      </c>
    </row>
    <row r="23" spans="2:9" x14ac:dyDescent="0.2">
      <c r="B23" s="17" t="s">
        <v>19</v>
      </c>
      <c r="C23" s="17" t="s">
        <v>149</v>
      </c>
      <c r="D23" s="40">
        <v>236.35572299046612</v>
      </c>
      <c r="E23" s="40">
        <v>0</v>
      </c>
      <c r="F23" s="40">
        <v>0</v>
      </c>
      <c r="G23" s="40">
        <v>1346.8551791429477</v>
      </c>
      <c r="H23" s="40">
        <v>0</v>
      </c>
      <c r="I23" s="40">
        <f t="shared" si="1"/>
        <v>1583.2109021334138</v>
      </c>
    </row>
    <row r="24" spans="2:9" x14ac:dyDescent="0.2">
      <c r="B24" s="17" t="s">
        <v>20</v>
      </c>
      <c r="C24" s="17" t="s">
        <v>21</v>
      </c>
      <c r="D24" s="40">
        <v>271.2387743410178</v>
      </c>
      <c r="E24" s="40">
        <v>0</v>
      </c>
      <c r="F24" s="40">
        <v>0</v>
      </c>
      <c r="G24" s="40">
        <v>4186.5639683230202</v>
      </c>
      <c r="H24" s="40">
        <v>0</v>
      </c>
      <c r="I24" s="40">
        <f t="shared" si="1"/>
        <v>4457.8027426640383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579.28741583257408</v>
      </c>
      <c r="H25" s="40">
        <v>0</v>
      </c>
      <c r="I25" s="40">
        <f t="shared" si="1"/>
        <v>579.28741583257408</v>
      </c>
    </row>
    <row r="26" spans="2:9" x14ac:dyDescent="0.2">
      <c r="B26" s="58" t="s">
        <v>23</v>
      </c>
      <c r="C26" s="58" t="s">
        <v>24</v>
      </c>
      <c r="D26" s="59">
        <v>226.09508715810716</v>
      </c>
      <c r="E26" s="59">
        <v>0</v>
      </c>
      <c r="F26" s="59">
        <v>0</v>
      </c>
      <c r="G26" s="59">
        <v>82.097588532222446</v>
      </c>
      <c r="H26" s="59">
        <v>0</v>
      </c>
      <c r="I26" s="59">
        <f t="shared" si="1"/>
        <v>308.19267569032962</v>
      </c>
    </row>
    <row r="27" spans="2:9" x14ac:dyDescent="0.2">
      <c r="B27" s="58" t="s">
        <v>25</v>
      </c>
      <c r="C27" s="58" t="s">
        <v>26</v>
      </c>
      <c r="D27" s="59">
        <v>713.36469835277694</v>
      </c>
      <c r="E27" s="59">
        <v>0</v>
      </c>
      <c r="F27" s="59">
        <v>0</v>
      </c>
      <c r="G27" s="59">
        <v>239.03355103414253</v>
      </c>
      <c r="H27" s="59">
        <v>0</v>
      </c>
      <c r="I27" s="59">
        <f t="shared" si="1"/>
        <v>952.39824938691947</v>
      </c>
    </row>
    <row r="28" spans="2:9" x14ac:dyDescent="0.2">
      <c r="B28" s="58" t="s">
        <v>27</v>
      </c>
      <c r="C28" s="58" t="s">
        <v>28</v>
      </c>
      <c r="D28" s="59">
        <v>724.74592555845402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724.74592555845402</v>
      </c>
    </row>
    <row r="29" spans="2:9" x14ac:dyDescent="0.2">
      <c r="B29" s="17" t="s">
        <v>29</v>
      </c>
      <c r="C29" s="17" t="s">
        <v>30</v>
      </c>
      <c r="D29" s="40">
        <v>392.61633996239999</v>
      </c>
      <c r="E29" s="40">
        <v>0</v>
      </c>
      <c r="F29" s="40">
        <v>0</v>
      </c>
      <c r="G29" s="40">
        <v>13.935895994572013</v>
      </c>
      <c r="H29" s="40">
        <v>0</v>
      </c>
      <c r="I29" s="40">
        <f t="shared" si="1"/>
        <v>406.55223595697203</v>
      </c>
    </row>
    <row r="30" spans="2:9" x14ac:dyDescent="0.2">
      <c r="B30" s="17" t="s">
        <v>31</v>
      </c>
      <c r="C30" s="17" t="s">
        <v>32</v>
      </c>
      <c r="D30" s="40">
        <v>641.9172566775668</v>
      </c>
      <c r="E30" s="40">
        <v>0</v>
      </c>
      <c r="F30" s="40">
        <v>0</v>
      </c>
      <c r="G30" s="40">
        <v>276.53687206477173</v>
      </c>
      <c r="H30" s="40">
        <v>0</v>
      </c>
      <c r="I30" s="40">
        <f t="shared" si="1"/>
        <v>918.45412874233853</v>
      </c>
    </row>
    <row r="31" spans="2:9" x14ac:dyDescent="0.2">
      <c r="B31" s="17" t="s">
        <v>33</v>
      </c>
      <c r="C31" s="17" t="s">
        <v>135</v>
      </c>
      <c r="D31" s="40">
        <v>568.82735000000002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568.82735000000002</v>
      </c>
    </row>
    <row r="32" spans="2:9" x14ac:dyDescent="0.2">
      <c r="B32" s="58" t="s">
        <v>34</v>
      </c>
      <c r="C32" s="58" t="s">
        <v>136</v>
      </c>
      <c r="D32" s="59">
        <v>179.04760539999998</v>
      </c>
      <c r="E32" s="59">
        <v>0</v>
      </c>
      <c r="F32" s="59">
        <v>0</v>
      </c>
      <c r="G32" s="59">
        <v>48.977384676799808</v>
      </c>
      <c r="H32" s="59">
        <v>0</v>
      </c>
      <c r="I32" s="59">
        <f t="shared" si="1"/>
        <v>228.02499007679978</v>
      </c>
    </row>
    <row r="33" spans="2:9" x14ac:dyDescent="0.2">
      <c r="B33" s="58" t="s">
        <v>35</v>
      </c>
      <c r="C33" s="58" t="s">
        <v>137</v>
      </c>
      <c r="D33" s="59">
        <v>813.55740949481674</v>
      </c>
      <c r="E33" s="59">
        <v>0</v>
      </c>
      <c r="F33" s="59">
        <v>0</v>
      </c>
      <c r="G33" s="59">
        <v>56.782741625781611</v>
      </c>
      <c r="H33" s="59">
        <v>0</v>
      </c>
      <c r="I33" s="59">
        <f t="shared" si="1"/>
        <v>870.34015112059831</v>
      </c>
    </row>
    <row r="34" spans="2:9" x14ac:dyDescent="0.2">
      <c r="B34" s="58" t="s">
        <v>36</v>
      </c>
      <c r="C34" s="58" t="s">
        <v>37</v>
      </c>
      <c r="D34" s="59">
        <v>801.0588181820915</v>
      </c>
      <c r="E34" s="59">
        <v>0</v>
      </c>
      <c r="F34" s="59">
        <v>0</v>
      </c>
      <c r="G34" s="59">
        <v>1.3142284907384894</v>
      </c>
      <c r="H34" s="59">
        <v>0</v>
      </c>
      <c r="I34" s="59">
        <f t="shared" si="1"/>
        <v>802.37304667283001</v>
      </c>
    </row>
    <row r="35" spans="2:9" x14ac:dyDescent="0.2">
      <c r="B35" s="17" t="s">
        <v>38</v>
      </c>
      <c r="C35" s="17" t="s">
        <v>39</v>
      </c>
      <c r="D35" s="40">
        <v>124.07812772505125</v>
      </c>
      <c r="E35" s="40">
        <v>0</v>
      </c>
      <c r="F35" s="40">
        <v>0</v>
      </c>
      <c r="G35" s="40">
        <v>0</v>
      </c>
      <c r="H35" s="40">
        <v>0</v>
      </c>
      <c r="I35" s="40">
        <f t="shared" si="1"/>
        <v>124.07812772505125</v>
      </c>
    </row>
    <row r="36" spans="2:9" x14ac:dyDescent="0.2">
      <c r="B36" s="17" t="s">
        <v>40</v>
      </c>
      <c r="C36" s="17" t="s">
        <v>152</v>
      </c>
      <c r="D36" s="40">
        <v>4091.1170590546894</v>
      </c>
      <c r="E36" s="40">
        <v>0</v>
      </c>
      <c r="F36" s="40">
        <v>0</v>
      </c>
      <c r="G36" s="40">
        <v>61.301922357182079</v>
      </c>
      <c r="H36" s="40">
        <v>0</v>
      </c>
      <c r="I36" s="40">
        <f t="shared" si="1"/>
        <v>4152.4189814118718</v>
      </c>
    </row>
    <row r="37" spans="2:9" x14ac:dyDescent="0.2">
      <c r="B37" s="17" t="s">
        <v>41</v>
      </c>
      <c r="C37" s="17" t="s">
        <v>42</v>
      </c>
      <c r="D37" s="40">
        <v>233.2146297406909</v>
      </c>
      <c r="E37" s="40">
        <v>0</v>
      </c>
      <c r="F37" s="40">
        <v>0</v>
      </c>
      <c r="G37" s="40">
        <v>30.757868615516276</v>
      </c>
      <c r="H37" s="40">
        <v>0</v>
      </c>
      <c r="I37" s="40">
        <f t="shared" si="1"/>
        <v>263.97249835620715</v>
      </c>
    </row>
    <row r="38" spans="2:9" x14ac:dyDescent="0.2">
      <c r="B38" s="58" t="s">
        <v>43</v>
      </c>
      <c r="C38" s="58" t="s">
        <v>139</v>
      </c>
      <c r="D38" s="59">
        <v>239.97928606710238</v>
      </c>
      <c r="E38" s="59">
        <v>0</v>
      </c>
      <c r="F38" s="59">
        <v>0</v>
      </c>
      <c r="G38" s="59">
        <v>4.7281892243396895</v>
      </c>
      <c r="H38" s="59">
        <v>0</v>
      </c>
      <c r="I38" s="59">
        <f t="shared" si="1"/>
        <v>244.70747529144208</v>
      </c>
    </row>
    <row r="39" spans="2:9" x14ac:dyDescent="0.2">
      <c r="B39" s="58" t="s">
        <v>44</v>
      </c>
      <c r="C39" s="58" t="s">
        <v>140</v>
      </c>
      <c r="D39" s="59">
        <v>82.156399999999991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82.156399999999991</v>
      </c>
    </row>
    <row r="40" spans="2:9" x14ac:dyDescent="0.2">
      <c r="B40" s="58" t="s">
        <v>45</v>
      </c>
      <c r="C40" s="58" t="s">
        <v>141</v>
      </c>
      <c r="D40" s="59">
        <v>301.96138646240439</v>
      </c>
      <c r="E40" s="59">
        <v>0</v>
      </c>
      <c r="F40" s="59">
        <v>0</v>
      </c>
      <c r="G40" s="59">
        <v>4.7470298316926476</v>
      </c>
      <c r="H40" s="59">
        <v>0</v>
      </c>
      <c r="I40" s="59">
        <f t="shared" si="1"/>
        <v>306.70841629409705</v>
      </c>
    </row>
    <row r="41" spans="2:9" x14ac:dyDescent="0.2">
      <c r="B41" s="17" t="s">
        <v>46</v>
      </c>
      <c r="C41" s="17" t="s">
        <v>142</v>
      </c>
      <c r="D41" s="40">
        <v>289.48273832345239</v>
      </c>
      <c r="E41" s="40">
        <v>0</v>
      </c>
      <c r="F41" s="40">
        <v>0</v>
      </c>
      <c r="G41" s="40">
        <v>10.626266437923112</v>
      </c>
      <c r="H41" s="40">
        <v>0</v>
      </c>
      <c r="I41" s="40">
        <f t="shared" si="1"/>
        <v>300.1090047613755</v>
      </c>
    </row>
    <row r="42" spans="2:9" x14ac:dyDescent="0.2">
      <c r="B42" s="17" t="s">
        <v>47</v>
      </c>
      <c r="C42" s="17" t="s">
        <v>143</v>
      </c>
      <c r="D42" s="40">
        <v>78.696567674017828</v>
      </c>
      <c r="E42" s="40">
        <v>0</v>
      </c>
      <c r="F42" s="40">
        <v>0</v>
      </c>
      <c r="G42" s="40">
        <v>28.872823443944831</v>
      </c>
      <c r="H42" s="40">
        <v>0</v>
      </c>
      <c r="I42" s="40">
        <f t="shared" si="1"/>
        <v>107.56939111796265</v>
      </c>
    </row>
    <row r="43" spans="2:9" x14ac:dyDescent="0.2">
      <c r="B43" s="17" t="s">
        <v>48</v>
      </c>
      <c r="C43" s="17" t="s">
        <v>49</v>
      </c>
      <c r="D43" s="40">
        <v>337.81826091394981</v>
      </c>
      <c r="E43" s="40">
        <v>0</v>
      </c>
      <c r="F43" s="40">
        <v>0</v>
      </c>
      <c r="G43" s="40">
        <v>228.43574165866121</v>
      </c>
      <c r="H43" s="40">
        <v>0</v>
      </c>
      <c r="I43" s="40">
        <f t="shared" si="1"/>
        <v>566.25400257261106</v>
      </c>
    </row>
    <row r="44" spans="2:9" x14ac:dyDescent="0.2">
      <c r="B44" s="58" t="s">
        <v>50</v>
      </c>
      <c r="C44" s="58" t="s">
        <v>51</v>
      </c>
      <c r="D44" s="59">
        <v>60.384754503244672</v>
      </c>
      <c r="E44" s="59">
        <v>0</v>
      </c>
      <c r="F44" s="59">
        <v>0</v>
      </c>
      <c r="G44" s="59">
        <v>74.166477428856552</v>
      </c>
      <c r="H44" s="59">
        <v>0</v>
      </c>
      <c r="I44" s="59">
        <f t="shared" si="1"/>
        <v>134.55123193210122</v>
      </c>
    </row>
    <row r="45" spans="2:9" x14ac:dyDescent="0.2">
      <c r="B45" s="58" t="s">
        <v>52</v>
      </c>
      <c r="C45" s="58" t="s">
        <v>144</v>
      </c>
      <c r="D45" s="59">
        <v>2769.0388366215088</v>
      </c>
      <c r="E45" s="59">
        <v>0</v>
      </c>
      <c r="F45" s="59">
        <v>0</v>
      </c>
      <c r="G45" s="59">
        <v>1373.642998017815</v>
      </c>
      <c r="H45" s="59">
        <v>4.9001645292139431</v>
      </c>
      <c r="I45" s="59">
        <f t="shared" si="1"/>
        <v>4147.5819991685375</v>
      </c>
    </row>
    <row r="46" spans="2:9" x14ac:dyDescent="0.2">
      <c r="B46" s="58" t="s">
        <v>53</v>
      </c>
      <c r="C46" s="58" t="s">
        <v>54</v>
      </c>
      <c r="D46" s="59">
        <v>4043.5454301694804</v>
      </c>
      <c r="E46" s="59">
        <v>1.0790238814425868</v>
      </c>
      <c r="F46" s="59">
        <v>0</v>
      </c>
      <c r="G46" s="59">
        <v>2281.5116447267651</v>
      </c>
      <c r="H46" s="59">
        <v>0</v>
      </c>
      <c r="I46" s="59">
        <f t="shared" si="1"/>
        <v>6326.1360987776879</v>
      </c>
    </row>
    <row r="47" spans="2:9" x14ac:dyDescent="0.2">
      <c r="B47" s="17" t="s">
        <v>55</v>
      </c>
      <c r="C47" s="17" t="s">
        <v>56</v>
      </c>
      <c r="D47" s="40">
        <v>1140.2854129480149</v>
      </c>
      <c r="E47" s="40">
        <v>0</v>
      </c>
      <c r="F47" s="40">
        <v>0</v>
      </c>
      <c r="G47" s="40">
        <v>326.02505292652052</v>
      </c>
      <c r="H47" s="40">
        <v>0</v>
      </c>
      <c r="I47" s="40">
        <f t="shared" si="1"/>
        <v>1466.3104658745356</v>
      </c>
    </row>
    <row r="48" spans="2:9" x14ac:dyDescent="0.2">
      <c r="B48" s="17" t="s">
        <v>57</v>
      </c>
      <c r="C48" s="17" t="s">
        <v>58</v>
      </c>
      <c r="D48" s="40">
        <v>610.40264168649333</v>
      </c>
      <c r="E48" s="40">
        <v>0</v>
      </c>
      <c r="F48" s="40">
        <v>0</v>
      </c>
      <c r="G48" s="40">
        <v>1338.0048252227205</v>
      </c>
      <c r="H48" s="40">
        <v>0</v>
      </c>
      <c r="I48" s="40">
        <f t="shared" si="1"/>
        <v>1948.4074669092138</v>
      </c>
    </row>
    <row r="49" spans="2:9" x14ac:dyDescent="0.2">
      <c r="B49" s="17" t="s">
        <v>59</v>
      </c>
      <c r="C49" s="17" t="s">
        <v>60</v>
      </c>
      <c r="D49" s="40">
        <v>744.39925541347316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744.39925541347316</v>
      </c>
    </row>
    <row r="50" spans="2:9" x14ac:dyDescent="0.2">
      <c r="B50" s="58" t="s">
        <v>61</v>
      </c>
      <c r="C50" s="58" t="s">
        <v>145</v>
      </c>
      <c r="D50" s="59">
        <v>103.75250199999999</v>
      </c>
      <c r="E50" s="59">
        <v>2805.4307350597305</v>
      </c>
      <c r="F50" s="59">
        <v>0</v>
      </c>
      <c r="G50" s="59">
        <v>4.6141529042137739</v>
      </c>
      <c r="H50" s="59">
        <v>0</v>
      </c>
      <c r="I50" s="59">
        <f t="shared" si="1"/>
        <v>2913.7973899639442</v>
      </c>
    </row>
    <row r="51" spans="2:9" x14ac:dyDescent="0.2">
      <c r="B51" s="58" t="s">
        <v>62</v>
      </c>
      <c r="C51" s="58" t="s">
        <v>63</v>
      </c>
      <c r="D51" s="59">
        <v>77.508818544932339</v>
      </c>
      <c r="E51" s="59">
        <v>0</v>
      </c>
      <c r="F51" s="59">
        <v>0</v>
      </c>
      <c r="G51" s="59">
        <v>0</v>
      </c>
      <c r="H51" s="59">
        <v>0</v>
      </c>
      <c r="I51" s="59">
        <f t="shared" si="1"/>
        <v>77.508818544932339</v>
      </c>
    </row>
    <row r="52" spans="2:9" x14ac:dyDescent="0.2">
      <c r="B52" s="58" t="s">
        <v>64</v>
      </c>
      <c r="C52" s="58" t="s">
        <v>65</v>
      </c>
      <c r="D52" s="59">
        <v>1224.1090642269603</v>
      </c>
      <c r="E52" s="59">
        <v>0</v>
      </c>
      <c r="F52" s="59">
        <v>0</v>
      </c>
      <c r="G52" s="59">
        <v>224.4718177058553</v>
      </c>
      <c r="H52" s="59">
        <v>0</v>
      </c>
      <c r="I52" s="59">
        <f t="shared" si="1"/>
        <v>1448.5808819328156</v>
      </c>
    </row>
    <row r="53" spans="2:9" x14ac:dyDescent="0.2">
      <c r="B53" s="17" t="s">
        <v>66</v>
      </c>
      <c r="C53" s="17" t="s">
        <v>67</v>
      </c>
      <c r="D53" s="40">
        <v>1744.1207706465041</v>
      </c>
      <c r="E53" s="40">
        <v>0</v>
      </c>
      <c r="F53" s="40">
        <v>0</v>
      </c>
      <c r="G53" s="40">
        <v>18.718996654142924</v>
      </c>
      <c r="H53" s="40">
        <v>0</v>
      </c>
      <c r="I53" s="40">
        <f t="shared" si="1"/>
        <v>1762.8397673006471</v>
      </c>
    </row>
    <row r="54" spans="2:9" x14ac:dyDescent="0.2">
      <c r="B54" s="17" t="s">
        <v>68</v>
      </c>
      <c r="C54" s="17" t="s">
        <v>69</v>
      </c>
      <c r="D54" s="40">
        <v>620.26030364999997</v>
      </c>
      <c r="E54" s="40">
        <v>0</v>
      </c>
      <c r="F54" s="40">
        <v>45.438360369999998</v>
      </c>
      <c r="G54" s="40">
        <v>18.318157412212631</v>
      </c>
      <c r="H54" s="40">
        <v>0</v>
      </c>
      <c r="I54" s="40">
        <f t="shared" si="1"/>
        <v>684.01682143221262</v>
      </c>
    </row>
    <row r="55" spans="2:9" x14ac:dyDescent="0.2">
      <c r="B55" s="17" t="s">
        <v>70</v>
      </c>
      <c r="C55" s="17" t="s">
        <v>71</v>
      </c>
      <c r="D55" s="40">
        <v>423.04621674303678</v>
      </c>
      <c r="E55" s="40">
        <v>0.19466000000000003</v>
      </c>
      <c r="F55" s="40">
        <v>0</v>
      </c>
      <c r="G55" s="40">
        <v>71.199899746274937</v>
      </c>
      <c r="H55" s="40">
        <v>0</v>
      </c>
      <c r="I55" s="40">
        <f t="shared" si="1"/>
        <v>494.4407764893117</v>
      </c>
    </row>
    <row r="56" spans="2:9" ht="15" thickBot="1" x14ac:dyDescent="0.25">
      <c r="B56" s="58" t="s">
        <v>72</v>
      </c>
      <c r="C56" s="58" t="s">
        <v>73</v>
      </c>
      <c r="D56" s="59">
        <v>284.06340196737779</v>
      </c>
      <c r="E56" s="59">
        <v>0</v>
      </c>
      <c r="F56" s="59">
        <v>0</v>
      </c>
      <c r="G56" s="59">
        <v>162.50028292084505</v>
      </c>
      <c r="H56" s="59">
        <v>0</v>
      </c>
      <c r="I56" s="59">
        <f t="shared" si="1"/>
        <v>446.56368488822284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26272.921398232676</v>
      </c>
      <c r="E57" s="41">
        <f t="shared" si="2"/>
        <v>2806.7044189411731</v>
      </c>
      <c r="F57" s="41">
        <f t="shared" si="2"/>
        <v>45.438360369999998</v>
      </c>
      <c r="G57" s="41">
        <f t="shared" si="2"/>
        <v>15589.34900918932</v>
      </c>
      <c r="H57" s="41">
        <f t="shared" si="2"/>
        <v>4.9001645292139431</v>
      </c>
      <c r="I57" s="76">
        <f t="shared" si="2"/>
        <v>44719.313351262397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414.45739651432621</v>
      </c>
      <c r="H59" s="40">
        <v>12.461255984435706</v>
      </c>
      <c r="I59" s="40">
        <f>SUM(D59:H59)</f>
        <v>426.9186524987619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2255.5415508307856</v>
      </c>
      <c r="H61" s="40">
        <v>0</v>
      </c>
      <c r="I61" s="40">
        <f t="shared" si="3"/>
        <v>2255.5415508307856</v>
      </c>
    </row>
    <row r="62" spans="2:9" ht="15" thickBot="1" x14ac:dyDescent="0.25">
      <c r="B62" s="19"/>
      <c r="C62" s="24" t="s">
        <v>113</v>
      </c>
      <c r="D62" s="41">
        <f t="shared" ref="D62" si="4">SUM(D59:D61)</f>
        <v>0</v>
      </c>
      <c r="E62" s="41">
        <f t="shared" ref="E62:I62" si="5">SUM(E59:E61)</f>
        <v>0</v>
      </c>
      <c r="F62" s="41">
        <f t="shared" si="5"/>
        <v>0</v>
      </c>
      <c r="G62" s="41">
        <f t="shared" si="5"/>
        <v>2669.9989473451119</v>
      </c>
      <c r="H62" s="41">
        <f t="shared" si="5"/>
        <v>12.461255984435706</v>
      </c>
      <c r="I62" s="41">
        <f t="shared" si="5"/>
        <v>2682.4602033295473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58.484905400000002</v>
      </c>
      <c r="I64" s="40">
        <f>SUM(D64:H64)</f>
        <v>58.484905400000002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7442.4325190768614</v>
      </c>
      <c r="G65" s="40">
        <v>0</v>
      </c>
      <c r="H65" s="40">
        <v>0</v>
      </c>
      <c r="I65" s="40">
        <f t="shared" ref="I65:I68" si="6">SUM(D65:H65)</f>
        <v>7442.4325190768614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5467.606361467022</v>
      </c>
      <c r="G66" s="40">
        <v>0</v>
      </c>
      <c r="H66" s="40">
        <v>25.248137079999996</v>
      </c>
      <c r="I66" s="40">
        <f t="shared" si="6"/>
        <v>5492.8544985470216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2693.3145957690945</v>
      </c>
      <c r="G67" s="40">
        <v>0</v>
      </c>
      <c r="H67" s="40">
        <v>210.15218530800001</v>
      </c>
      <c r="I67" s="40">
        <f t="shared" si="6"/>
        <v>2903.4667810770943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1620.5107055981107</v>
      </c>
      <c r="I68" s="40">
        <f t="shared" si="6"/>
        <v>1620.5107055981107</v>
      </c>
    </row>
    <row r="69" spans="2:9" ht="15" thickBot="1" x14ac:dyDescent="0.25">
      <c r="B69" s="19"/>
      <c r="C69" s="39" t="s">
        <v>115</v>
      </c>
      <c r="D69" s="41">
        <f t="shared" ref="D69" si="7">SUM(D64:D68)</f>
        <v>0</v>
      </c>
      <c r="E69" s="41">
        <f t="shared" ref="E69:I69" si="8">SUM(E64:E68)</f>
        <v>0</v>
      </c>
      <c r="F69" s="41">
        <f t="shared" si="8"/>
        <v>15603.353476312977</v>
      </c>
      <c r="G69" s="41">
        <f t="shared" si="8"/>
        <v>0</v>
      </c>
      <c r="H69" s="41">
        <f t="shared" si="8"/>
        <v>1914.3959333861108</v>
      </c>
      <c r="I69" s="41">
        <f t="shared" si="8"/>
        <v>17517.749409699089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95" priority="2" operator="equal">
      <formula>0</formula>
    </cfRule>
  </conditionalFormatting>
  <conditionalFormatting sqref="D59:D69">
    <cfRule type="cellIs" dxfId="294" priority="1" operator="equal">
      <formula>0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9" customWidth="1"/>
    <col min="9" max="9" width="14.8554687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134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35538.094188730487</v>
      </c>
      <c r="E18" s="41">
        <f t="shared" si="0"/>
        <v>4734.8892383261318</v>
      </c>
      <c r="F18" s="41">
        <f t="shared" si="0"/>
        <v>318.62454348000153</v>
      </c>
      <c r="G18" s="41">
        <f t="shared" si="0"/>
        <v>45558.026224511086</v>
      </c>
      <c r="H18" s="41">
        <f t="shared" si="0"/>
        <v>123.48719607010513</v>
      </c>
      <c r="I18" s="41">
        <f t="shared" si="0"/>
        <v>86273.12139111782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2567.1579371951684</v>
      </c>
      <c r="E20" s="59">
        <v>0</v>
      </c>
      <c r="F20" s="59">
        <v>0</v>
      </c>
      <c r="G20" s="59">
        <v>618.71017453133686</v>
      </c>
      <c r="H20" s="59">
        <v>0</v>
      </c>
      <c r="I20" s="59">
        <f>+D20+E20+F20+G20+H20</f>
        <v>3185.868111726505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559.54030151507129</v>
      </c>
      <c r="E21" s="59">
        <v>0</v>
      </c>
      <c r="F21" s="59">
        <v>0</v>
      </c>
      <c r="G21" s="59">
        <v>24.744253954402563</v>
      </c>
      <c r="H21" s="59">
        <v>0</v>
      </c>
      <c r="I21" s="59">
        <f t="shared" ref="I21:I56" si="1">+D21+E21+F21+G21+H21</f>
        <v>584.28455546947384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130.77592887046288</v>
      </c>
      <c r="E22" s="59">
        <v>0</v>
      </c>
      <c r="F22" s="59">
        <v>0</v>
      </c>
      <c r="G22" s="59">
        <v>2039.028969701619</v>
      </c>
      <c r="H22" s="59">
        <v>0</v>
      </c>
      <c r="I22" s="59">
        <f t="shared" si="1"/>
        <v>2169.804898572082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625.8796111845777</v>
      </c>
      <c r="E23" s="40">
        <v>0</v>
      </c>
      <c r="F23" s="40">
        <v>0</v>
      </c>
      <c r="G23" s="40">
        <v>3386.5934196668127</v>
      </c>
      <c r="H23" s="40">
        <v>0</v>
      </c>
      <c r="I23" s="40">
        <f t="shared" si="1"/>
        <v>4012.4730308513904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627.59859867863656</v>
      </c>
      <c r="E24" s="40">
        <v>0</v>
      </c>
      <c r="F24" s="40">
        <v>0</v>
      </c>
      <c r="G24" s="40">
        <v>3687.258830052479</v>
      </c>
      <c r="H24" s="40">
        <v>0</v>
      </c>
      <c r="I24" s="40">
        <f t="shared" si="1"/>
        <v>4314.8574287311158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1230.6648631322394</v>
      </c>
      <c r="H25" s="40">
        <v>0</v>
      </c>
      <c r="I25" s="40">
        <f t="shared" si="1"/>
        <v>1230.6648631322394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355.44876373288707</v>
      </c>
      <c r="E26" s="59">
        <v>0</v>
      </c>
      <c r="F26" s="59">
        <v>0</v>
      </c>
      <c r="G26" s="59">
        <v>285.99094180163308</v>
      </c>
      <c r="H26" s="59">
        <v>0</v>
      </c>
      <c r="I26" s="59">
        <f t="shared" si="1"/>
        <v>641.43970553452016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529.86644457680586</v>
      </c>
      <c r="E27" s="59">
        <v>0</v>
      </c>
      <c r="F27" s="59">
        <v>0</v>
      </c>
      <c r="G27" s="59">
        <v>297.39621921067408</v>
      </c>
      <c r="H27" s="59">
        <v>0</v>
      </c>
      <c r="I27" s="59">
        <f t="shared" si="1"/>
        <v>827.26266378747994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2268.0043563905106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2268.0043563905106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120.59920055941777</v>
      </c>
      <c r="E29" s="40">
        <v>0</v>
      </c>
      <c r="F29" s="40">
        <v>0</v>
      </c>
      <c r="G29" s="40">
        <v>127.56259016130763</v>
      </c>
      <c r="H29" s="40">
        <v>0</v>
      </c>
      <c r="I29" s="40">
        <f t="shared" si="1"/>
        <v>248.16179072072538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1493.2634614147457</v>
      </c>
      <c r="E30" s="40">
        <v>0</v>
      </c>
      <c r="F30" s="40">
        <v>0</v>
      </c>
      <c r="G30" s="40">
        <v>705.7523483786689</v>
      </c>
      <c r="H30" s="40">
        <v>0</v>
      </c>
      <c r="I30" s="40">
        <f t="shared" si="1"/>
        <v>2199.0158097934145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1272.4238956033748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1272.4238956033748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309.51858630738167</v>
      </c>
      <c r="E32" s="59">
        <v>0</v>
      </c>
      <c r="F32" s="59">
        <v>0</v>
      </c>
      <c r="G32" s="59">
        <v>669.39455014068062</v>
      </c>
      <c r="H32" s="59">
        <v>0</v>
      </c>
      <c r="I32" s="59">
        <f t="shared" si="1"/>
        <v>978.91313644806223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1471.0239981113912</v>
      </c>
      <c r="E33" s="59">
        <v>0</v>
      </c>
      <c r="F33" s="59">
        <v>0</v>
      </c>
      <c r="G33" s="59">
        <v>653.45085960612266</v>
      </c>
      <c r="H33" s="59">
        <v>0</v>
      </c>
      <c r="I33" s="59">
        <f t="shared" si="1"/>
        <v>2124.4748577175137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1265.4441277331307</v>
      </c>
      <c r="E34" s="59">
        <v>0</v>
      </c>
      <c r="F34" s="59">
        <v>0</v>
      </c>
      <c r="G34" s="59">
        <v>13.826373525452633</v>
      </c>
      <c r="H34" s="59">
        <v>0</v>
      </c>
      <c r="I34" s="59">
        <f t="shared" si="1"/>
        <v>1279.2705012585834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501.23073598634812</v>
      </c>
      <c r="E35" s="40">
        <v>0</v>
      </c>
      <c r="F35" s="40">
        <v>0</v>
      </c>
      <c r="G35" s="40">
        <v>0.17736291835337703</v>
      </c>
      <c r="H35" s="40">
        <v>0</v>
      </c>
      <c r="I35" s="40">
        <f t="shared" si="1"/>
        <v>501.40809890470149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597.81601562578419</v>
      </c>
      <c r="E36" s="40">
        <v>0</v>
      </c>
      <c r="F36" s="40">
        <v>0</v>
      </c>
      <c r="G36" s="40">
        <v>150.16880796746344</v>
      </c>
      <c r="H36" s="40">
        <v>0</v>
      </c>
      <c r="I36" s="40">
        <f t="shared" si="1"/>
        <v>747.9848235932476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291.29855615137683</v>
      </c>
      <c r="E37" s="40">
        <v>0</v>
      </c>
      <c r="F37" s="40">
        <v>0</v>
      </c>
      <c r="G37" s="40">
        <v>22.95063183519288</v>
      </c>
      <c r="H37" s="40">
        <v>0</v>
      </c>
      <c r="I37" s="40">
        <f t="shared" si="1"/>
        <v>314.24918798656972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172.09247130684008</v>
      </c>
      <c r="E38" s="59">
        <v>0</v>
      </c>
      <c r="F38" s="59">
        <v>0</v>
      </c>
      <c r="G38" s="59">
        <v>8.6170981611809392</v>
      </c>
      <c r="H38" s="59">
        <v>0</v>
      </c>
      <c r="I38" s="59">
        <f t="shared" si="1"/>
        <v>180.70956946802102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629.32471959549082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629.32471959549082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282.79703659230677</v>
      </c>
      <c r="E40" s="59">
        <v>0</v>
      </c>
      <c r="F40" s="59">
        <v>0</v>
      </c>
      <c r="G40" s="59">
        <v>6.0748089413728357</v>
      </c>
      <c r="H40" s="59">
        <v>0</v>
      </c>
      <c r="I40" s="59">
        <f t="shared" si="1"/>
        <v>288.87184553367962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666.6083257440223</v>
      </c>
      <c r="E41" s="40">
        <v>0</v>
      </c>
      <c r="F41" s="40">
        <v>0</v>
      </c>
      <c r="G41" s="40">
        <v>48.120806787516678</v>
      </c>
      <c r="H41" s="40">
        <v>0</v>
      </c>
      <c r="I41" s="40">
        <f t="shared" si="1"/>
        <v>714.72913253153899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78.505265563439409</v>
      </c>
      <c r="E42" s="40">
        <v>0</v>
      </c>
      <c r="F42" s="40">
        <v>0</v>
      </c>
      <c r="G42" s="40">
        <v>67.337597128114425</v>
      </c>
      <c r="H42" s="40">
        <v>0</v>
      </c>
      <c r="I42" s="40">
        <f t="shared" si="1"/>
        <v>145.84286269155382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909.76717605142426</v>
      </c>
      <c r="E43" s="40">
        <v>0</v>
      </c>
      <c r="F43" s="40">
        <v>0</v>
      </c>
      <c r="G43" s="40">
        <v>226.09606581006585</v>
      </c>
      <c r="H43" s="40">
        <v>0</v>
      </c>
      <c r="I43" s="40">
        <f t="shared" si="1"/>
        <v>1135.8632418614902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62.187309512698228</v>
      </c>
      <c r="E44" s="59">
        <v>0</v>
      </c>
      <c r="F44" s="59">
        <v>0</v>
      </c>
      <c r="G44" s="59">
        <v>198.62118328434028</v>
      </c>
      <c r="H44" s="59">
        <v>0</v>
      </c>
      <c r="I44" s="59">
        <f t="shared" si="1"/>
        <v>260.80849279703853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1305.184186382905</v>
      </c>
      <c r="E45" s="59">
        <v>0</v>
      </c>
      <c r="F45" s="59">
        <v>0</v>
      </c>
      <c r="G45" s="59">
        <v>945.03259802974458</v>
      </c>
      <c r="H45" s="59">
        <v>1.05566186903161E-10</v>
      </c>
      <c r="I45" s="59">
        <f t="shared" si="1"/>
        <v>2250.2167844127553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5966.6624324919021</v>
      </c>
      <c r="E46" s="59">
        <v>2.0763602915572741</v>
      </c>
      <c r="F46" s="59">
        <v>0</v>
      </c>
      <c r="G46" s="59">
        <v>6408.193545778081</v>
      </c>
      <c r="H46" s="59">
        <v>0</v>
      </c>
      <c r="I46" s="59">
        <f t="shared" si="1"/>
        <v>12376.932338561541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1344.80384690101</v>
      </c>
      <c r="E47" s="40">
        <v>0</v>
      </c>
      <c r="F47" s="40">
        <v>0</v>
      </c>
      <c r="G47" s="40">
        <v>3131.7595669797806</v>
      </c>
      <c r="H47" s="40">
        <v>0</v>
      </c>
      <c r="I47" s="40">
        <f t="shared" si="1"/>
        <v>4476.5634138807909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750.94422517450187</v>
      </c>
      <c r="E48" s="40">
        <v>0</v>
      </c>
      <c r="F48" s="40">
        <v>0</v>
      </c>
      <c r="G48" s="40">
        <v>2345.6691075052227</v>
      </c>
      <c r="H48" s="40">
        <v>0</v>
      </c>
      <c r="I48" s="40">
        <f t="shared" si="1"/>
        <v>3096.6133326797244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3509.9900433774833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3509.9900433774833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5.2094592852299595</v>
      </c>
      <c r="E50" s="59">
        <v>4732.7596480345737</v>
      </c>
      <c r="F50" s="59">
        <v>0</v>
      </c>
      <c r="G50" s="59">
        <v>222.26457652948179</v>
      </c>
      <c r="H50" s="59">
        <v>0</v>
      </c>
      <c r="I50" s="59">
        <f t="shared" si="1"/>
        <v>4960.2336838492856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1363.9487205352189</v>
      </c>
      <c r="E51" s="59">
        <v>0</v>
      </c>
      <c r="F51" s="59">
        <v>0</v>
      </c>
      <c r="G51" s="59">
        <v>891.21887637010502</v>
      </c>
      <c r="H51" s="59">
        <v>0</v>
      </c>
      <c r="I51" s="59">
        <f t="shared" si="1"/>
        <v>2255.167596905324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1504.5169106943631</v>
      </c>
      <c r="E52" s="59">
        <v>0</v>
      </c>
      <c r="F52" s="59">
        <v>0</v>
      </c>
      <c r="G52" s="59">
        <v>4731.1709153293114</v>
      </c>
      <c r="H52" s="59">
        <v>0</v>
      </c>
      <c r="I52" s="59">
        <f t="shared" si="1"/>
        <v>6235.6878260236745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972.47330371275984</v>
      </c>
      <c r="E53" s="40">
        <v>0</v>
      </c>
      <c r="F53" s="40">
        <v>0</v>
      </c>
      <c r="G53" s="40">
        <v>2.6188892203302321</v>
      </c>
      <c r="H53" s="40">
        <v>0</v>
      </c>
      <c r="I53" s="40">
        <f t="shared" si="1"/>
        <v>975.09219293309013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196.5404592184548</v>
      </c>
      <c r="E54" s="40">
        <v>0</v>
      </c>
      <c r="F54" s="40">
        <v>195.79381463999994</v>
      </c>
      <c r="G54" s="40">
        <v>92.628281962770771</v>
      </c>
      <c r="H54" s="40">
        <v>0</v>
      </c>
      <c r="I54" s="40">
        <f t="shared" si="1"/>
        <v>484.96255582122546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508.2071712977754</v>
      </c>
      <c r="E55" s="40">
        <v>5.323E-2</v>
      </c>
      <c r="F55" s="40">
        <v>0</v>
      </c>
      <c r="G55" s="40">
        <v>723.02963086790476</v>
      </c>
      <c r="H55" s="40">
        <v>0</v>
      </c>
      <c r="I55" s="40">
        <f t="shared" si="1"/>
        <v>1231.2900321656803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321.44060565558209</v>
      </c>
      <c r="E56" s="59">
        <v>0</v>
      </c>
      <c r="F56" s="59">
        <v>0</v>
      </c>
      <c r="G56" s="59">
        <v>891.75081959659019</v>
      </c>
      <c r="H56" s="59">
        <v>0</v>
      </c>
      <c r="I56" s="59">
        <f t="shared" si="1"/>
        <v>1213.1914252521724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35538.094188730487</v>
      </c>
      <c r="E57" s="41">
        <f t="shared" si="2"/>
        <v>4734.8892383261318</v>
      </c>
      <c r="F57" s="41">
        <f t="shared" si="2"/>
        <v>195.79381463999994</v>
      </c>
      <c r="G57" s="41">
        <f t="shared" si="2"/>
        <v>34853.87556486635</v>
      </c>
      <c r="H57" s="41">
        <f t="shared" si="2"/>
        <v>1.05566186903161E-10</v>
      </c>
      <c r="I57" s="41">
        <f t="shared" si="2"/>
        <v>75322.65280656307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78.374432405128175</v>
      </c>
      <c r="H59" s="40">
        <v>0</v>
      </c>
      <c r="I59" s="40">
        <f t="shared" ref="I59:I61" si="3">+D59+E59+F59+G59+H59</f>
        <v>78.374432405128175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10625.776227239608</v>
      </c>
      <c r="H60" s="40">
        <v>0</v>
      </c>
      <c r="I60" s="40">
        <f t="shared" si="3"/>
        <v>10625.776227239608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10704.150659644736</v>
      </c>
      <c r="H62" s="41">
        <f t="shared" si="4"/>
        <v>0</v>
      </c>
      <c r="I62" s="41">
        <f t="shared" si="4"/>
        <v>10704.150659644736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1.7298599999999693</v>
      </c>
      <c r="I64" s="40">
        <f t="shared" ref="I64:I68" si="5">+D64+E64+F64+G64+H64</f>
        <v>1.7298599999999693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80.333900140001958</v>
      </c>
      <c r="G65" s="40">
        <v>0</v>
      </c>
      <c r="H65" s="40">
        <v>0</v>
      </c>
      <c r="I65" s="40">
        <f t="shared" si="5"/>
        <v>80.333900140001958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28.131205009999999</v>
      </c>
      <c r="G66" s="40">
        <v>0</v>
      </c>
      <c r="H66" s="40">
        <v>2.0348690000000014</v>
      </c>
      <c r="I66" s="40">
        <f t="shared" si="5"/>
        <v>30.166074009999999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14.365623689999651</v>
      </c>
      <c r="G67" s="40">
        <v>0</v>
      </c>
      <c r="H67" s="40">
        <v>17.196179720000003</v>
      </c>
      <c r="I67" s="40">
        <f t="shared" si="5"/>
        <v>31.561803409999655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102.52628734999958</v>
      </c>
      <c r="I68" s="40">
        <f t="shared" si="5"/>
        <v>102.52628734999958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122.83072884000161</v>
      </c>
      <c r="G69" s="41">
        <f t="shared" si="6"/>
        <v>0</v>
      </c>
      <c r="H69" s="41">
        <f t="shared" si="6"/>
        <v>123.48719606999956</v>
      </c>
      <c r="I69" s="41">
        <f t="shared" si="6"/>
        <v>246.31792491000118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293" priority="3" operator="equal">
      <formula>0</formula>
    </cfRule>
  </conditionalFormatting>
  <conditionalFormatting sqref="D20:I69">
    <cfRule type="cellIs" dxfId="292" priority="1" operator="equal">
      <formula>0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134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18740.89289753887</v>
      </c>
      <c r="D18" s="41">
        <f t="shared" si="0"/>
        <v>429.73340970444599</v>
      </c>
      <c r="E18" s="41">
        <f t="shared" si="0"/>
        <v>7401.880040075499</v>
      </c>
      <c r="F18" s="41">
        <f t="shared" si="0"/>
        <v>7698.462489469659</v>
      </c>
      <c r="G18" s="41">
        <f t="shared" si="0"/>
        <v>19.27647</v>
      </c>
      <c r="H18" s="41">
        <f t="shared" si="0"/>
        <v>34290.245306788478</v>
      </c>
    </row>
    <row r="19" spans="2:8" x14ac:dyDescent="0.2">
      <c r="B19" s="64" t="s">
        <v>123</v>
      </c>
      <c r="C19" s="40">
        <v>-16.357230919250586</v>
      </c>
      <c r="D19" s="40">
        <v>0</v>
      </c>
      <c r="E19" s="40">
        <v>-13.078469898030278</v>
      </c>
      <c r="F19" s="40">
        <v>815.44970173233423</v>
      </c>
      <c r="G19" s="40">
        <v>-3.6320600000000005</v>
      </c>
      <c r="H19" s="40">
        <f>SUM(C19:G19)</f>
        <v>782.38194091505329</v>
      </c>
    </row>
    <row r="20" spans="2:8" x14ac:dyDescent="0.2">
      <c r="B20" s="64" t="s">
        <v>124</v>
      </c>
      <c r="C20" s="40">
        <v>84.062506277467108</v>
      </c>
      <c r="D20" s="40">
        <v>0</v>
      </c>
      <c r="E20" s="40">
        <v>0</v>
      </c>
      <c r="F20" s="40">
        <v>331.97993577967537</v>
      </c>
      <c r="G20" s="40">
        <v>4.0383906061129335E-3</v>
      </c>
      <c r="H20" s="40">
        <f t="shared" ref="H20:H22" si="1">SUM(C20:G20)</f>
        <v>416.04648044774859</v>
      </c>
    </row>
    <row r="21" spans="2:8" x14ac:dyDescent="0.2">
      <c r="B21" s="64" t="s">
        <v>79</v>
      </c>
      <c r="C21" s="40">
        <v>2969.1878423650769</v>
      </c>
      <c r="D21" s="40">
        <v>7.9140216040832421</v>
      </c>
      <c r="E21" s="40">
        <v>123.47637839907665</v>
      </c>
      <c r="F21" s="40">
        <v>0</v>
      </c>
      <c r="G21" s="40">
        <v>6.8061014414019461</v>
      </c>
      <c r="H21" s="40">
        <f t="shared" si="1"/>
        <v>3107.3843438096387</v>
      </c>
    </row>
    <row r="22" spans="2:8" x14ac:dyDescent="0.2">
      <c r="B22" s="64" t="s">
        <v>125</v>
      </c>
      <c r="C22" s="40">
        <v>8643.7100450702656</v>
      </c>
      <c r="D22" s="40">
        <v>192.7851984050036</v>
      </c>
      <c r="E22" s="40">
        <v>646.03238843827535</v>
      </c>
      <c r="F22" s="40">
        <v>0</v>
      </c>
      <c r="G22" s="40">
        <v>11.329751022067816</v>
      </c>
      <c r="H22" s="40">
        <f t="shared" si="1"/>
        <v>9493.8573829356119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5949.4946132248051</v>
      </c>
      <c r="D24" s="61">
        <f t="shared" si="2"/>
        <v>176.76428740472105</v>
      </c>
      <c r="E24" s="61">
        <f t="shared" si="2"/>
        <v>6590.249387680682</v>
      </c>
      <c r="F24" s="61">
        <f t="shared" si="2"/>
        <v>6551.0328519576497</v>
      </c>
      <c r="G24" s="61">
        <f t="shared" si="2"/>
        <v>4.5527191459241241</v>
      </c>
      <c r="H24" s="61">
        <f t="shared" si="2"/>
        <v>19272.093859413781</v>
      </c>
    </row>
    <row r="25" spans="2:8" x14ac:dyDescent="0.2">
      <c r="B25" s="32" t="s">
        <v>80</v>
      </c>
      <c r="C25" s="75">
        <v>-1.6964100000000035</v>
      </c>
      <c r="D25" s="16">
        <v>6.6396612342442074</v>
      </c>
      <c r="E25" s="16">
        <v>7.2658235499999897</v>
      </c>
      <c r="F25" s="16">
        <v>6551.0328519576497</v>
      </c>
      <c r="G25" s="16">
        <v>1.7554000000000001</v>
      </c>
      <c r="H25" s="16">
        <f>SUM(C25:G25)</f>
        <v>6564.9973267418936</v>
      </c>
    </row>
    <row r="26" spans="2:8" x14ac:dyDescent="0.2">
      <c r="B26" s="32" t="s">
        <v>81</v>
      </c>
      <c r="C26" s="16">
        <v>4513.1160470506911</v>
      </c>
      <c r="D26" s="16">
        <v>170.12462617047683</v>
      </c>
      <c r="E26" s="16">
        <v>1900.2794571467368</v>
      </c>
      <c r="F26" s="16">
        <v>0</v>
      </c>
      <c r="G26" s="16">
        <v>3.914089145924124</v>
      </c>
      <c r="H26" s="16">
        <f t="shared" ref="H26:H28" si="3">SUM(C26:G26)</f>
        <v>6587.4342195138279</v>
      </c>
    </row>
    <row r="27" spans="2:8" x14ac:dyDescent="0.2">
      <c r="B27" s="32" t="s">
        <v>82</v>
      </c>
      <c r="C27" s="16">
        <v>1438.0749761741135</v>
      </c>
      <c r="D27" s="16">
        <v>0</v>
      </c>
      <c r="E27" s="16">
        <v>4682.7041069839452</v>
      </c>
      <c r="F27" s="16">
        <v>0</v>
      </c>
      <c r="G27" s="16">
        <v>-1.11677</v>
      </c>
      <c r="H27" s="16">
        <f t="shared" si="3"/>
        <v>6119.6623131580591</v>
      </c>
    </row>
    <row r="28" spans="2:8" x14ac:dyDescent="0.2">
      <c r="B28" s="32" t="s">
        <v>83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0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1110.7951215205067</v>
      </c>
      <c r="D30" s="61">
        <f t="shared" si="4"/>
        <v>52.2699022906381</v>
      </c>
      <c r="E30" s="61">
        <f t="shared" si="4"/>
        <v>55.200355455494886</v>
      </c>
      <c r="F30" s="61">
        <f t="shared" si="4"/>
        <v>0</v>
      </c>
      <c r="G30" s="61">
        <f t="shared" si="4"/>
        <v>0.21592</v>
      </c>
      <c r="H30" s="61">
        <f t="shared" si="4"/>
        <v>1218.4812992666398</v>
      </c>
    </row>
    <row r="31" spans="2:8" x14ac:dyDescent="0.2">
      <c r="B31" s="32" t="s">
        <v>85</v>
      </c>
      <c r="C31" s="16">
        <v>944.16057300599857</v>
      </c>
      <c r="D31" s="16">
        <v>2.11144949</v>
      </c>
      <c r="E31" s="16">
        <v>4.0999999999999999E-4</v>
      </c>
      <c r="F31" s="16">
        <v>0</v>
      </c>
      <c r="G31" s="16">
        <v>0</v>
      </c>
      <c r="H31" s="16">
        <f>SUM(C31:G31)</f>
        <v>946.2724324959986</v>
      </c>
    </row>
    <row r="32" spans="2:8" x14ac:dyDescent="0.2">
      <c r="B32" s="32" t="s">
        <v>86</v>
      </c>
      <c r="C32" s="16">
        <v>166.63454851450808</v>
      </c>
      <c r="D32" s="16">
        <v>50.158452800638102</v>
      </c>
      <c r="E32" s="16">
        <v>55.199945455494884</v>
      </c>
      <c r="F32" s="16">
        <v>0</v>
      </c>
      <c r="G32" s="16">
        <v>0.21592</v>
      </c>
      <c r="H32" s="16">
        <f t="shared" ref="H32" si="5">SUM(C32:G32)</f>
        <v>272.20886677064107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" si="6">SUM(C33:G33)</f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31">
    <cfRule type="cellIs" dxfId="291" priority="11" operator="equal">
      <formula>0</formula>
    </cfRule>
  </conditionalFormatting>
  <conditionalFormatting sqref="C22:H22 C24:H28 C30:H31">
    <cfRule type="cellIs" dxfId="290" priority="10" operator="equal">
      <formula>0</formula>
    </cfRule>
  </conditionalFormatting>
  <conditionalFormatting sqref="C23:H23">
    <cfRule type="cellIs" dxfId="289" priority="9" operator="equal">
      <formula>0</formula>
    </cfRule>
  </conditionalFormatting>
  <conditionalFormatting sqref="C29:H29">
    <cfRule type="cellIs" dxfId="288" priority="8" operator="equal">
      <formula>0</formula>
    </cfRule>
  </conditionalFormatting>
  <conditionalFormatting sqref="C24:H24">
    <cfRule type="cellIs" dxfId="287" priority="5" operator="equal">
      <formula>0</formula>
    </cfRule>
  </conditionalFormatting>
  <conditionalFormatting sqref="C30:H30">
    <cfRule type="cellIs" dxfId="286" priority="4" operator="equal">
      <formula>0</formula>
    </cfRule>
  </conditionalFormatting>
  <conditionalFormatting sqref="C18:H18">
    <cfRule type="cellIs" dxfId="285" priority="3" operator="equal">
      <formula>0</formula>
    </cfRule>
  </conditionalFormatting>
  <conditionalFormatting sqref="C32:H34">
    <cfRule type="cellIs" dxfId="284" priority="2" operator="equal">
      <formula>0</formula>
    </cfRule>
  </conditionalFormatting>
  <conditionalFormatting sqref="C32:H34">
    <cfRule type="cellIs" dxfId="283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I11" sqref="I11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134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3665.0811933648693</v>
      </c>
      <c r="E18" s="25">
        <f t="shared" si="0"/>
        <v>396.40483338000001</v>
      </c>
      <c r="F18" s="25">
        <f t="shared" si="0"/>
        <v>315.29787942001036</v>
      </c>
      <c r="G18" s="25">
        <f t="shared" si="0"/>
        <v>494.86006096870346</v>
      </c>
      <c r="H18" s="25">
        <f t="shared" si="0"/>
        <v>-1.5359200000000004</v>
      </c>
      <c r="I18" s="25">
        <f t="shared" si="0"/>
        <v>4870.1080471335827</v>
      </c>
    </row>
    <row r="19" spans="2:9" x14ac:dyDescent="0.2">
      <c r="B19" s="57" t="s">
        <v>89</v>
      </c>
      <c r="C19" s="58" t="s">
        <v>90</v>
      </c>
      <c r="D19" s="59">
        <v>-108.50615954953118</v>
      </c>
      <c r="E19" s="59">
        <v>-4.3082117400000026</v>
      </c>
      <c r="F19" s="59">
        <v>46.237188480010374</v>
      </c>
      <c r="G19" s="59">
        <v>0</v>
      </c>
      <c r="H19" s="59">
        <v>-1.2210600000000003</v>
      </c>
      <c r="I19" s="59">
        <f>SUM(D19:H19)</f>
        <v>-67.798242809520801</v>
      </c>
    </row>
    <row r="20" spans="2:9" x14ac:dyDescent="0.2">
      <c r="B20" s="57" t="s">
        <v>91</v>
      </c>
      <c r="C20" s="58" t="s">
        <v>92</v>
      </c>
      <c r="D20" s="59">
        <f>SUM(D21:D22)</f>
        <v>394.90174961906212</v>
      </c>
      <c r="E20" s="59">
        <f t="shared" ref="E20:H20" si="1">SUM(E21:E22)</f>
        <v>0</v>
      </c>
      <c r="F20" s="59">
        <f t="shared" si="1"/>
        <v>138.75338243999997</v>
      </c>
      <c r="G20" s="59">
        <f t="shared" si="1"/>
        <v>494.86006096870346</v>
      </c>
      <c r="H20" s="59">
        <f t="shared" si="1"/>
        <v>0</v>
      </c>
      <c r="I20" s="59">
        <f t="shared" ref="I20:I25" si="2">SUM(D20:H20)</f>
        <v>1028.5151930277657</v>
      </c>
    </row>
    <row r="21" spans="2:9" x14ac:dyDescent="0.2">
      <c r="B21" s="57" t="s">
        <v>93</v>
      </c>
      <c r="C21" s="58" t="s">
        <v>94</v>
      </c>
      <c r="D21" s="59">
        <v>308.47173904858175</v>
      </c>
      <c r="E21" s="59">
        <v>0</v>
      </c>
      <c r="F21" s="59">
        <v>0</v>
      </c>
      <c r="G21" s="59">
        <v>494.86006096870346</v>
      </c>
      <c r="H21" s="59">
        <v>0</v>
      </c>
      <c r="I21" s="59">
        <f t="shared" si="2"/>
        <v>803.33180001728522</v>
      </c>
    </row>
    <row r="22" spans="2:9" x14ac:dyDescent="0.2">
      <c r="B22" s="18" t="s">
        <v>95</v>
      </c>
      <c r="C22" s="17" t="s">
        <v>96</v>
      </c>
      <c r="D22" s="16">
        <v>86.430010570480349</v>
      </c>
      <c r="E22" s="16">
        <v>0</v>
      </c>
      <c r="F22" s="16">
        <v>138.75338243999997</v>
      </c>
      <c r="G22" s="16">
        <v>0</v>
      </c>
      <c r="H22" s="16">
        <v>0</v>
      </c>
      <c r="I22" s="16">
        <f t="shared" si="2"/>
        <v>225.1833930104803</v>
      </c>
    </row>
    <row r="23" spans="2:9" x14ac:dyDescent="0.2">
      <c r="B23" s="18" t="s">
        <v>97</v>
      </c>
      <c r="C23" s="17" t="s">
        <v>98</v>
      </c>
      <c r="D23" s="16">
        <v>1008.4944490467708</v>
      </c>
      <c r="E23" s="16">
        <v>-18.828080000000003</v>
      </c>
      <c r="F23" s="16">
        <v>130.61580441000004</v>
      </c>
      <c r="G23" s="16">
        <v>0</v>
      </c>
      <c r="H23" s="16">
        <v>0</v>
      </c>
      <c r="I23" s="16">
        <f t="shared" si="2"/>
        <v>1120.2821734567708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419.54112512</v>
      </c>
      <c r="F24" s="16">
        <v>0</v>
      </c>
      <c r="G24" s="16">
        <v>0</v>
      </c>
      <c r="H24" s="16">
        <v>0</v>
      </c>
      <c r="I24" s="16">
        <f t="shared" si="2"/>
        <v>419.54112512</v>
      </c>
    </row>
    <row r="25" spans="2:9" x14ac:dyDescent="0.2">
      <c r="B25" s="57" t="s">
        <v>101</v>
      </c>
      <c r="C25" s="58" t="s">
        <v>102</v>
      </c>
      <c r="D25" s="59">
        <v>2370.1911542485673</v>
      </c>
      <c r="E25" s="59">
        <v>0</v>
      </c>
      <c r="F25" s="59">
        <v>-0.30849590999999998</v>
      </c>
      <c r="G25" s="59">
        <v>0</v>
      </c>
      <c r="H25" s="59">
        <v>-0.31486000000000003</v>
      </c>
      <c r="I25" s="59">
        <f t="shared" si="2"/>
        <v>2369.5677983385672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282" priority="5" operator="equal">
      <formula>0</formula>
    </cfRule>
  </conditionalFormatting>
  <conditionalFormatting sqref="D19:I26">
    <cfRule type="cellIs" dxfId="281" priority="4" operator="equal">
      <formula>0</formula>
    </cfRule>
  </conditionalFormatting>
  <conditionalFormatting sqref="D19:I26">
    <cfRule type="cellIs" dxfId="280" priority="3" operator="equal">
      <formula>0</formula>
    </cfRule>
  </conditionalFormatting>
  <conditionalFormatting sqref="D19:I26">
    <cfRule type="cellIs" dxfId="279" priority="2" operator="equal">
      <formula>0</formula>
    </cfRule>
  </conditionalFormatting>
  <conditionalFormatting sqref="D25:I25">
    <cfRule type="cellIs" dxfId="278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4.7109375" style="9" customWidth="1"/>
    <col min="7" max="7" width="15.28515625" style="9" customWidth="1"/>
    <col min="8" max="8" width="13.42578125" style="9" customWidth="1"/>
    <col min="9" max="9" width="15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2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66935.87697774409</v>
      </c>
      <c r="E18" s="41">
        <f t="shared" si="0"/>
        <v>3220.232773710055</v>
      </c>
      <c r="F18" s="41">
        <f t="shared" si="0"/>
        <v>6894.4919579436337</v>
      </c>
      <c r="G18" s="41">
        <f t="shared" si="0"/>
        <v>27974.723974325781</v>
      </c>
      <c r="H18" s="41">
        <f t="shared" si="0"/>
        <v>2253.2785763949628</v>
      </c>
      <c r="I18" s="41">
        <f t="shared" si="0"/>
        <v>107278.6042601185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931.60695916735563</v>
      </c>
      <c r="E20" s="59">
        <v>0</v>
      </c>
      <c r="F20" s="59">
        <v>0</v>
      </c>
      <c r="G20" s="59">
        <v>221.53546091568228</v>
      </c>
      <c r="H20" s="59">
        <v>0</v>
      </c>
      <c r="I20" s="59">
        <f>SUM(D20:H20)</f>
        <v>1153.1424200830379</v>
      </c>
    </row>
    <row r="21" spans="2:9" x14ac:dyDescent="0.2">
      <c r="B21" s="58" t="s">
        <v>16</v>
      </c>
      <c r="C21" s="58" t="s">
        <v>17</v>
      </c>
      <c r="D21" s="59">
        <v>621.38100008242384</v>
      </c>
      <c r="E21" s="59">
        <v>0</v>
      </c>
      <c r="F21" s="59">
        <v>0</v>
      </c>
      <c r="G21" s="59">
        <v>56.295197307306694</v>
      </c>
      <c r="H21" s="59">
        <v>0</v>
      </c>
      <c r="I21" s="59">
        <f t="shared" ref="I21:I56" si="1">SUM(D21:H21)</f>
        <v>677.67619738973053</v>
      </c>
    </row>
    <row r="22" spans="2:9" x14ac:dyDescent="0.2">
      <c r="B22" s="58" t="s">
        <v>18</v>
      </c>
      <c r="C22" s="58" t="s">
        <v>148</v>
      </c>
      <c r="D22" s="59">
        <v>180.4260942225327</v>
      </c>
      <c r="E22" s="59">
        <v>0</v>
      </c>
      <c r="F22" s="59">
        <v>0</v>
      </c>
      <c r="G22" s="59">
        <v>1215.6465524128268</v>
      </c>
      <c r="H22" s="59">
        <v>0</v>
      </c>
      <c r="I22" s="59">
        <f t="shared" si="1"/>
        <v>1396.0726466353594</v>
      </c>
    </row>
    <row r="23" spans="2:9" x14ac:dyDescent="0.2">
      <c r="B23" s="17" t="s">
        <v>19</v>
      </c>
      <c r="C23" s="17" t="s">
        <v>149</v>
      </c>
      <c r="D23" s="40">
        <v>272.76855680205296</v>
      </c>
      <c r="E23" s="40">
        <v>0</v>
      </c>
      <c r="F23" s="40">
        <v>0</v>
      </c>
      <c r="G23" s="40">
        <v>1236.7436095920316</v>
      </c>
      <c r="H23" s="40">
        <v>0</v>
      </c>
      <c r="I23" s="40">
        <f t="shared" si="1"/>
        <v>1509.5121663940845</v>
      </c>
    </row>
    <row r="24" spans="2:9" x14ac:dyDescent="0.2">
      <c r="B24" s="17" t="s">
        <v>20</v>
      </c>
      <c r="C24" s="17" t="s">
        <v>21</v>
      </c>
      <c r="D24" s="40">
        <v>1779.0376462428133</v>
      </c>
      <c r="E24" s="40">
        <v>0</v>
      </c>
      <c r="F24" s="40">
        <v>0</v>
      </c>
      <c r="G24" s="40">
        <v>2542.5280240548923</v>
      </c>
      <c r="H24" s="40">
        <v>0</v>
      </c>
      <c r="I24" s="40">
        <f t="shared" si="1"/>
        <v>4321.5656702977058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439.33659004561747</v>
      </c>
      <c r="H25" s="40">
        <v>0</v>
      </c>
      <c r="I25" s="40">
        <f t="shared" si="1"/>
        <v>439.33659004561747</v>
      </c>
    </row>
    <row r="26" spans="2:9" x14ac:dyDescent="0.2">
      <c r="B26" s="58" t="s">
        <v>23</v>
      </c>
      <c r="C26" s="58" t="s">
        <v>24</v>
      </c>
      <c r="D26" s="59">
        <v>632.47998099465474</v>
      </c>
      <c r="E26" s="59">
        <v>0</v>
      </c>
      <c r="F26" s="59">
        <v>0</v>
      </c>
      <c r="G26" s="59">
        <v>287.33294543218784</v>
      </c>
      <c r="H26" s="59">
        <v>0</v>
      </c>
      <c r="I26" s="59">
        <f t="shared" si="1"/>
        <v>919.81292642684252</v>
      </c>
    </row>
    <row r="27" spans="2:9" x14ac:dyDescent="0.2">
      <c r="B27" s="58" t="s">
        <v>25</v>
      </c>
      <c r="C27" s="58" t="s">
        <v>26</v>
      </c>
      <c r="D27" s="59">
        <v>994.50250540067702</v>
      </c>
      <c r="E27" s="59">
        <v>0</v>
      </c>
      <c r="F27" s="59">
        <v>0</v>
      </c>
      <c r="G27" s="59">
        <v>315.96407367463939</v>
      </c>
      <c r="H27" s="59">
        <v>0</v>
      </c>
      <c r="I27" s="59">
        <f t="shared" si="1"/>
        <v>1310.4665790753165</v>
      </c>
    </row>
    <row r="28" spans="2:9" x14ac:dyDescent="0.2">
      <c r="B28" s="58" t="s">
        <v>27</v>
      </c>
      <c r="C28" s="58" t="s">
        <v>28</v>
      </c>
      <c r="D28" s="59">
        <v>4174.113736072828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4174.113736072828</v>
      </c>
    </row>
    <row r="29" spans="2:9" x14ac:dyDescent="0.2">
      <c r="B29" s="17" t="s">
        <v>29</v>
      </c>
      <c r="C29" s="17" t="s">
        <v>30</v>
      </c>
      <c r="D29" s="40">
        <v>519.84857673116858</v>
      </c>
      <c r="E29" s="40">
        <v>0</v>
      </c>
      <c r="F29" s="40">
        <v>0</v>
      </c>
      <c r="G29" s="40">
        <v>87.288617475063589</v>
      </c>
      <c r="H29" s="40">
        <v>0</v>
      </c>
      <c r="I29" s="40">
        <f t="shared" si="1"/>
        <v>607.13719420623215</v>
      </c>
    </row>
    <row r="30" spans="2:9" x14ac:dyDescent="0.2">
      <c r="B30" s="17" t="s">
        <v>31</v>
      </c>
      <c r="C30" s="17" t="s">
        <v>32</v>
      </c>
      <c r="D30" s="40">
        <v>6382.9364012965652</v>
      </c>
      <c r="E30" s="40">
        <v>0</v>
      </c>
      <c r="F30" s="40">
        <v>0</v>
      </c>
      <c r="G30" s="40">
        <v>1469.8099037568109</v>
      </c>
      <c r="H30" s="40">
        <v>0</v>
      </c>
      <c r="I30" s="40">
        <f t="shared" si="1"/>
        <v>7852.7463050533761</v>
      </c>
    </row>
    <row r="31" spans="2:9" x14ac:dyDescent="0.2">
      <c r="B31" s="17" t="s">
        <v>33</v>
      </c>
      <c r="C31" s="17" t="s">
        <v>135</v>
      </c>
      <c r="D31" s="40">
        <v>1697.6763018218078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1697.6763018218078</v>
      </c>
    </row>
    <row r="32" spans="2:9" x14ac:dyDescent="0.2">
      <c r="B32" s="58" t="s">
        <v>34</v>
      </c>
      <c r="C32" s="58" t="s">
        <v>136</v>
      </c>
      <c r="D32" s="59">
        <v>744.27289532345185</v>
      </c>
      <c r="E32" s="59">
        <v>0</v>
      </c>
      <c r="F32" s="59">
        <v>0</v>
      </c>
      <c r="G32" s="59">
        <v>1352.7079625787194</v>
      </c>
      <c r="H32" s="59">
        <v>0</v>
      </c>
      <c r="I32" s="59">
        <f t="shared" si="1"/>
        <v>2096.980857902171</v>
      </c>
    </row>
    <row r="33" spans="2:9" x14ac:dyDescent="0.2">
      <c r="B33" s="58" t="s">
        <v>35</v>
      </c>
      <c r="C33" s="58" t="s">
        <v>137</v>
      </c>
      <c r="D33" s="59">
        <v>5425.5528107961209</v>
      </c>
      <c r="E33" s="59">
        <v>0</v>
      </c>
      <c r="F33" s="59">
        <v>0</v>
      </c>
      <c r="G33" s="59">
        <v>635.73572231717003</v>
      </c>
      <c r="H33" s="59">
        <v>0</v>
      </c>
      <c r="I33" s="59">
        <f t="shared" si="1"/>
        <v>6061.2885331132911</v>
      </c>
    </row>
    <row r="34" spans="2:9" x14ac:dyDescent="0.2">
      <c r="B34" s="58" t="s">
        <v>36</v>
      </c>
      <c r="C34" s="58" t="s">
        <v>37</v>
      </c>
      <c r="D34" s="59">
        <v>2934.6631368346598</v>
      </c>
      <c r="E34" s="59">
        <v>0</v>
      </c>
      <c r="F34" s="59">
        <v>0</v>
      </c>
      <c r="G34" s="59">
        <v>6.1894344778086223</v>
      </c>
      <c r="H34" s="59">
        <v>0</v>
      </c>
      <c r="I34" s="59">
        <f t="shared" si="1"/>
        <v>2940.8525713124686</v>
      </c>
    </row>
    <row r="35" spans="2:9" x14ac:dyDescent="0.2">
      <c r="B35" s="17" t="s">
        <v>38</v>
      </c>
      <c r="C35" s="17" t="s">
        <v>39</v>
      </c>
      <c r="D35" s="40">
        <v>562.49172231618616</v>
      </c>
      <c r="E35" s="40">
        <v>0</v>
      </c>
      <c r="F35" s="40">
        <v>0</v>
      </c>
      <c r="G35" s="40">
        <v>0.30006707511573433</v>
      </c>
      <c r="H35" s="40">
        <v>0</v>
      </c>
      <c r="I35" s="40">
        <f t="shared" si="1"/>
        <v>562.7917893913019</v>
      </c>
    </row>
    <row r="36" spans="2:9" x14ac:dyDescent="0.2">
      <c r="B36" s="17" t="s">
        <v>40</v>
      </c>
      <c r="C36" s="17" t="s">
        <v>152</v>
      </c>
      <c r="D36" s="40">
        <v>5872.7589868070199</v>
      </c>
      <c r="E36" s="40">
        <v>0</v>
      </c>
      <c r="F36" s="40">
        <v>0</v>
      </c>
      <c r="G36" s="40">
        <v>263.94380750893725</v>
      </c>
      <c r="H36" s="40">
        <v>0</v>
      </c>
      <c r="I36" s="40">
        <f t="shared" si="1"/>
        <v>6136.7027943159574</v>
      </c>
    </row>
    <row r="37" spans="2:9" x14ac:dyDescent="0.2">
      <c r="B37" s="17" t="s">
        <v>41</v>
      </c>
      <c r="C37" s="17" t="s">
        <v>42</v>
      </c>
      <c r="D37" s="40">
        <v>558.1190858647301</v>
      </c>
      <c r="E37" s="40">
        <v>0</v>
      </c>
      <c r="F37" s="40">
        <v>0</v>
      </c>
      <c r="G37" s="40">
        <v>53.388445503228226</v>
      </c>
      <c r="H37" s="40">
        <v>0</v>
      </c>
      <c r="I37" s="40">
        <f t="shared" si="1"/>
        <v>611.50753136795834</v>
      </c>
    </row>
    <row r="38" spans="2:9" x14ac:dyDescent="0.2">
      <c r="B38" s="58" t="s">
        <v>43</v>
      </c>
      <c r="C38" s="58" t="s">
        <v>139</v>
      </c>
      <c r="D38" s="59">
        <v>493.96303547423685</v>
      </c>
      <c r="E38" s="59">
        <v>0</v>
      </c>
      <c r="F38" s="59">
        <v>0</v>
      </c>
      <c r="G38" s="59">
        <v>11.169874875474582</v>
      </c>
      <c r="H38" s="59">
        <v>0</v>
      </c>
      <c r="I38" s="59">
        <f t="shared" si="1"/>
        <v>505.13291034971144</v>
      </c>
    </row>
    <row r="39" spans="2:9" x14ac:dyDescent="0.2">
      <c r="B39" s="58" t="s">
        <v>44</v>
      </c>
      <c r="C39" s="58" t="s">
        <v>140</v>
      </c>
      <c r="D39" s="59">
        <v>6442.6250588624198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6442.6250588624198</v>
      </c>
    </row>
    <row r="40" spans="2:9" x14ac:dyDescent="0.2">
      <c r="B40" s="58" t="s">
        <v>45</v>
      </c>
      <c r="C40" s="58" t="s">
        <v>141</v>
      </c>
      <c r="D40" s="59">
        <v>888.67689605580165</v>
      </c>
      <c r="E40" s="59">
        <v>0</v>
      </c>
      <c r="F40" s="59">
        <v>0</v>
      </c>
      <c r="G40" s="59">
        <v>9.1730595846305043</v>
      </c>
      <c r="H40" s="59">
        <v>0</v>
      </c>
      <c r="I40" s="59">
        <f t="shared" si="1"/>
        <v>897.8499556404322</v>
      </c>
    </row>
    <row r="41" spans="2:9" x14ac:dyDescent="0.2">
      <c r="B41" s="17" t="s">
        <v>46</v>
      </c>
      <c r="C41" s="17" t="s">
        <v>142</v>
      </c>
      <c r="D41" s="40">
        <v>1197.6638368461479</v>
      </c>
      <c r="E41" s="40">
        <v>0</v>
      </c>
      <c r="F41" s="40">
        <v>0</v>
      </c>
      <c r="G41" s="40">
        <v>84.218274436202478</v>
      </c>
      <c r="H41" s="40">
        <v>0</v>
      </c>
      <c r="I41" s="40">
        <f t="shared" si="1"/>
        <v>1281.8821112823503</v>
      </c>
    </row>
    <row r="42" spans="2:9" x14ac:dyDescent="0.2">
      <c r="B42" s="17" t="s">
        <v>47</v>
      </c>
      <c r="C42" s="17" t="s">
        <v>143</v>
      </c>
      <c r="D42" s="40">
        <v>1109.6661732993471</v>
      </c>
      <c r="E42" s="40">
        <v>0</v>
      </c>
      <c r="F42" s="40">
        <v>0</v>
      </c>
      <c r="G42" s="40">
        <v>97.540778155302689</v>
      </c>
      <c r="H42" s="40">
        <v>0</v>
      </c>
      <c r="I42" s="40">
        <f t="shared" si="1"/>
        <v>1207.2069514546497</v>
      </c>
    </row>
    <row r="43" spans="2:9" x14ac:dyDescent="0.2">
      <c r="B43" s="17" t="s">
        <v>48</v>
      </c>
      <c r="C43" s="17" t="s">
        <v>49</v>
      </c>
      <c r="D43" s="40">
        <v>1905.3885493660396</v>
      </c>
      <c r="E43" s="40">
        <v>0</v>
      </c>
      <c r="F43" s="40">
        <v>0</v>
      </c>
      <c r="G43" s="40">
        <v>244.16864014389009</v>
      </c>
      <c r="H43" s="40">
        <v>0</v>
      </c>
      <c r="I43" s="40">
        <f t="shared" si="1"/>
        <v>2149.5571895099297</v>
      </c>
    </row>
    <row r="44" spans="2:9" x14ac:dyDescent="0.2">
      <c r="B44" s="58" t="s">
        <v>50</v>
      </c>
      <c r="C44" s="58" t="s">
        <v>51</v>
      </c>
      <c r="D44" s="59">
        <v>129.33035660771705</v>
      </c>
      <c r="E44" s="59">
        <v>0</v>
      </c>
      <c r="F44" s="59">
        <v>0</v>
      </c>
      <c r="G44" s="59">
        <v>220.36648569075234</v>
      </c>
      <c r="H44" s="59">
        <v>0</v>
      </c>
      <c r="I44" s="59">
        <f t="shared" si="1"/>
        <v>349.69684229846939</v>
      </c>
    </row>
    <row r="45" spans="2:9" x14ac:dyDescent="0.2">
      <c r="B45" s="58" t="s">
        <v>52</v>
      </c>
      <c r="C45" s="58" t="s">
        <v>144</v>
      </c>
      <c r="D45" s="59">
        <v>6939.028396023391</v>
      </c>
      <c r="E45" s="59">
        <v>0</v>
      </c>
      <c r="F45" s="59">
        <v>0</v>
      </c>
      <c r="G45" s="59">
        <v>5614.9469787191892</v>
      </c>
      <c r="H45" s="59">
        <v>0.3141662886071343</v>
      </c>
      <c r="I45" s="59">
        <f t="shared" si="1"/>
        <v>12554.289541031187</v>
      </c>
    </row>
    <row r="46" spans="2:9" x14ac:dyDescent="0.2">
      <c r="B46" s="58" t="s">
        <v>53</v>
      </c>
      <c r="C46" s="58" t="s">
        <v>54</v>
      </c>
      <c r="D46" s="59">
        <v>3863.6931464889713</v>
      </c>
      <c r="E46" s="59">
        <v>0.21692000000000003</v>
      </c>
      <c r="F46" s="59">
        <v>0</v>
      </c>
      <c r="G46" s="59">
        <v>1835.1568260731894</v>
      </c>
      <c r="H46" s="59">
        <v>0</v>
      </c>
      <c r="I46" s="59">
        <f t="shared" si="1"/>
        <v>5699.0668925621603</v>
      </c>
    </row>
    <row r="47" spans="2:9" x14ac:dyDescent="0.2">
      <c r="B47" s="17" t="s">
        <v>55</v>
      </c>
      <c r="C47" s="17" t="s">
        <v>56</v>
      </c>
      <c r="D47" s="40">
        <v>2380.6074848295711</v>
      </c>
      <c r="E47" s="40">
        <v>0</v>
      </c>
      <c r="F47" s="40">
        <v>0</v>
      </c>
      <c r="G47" s="40">
        <v>2650.3790905042792</v>
      </c>
      <c r="H47" s="40">
        <v>0</v>
      </c>
      <c r="I47" s="40">
        <f t="shared" si="1"/>
        <v>5030.9865753338509</v>
      </c>
    </row>
    <row r="48" spans="2:9" x14ac:dyDescent="0.2">
      <c r="B48" s="17" t="s">
        <v>57</v>
      </c>
      <c r="C48" s="17" t="s">
        <v>58</v>
      </c>
      <c r="D48" s="40">
        <v>1037.747804794963</v>
      </c>
      <c r="E48" s="40">
        <v>0</v>
      </c>
      <c r="F48" s="40">
        <v>0</v>
      </c>
      <c r="G48" s="40">
        <v>4255.7889637088538</v>
      </c>
      <c r="H48" s="40">
        <v>0</v>
      </c>
      <c r="I48" s="40">
        <f t="shared" si="1"/>
        <v>5293.5367685038163</v>
      </c>
    </row>
    <row r="49" spans="2:9" x14ac:dyDescent="0.2">
      <c r="B49" s="17" t="s">
        <v>59</v>
      </c>
      <c r="C49" s="17" t="s">
        <v>60</v>
      </c>
      <c r="D49" s="40">
        <v>3377.3733760343512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3377.3733760343512</v>
      </c>
    </row>
    <row r="50" spans="2:9" x14ac:dyDescent="0.2">
      <c r="B50" s="58" t="s">
        <v>61</v>
      </c>
      <c r="C50" s="58" t="s">
        <v>145</v>
      </c>
      <c r="D50" s="59">
        <v>63.240140756734768</v>
      </c>
      <c r="E50" s="59">
        <v>3219.9089637100551</v>
      </c>
      <c r="F50" s="59">
        <v>0</v>
      </c>
      <c r="G50" s="59">
        <v>81.719542475707954</v>
      </c>
      <c r="H50" s="59">
        <v>0</v>
      </c>
      <c r="I50" s="59">
        <f t="shared" si="1"/>
        <v>3364.8686469424979</v>
      </c>
    </row>
    <row r="51" spans="2:9" x14ac:dyDescent="0.2">
      <c r="B51" s="58" t="s">
        <v>62</v>
      </c>
      <c r="C51" s="58" t="s">
        <v>63</v>
      </c>
      <c r="D51" s="59">
        <v>212.27917948259343</v>
      </c>
      <c r="E51" s="59">
        <v>0</v>
      </c>
      <c r="F51" s="59">
        <v>0</v>
      </c>
      <c r="G51" s="59">
        <v>6.9767856355339291</v>
      </c>
      <c r="H51" s="59">
        <v>0</v>
      </c>
      <c r="I51" s="59">
        <f t="shared" si="1"/>
        <v>219.25596511812736</v>
      </c>
    </row>
    <row r="52" spans="2:9" x14ac:dyDescent="0.2">
      <c r="B52" s="58" t="s">
        <v>64</v>
      </c>
      <c r="C52" s="58" t="s">
        <v>65</v>
      </c>
      <c r="D52" s="59">
        <v>704.18530620220611</v>
      </c>
      <c r="E52" s="59">
        <v>0</v>
      </c>
      <c r="F52" s="59">
        <v>0</v>
      </c>
      <c r="G52" s="59">
        <v>614.62574735614692</v>
      </c>
      <c r="H52" s="59">
        <v>0</v>
      </c>
      <c r="I52" s="59">
        <f t="shared" si="1"/>
        <v>1318.811053558353</v>
      </c>
    </row>
    <row r="53" spans="2:9" x14ac:dyDescent="0.2">
      <c r="B53" s="17" t="s">
        <v>66</v>
      </c>
      <c r="C53" s="17" t="s">
        <v>67</v>
      </c>
      <c r="D53" s="40">
        <v>612.6284155828414</v>
      </c>
      <c r="E53" s="40">
        <v>0</v>
      </c>
      <c r="F53" s="40">
        <v>0</v>
      </c>
      <c r="G53" s="40">
        <v>4.5593202707810212</v>
      </c>
      <c r="H53" s="40">
        <v>0</v>
      </c>
      <c r="I53" s="40">
        <f t="shared" si="1"/>
        <v>617.18773585362237</v>
      </c>
    </row>
    <row r="54" spans="2:9" x14ac:dyDescent="0.2">
      <c r="B54" s="17" t="s">
        <v>68</v>
      </c>
      <c r="C54" s="17" t="s">
        <v>69</v>
      </c>
      <c r="D54" s="40">
        <v>591.73934484888616</v>
      </c>
      <c r="E54" s="40">
        <v>0</v>
      </c>
      <c r="F54" s="40">
        <v>54.307995490593271</v>
      </c>
      <c r="G54" s="40">
        <v>62.326102584597038</v>
      </c>
      <c r="H54" s="40">
        <v>0</v>
      </c>
      <c r="I54" s="40">
        <f t="shared" si="1"/>
        <v>708.37344292407647</v>
      </c>
    </row>
    <row r="55" spans="2:9" x14ac:dyDescent="0.2">
      <c r="B55" s="17" t="s">
        <v>70</v>
      </c>
      <c r="C55" s="17" t="s">
        <v>71</v>
      </c>
      <c r="D55" s="40">
        <v>484.11241672681359</v>
      </c>
      <c r="E55" s="40">
        <v>0.10688999999999999</v>
      </c>
      <c r="F55" s="40">
        <v>0</v>
      </c>
      <c r="G55" s="40">
        <v>207.68550107423815</v>
      </c>
      <c r="H55" s="40">
        <v>0</v>
      </c>
      <c r="I55" s="40">
        <f t="shared" si="1"/>
        <v>691.90480780105179</v>
      </c>
    </row>
    <row r="56" spans="2:9" ht="15" thickBot="1" x14ac:dyDescent="0.25">
      <c r="B56" s="58" t="s">
        <v>72</v>
      </c>
      <c r="C56" s="58" t="s">
        <v>73</v>
      </c>
      <c r="D56" s="59">
        <v>217.29166268399757</v>
      </c>
      <c r="E56" s="59">
        <v>0</v>
      </c>
      <c r="F56" s="59">
        <v>0</v>
      </c>
      <c r="G56" s="59">
        <v>305.92047100358025</v>
      </c>
      <c r="H56" s="59">
        <v>0</v>
      </c>
      <c r="I56" s="59">
        <f t="shared" si="1"/>
        <v>523.21213368757776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66935.87697774409</v>
      </c>
      <c r="E57" s="41">
        <f t="shared" si="2"/>
        <v>3220.232773710055</v>
      </c>
      <c r="F57" s="41">
        <f t="shared" si="2"/>
        <v>54.307995490593271</v>
      </c>
      <c r="G57" s="41">
        <f t="shared" si="2"/>
        <v>26491.46885642039</v>
      </c>
      <c r="H57" s="41">
        <f t="shared" si="2"/>
        <v>0.3141662886071343</v>
      </c>
      <c r="I57" s="76">
        <f t="shared" si="2"/>
        <v>96702.200769653718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1220.2721566476771</v>
      </c>
      <c r="H59" s="40">
        <v>33.304271785774752</v>
      </c>
      <c r="I59" s="40">
        <f>SUM(D59:H59)</f>
        <v>1253.5764284334518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262.9829612577131</v>
      </c>
      <c r="H60" s="40">
        <v>0</v>
      </c>
      <c r="I60" s="40">
        <f t="shared" ref="I60:I61" si="3">SUM(D60:H60)</f>
        <v>262.9829612577131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1483.2551179053903</v>
      </c>
      <c r="H62" s="41">
        <f t="shared" si="4"/>
        <v>33.304271785774752</v>
      </c>
      <c r="I62" s="41">
        <f t="shared" si="4"/>
        <v>1516.5593896911651</v>
      </c>
    </row>
    <row r="63" spans="2:9" ht="15" thickBot="1" x14ac:dyDescent="0.25">
      <c r="B63" s="39"/>
      <c r="C63" s="24" t="s">
        <v>114</v>
      </c>
      <c r="D63" s="41"/>
      <c r="E63" s="41"/>
      <c r="F63" s="41"/>
      <c r="G63" s="41"/>
      <c r="H63" s="41"/>
      <c r="I63" s="41"/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46.815574592355219</v>
      </c>
      <c r="I64" s="40">
        <f>SUM(D64:H64)</f>
        <v>46.815574592355219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5302.721334389299</v>
      </c>
      <c r="G65" s="71">
        <v>0</v>
      </c>
      <c r="H65" s="71">
        <v>0</v>
      </c>
      <c r="I65" s="40">
        <f t="shared" ref="I65:I68" si="5">SUM(D65:H65)</f>
        <v>5302.721334389299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871.99894064315879</v>
      </c>
      <c r="G66" s="40">
        <v>0</v>
      </c>
      <c r="H66" s="40">
        <v>17.839775769105763</v>
      </c>
      <c r="I66" s="40">
        <f t="shared" si="5"/>
        <v>889.8387164122646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665.46368742058246</v>
      </c>
      <c r="G67" s="40">
        <v>0</v>
      </c>
      <c r="H67" s="40">
        <v>211.71033665453021</v>
      </c>
      <c r="I67" s="40">
        <f t="shared" si="5"/>
        <v>877.1740240751127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1943.2944513045898</v>
      </c>
      <c r="I68" s="40">
        <f t="shared" si="5"/>
        <v>1943.2944513045898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6840.1839624530403</v>
      </c>
      <c r="G69" s="41">
        <f t="shared" si="6"/>
        <v>0</v>
      </c>
      <c r="H69" s="41">
        <f t="shared" si="6"/>
        <v>2219.6601383205807</v>
      </c>
      <c r="I69" s="76">
        <f t="shared" si="6"/>
        <v>9059.8441007736219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65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185132.04452155455</v>
      </c>
      <c r="E18" s="41">
        <f t="shared" si="0"/>
        <v>12752.620961874723</v>
      </c>
      <c r="F18" s="41">
        <f t="shared" si="0"/>
        <v>26616.679951071867</v>
      </c>
      <c r="G18" s="41">
        <f t="shared" si="0"/>
        <v>109614.37973836859</v>
      </c>
      <c r="H18" s="41">
        <f t="shared" si="0"/>
        <v>5433.1637429913226</v>
      </c>
      <c r="I18" s="41">
        <f t="shared" si="0"/>
        <v>339548.88891586114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6184.630777829062</v>
      </c>
      <c r="E20" s="59">
        <v>0</v>
      </c>
      <c r="F20" s="59">
        <v>0</v>
      </c>
      <c r="G20" s="59">
        <v>1557.0004645479955</v>
      </c>
      <c r="H20" s="59">
        <v>0</v>
      </c>
      <c r="I20" s="59">
        <f>SUM(D20:H20)</f>
        <v>7741.6312423770578</v>
      </c>
    </row>
    <row r="21" spans="2:9" x14ac:dyDescent="0.2">
      <c r="B21" s="58" t="s">
        <v>16</v>
      </c>
      <c r="C21" s="58" t="s">
        <v>17</v>
      </c>
      <c r="D21" s="59">
        <v>1735.0868917807834</v>
      </c>
      <c r="E21" s="59">
        <v>0</v>
      </c>
      <c r="F21" s="59">
        <v>0</v>
      </c>
      <c r="G21" s="59">
        <v>244.18193468233306</v>
      </c>
      <c r="H21" s="59">
        <v>0</v>
      </c>
      <c r="I21" s="59">
        <f t="shared" ref="I21:I56" si="1">SUM(D21:H21)</f>
        <v>1979.2688264631165</v>
      </c>
    </row>
    <row r="22" spans="2:9" x14ac:dyDescent="0.2">
      <c r="B22" s="58" t="s">
        <v>18</v>
      </c>
      <c r="C22" s="58" t="s">
        <v>148</v>
      </c>
      <c r="D22" s="59">
        <v>794.69544008716332</v>
      </c>
      <c r="E22" s="59">
        <v>0</v>
      </c>
      <c r="F22" s="59">
        <v>0</v>
      </c>
      <c r="G22" s="59">
        <v>7281.9794017436479</v>
      </c>
      <c r="H22" s="59">
        <v>0</v>
      </c>
      <c r="I22" s="59">
        <f t="shared" si="1"/>
        <v>8076.6748418308116</v>
      </c>
    </row>
    <row r="23" spans="2:9" x14ac:dyDescent="0.2">
      <c r="B23" s="17" t="s">
        <v>19</v>
      </c>
      <c r="C23" s="17" t="s">
        <v>149</v>
      </c>
      <c r="D23" s="40">
        <v>1775.6001030661437</v>
      </c>
      <c r="E23" s="40">
        <v>0</v>
      </c>
      <c r="F23" s="40">
        <v>0</v>
      </c>
      <c r="G23" s="40">
        <v>7457.5871509832823</v>
      </c>
      <c r="H23" s="40">
        <v>0</v>
      </c>
      <c r="I23" s="40">
        <f t="shared" si="1"/>
        <v>9233.187254049426</v>
      </c>
    </row>
    <row r="24" spans="2:9" x14ac:dyDescent="0.2">
      <c r="B24" s="17" t="s">
        <v>20</v>
      </c>
      <c r="C24" s="17" t="s">
        <v>21</v>
      </c>
      <c r="D24" s="40">
        <v>3588.7450726790648</v>
      </c>
      <c r="E24" s="40">
        <v>0</v>
      </c>
      <c r="F24" s="40">
        <v>0</v>
      </c>
      <c r="G24" s="40">
        <v>13461.024986710016</v>
      </c>
      <c r="H24" s="40">
        <v>0</v>
      </c>
      <c r="I24" s="40">
        <f t="shared" si="1"/>
        <v>17049.77005938908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2824.8895128081931</v>
      </c>
      <c r="H25" s="40">
        <v>0</v>
      </c>
      <c r="I25" s="40">
        <f t="shared" si="1"/>
        <v>2824.8895128081931</v>
      </c>
    </row>
    <row r="26" spans="2:9" x14ac:dyDescent="0.2">
      <c r="B26" s="58" t="s">
        <v>23</v>
      </c>
      <c r="C26" s="58" t="s">
        <v>24</v>
      </c>
      <c r="D26" s="59">
        <v>1918.5594239848253</v>
      </c>
      <c r="E26" s="59">
        <v>0</v>
      </c>
      <c r="F26" s="59">
        <v>0</v>
      </c>
      <c r="G26" s="59">
        <v>1026.269544698659</v>
      </c>
      <c r="H26" s="59">
        <v>0</v>
      </c>
      <c r="I26" s="59">
        <f t="shared" si="1"/>
        <v>2944.8289686834842</v>
      </c>
    </row>
    <row r="27" spans="2:9" x14ac:dyDescent="0.2">
      <c r="B27" s="58" t="s">
        <v>25</v>
      </c>
      <c r="C27" s="58" t="s">
        <v>26</v>
      </c>
      <c r="D27" s="59">
        <v>5021.4404485334016</v>
      </c>
      <c r="E27" s="59">
        <v>0</v>
      </c>
      <c r="F27" s="59">
        <v>0</v>
      </c>
      <c r="G27" s="59">
        <v>1236.1691156292943</v>
      </c>
      <c r="H27" s="59">
        <v>0</v>
      </c>
      <c r="I27" s="59">
        <f t="shared" si="1"/>
        <v>6257.6095641626962</v>
      </c>
    </row>
    <row r="28" spans="2:9" x14ac:dyDescent="0.2">
      <c r="B28" s="58" t="s">
        <v>27</v>
      </c>
      <c r="C28" s="58" t="s">
        <v>28</v>
      </c>
      <c r="D28" s="59">
        <v>10544.880161323066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10544.880161323066</v>
      </c>
    </row>
    <row r="29" spans="2:9" x14ac:dyDescent="0.2">
      <c r="B29" s="17" t="s">
        <v>29</v>
      </c>
      <c r="C29" s="17" t="s">
        <v>30</v>
      </c>
      <c r="D29" s="40">
        <v>1361.8405119999998</v>
      </c>
      <c r="E29" s="40">
        <v>0</v>
      </c>
      <c r="F29" s="40">
        <v>0</v>
      </c>
      <c r="G29" s="40">
        <v>321.1001841242562</v>
      </c>
      <c r="H29" s="40">
        <v>0</v>
      </c>
      <c r="I29" s="40">
        <f t="shared" si="1"/>
        <v>1682.940696124256</v>
      </c>
    </row>
    <row r="30" spans="2:9" x14ac:dyDescent="0.2">
      <c r="B30" s="17" t="s">
        <v>31</v>
      </c>
      <c r="C30" s="17" t="s">
        <v>32</v>
      </c>
      <c r="D30" s="40">
        <v>14466.425133711809</v>
      </c>
      <c r="E30" s="40">
        <v>0</v>
      </c>
      <c r="F30" s="40">
        <v>0</v>
      </c>
      <c r="G30" s="40">
        <v>2854.1764106968208</v>
      </c>
      <c r="H30" s="40">
        <v>0</v>
      </c>
      <c r="I30" s="40">
        <f t="shared" si="1"/>
        <v>17320.60154440863</v>
      </c>
    </row>
    <row r="31" spans="2:9" x14ac:dyDescent="0.2">
      <c r="B31" s="17" t="s">
        <v>33</v>
      </c>
      <c r="C31" s="17" t="s">
        <v>135</v>
      </c>
      <c r="D31" s="40">
        <v>5700.6870404543752</v>
      </c>
      <c r="E31" s="40">
        <v>0</v>
      </c>
      <c r="F31" s="40">
        <v>0</v>
      </c>
      <c r="G31" s="40">
        <v>71.02588235294121</v>
      </c>
      <c r="H31" s="40">
        <v>0</v>
      </c>
      <c r="I31" s="40">
        <f t="shared" si="1"/>
        <v>5771.7129228073163</v>
      </c>
    </row>
    <row r="32" spans="2:9" x14ac:dyDescent="0.2">
      <c r="B32" s="58" t="s">
        <v>34</v>
      </c>
      <c r="C32" s="58" t="s">
        <v>136</v>
      </c>
      <c r="D32" s="59">
        <v>2376.3822240497507</v>
      </c>
      <c r="E32" s="59">
        <v>0</v>
      </c>
      <c r="F32" s="59">
        <v>0</v>
      </c>
      <c r="G32" s="59">
        <v>3316.1024226941108</v>
      </c>
      <c r="H32" s="59">
        <v>0</v>
      </c>
      <c r="I32" s="59">
        <f t="shared" si="1"/>
        <v>5692.484646743862</v>
      </c>
    </row>
    <row r="33" spans="2:9" x14ac:dyDescent="0.2">
      <c r="B33" s="58" t="s">
        <v>35</v>
      </c>
      <c r="C33" s="58" t="s">
        <v>137</v>
      </c>
      <c r="D33" s="59">
        <v>11624.537494678603</v>
      </c>
      <c r="E33" s="59">
        <v>0</v>
      </c>
      <c r="F33" s="59">
        <v>0</v>
      </c>
      <c r="G33" s="59">
        <v>1873.1953000278556</v>
      </c>
      <c r="H33" s="59">
        <v>0</v>
      </c>
      <c r="I33" s="59">
        <f t="shared" si="1"/>
        <v>13497.732794706459</v>
      </c>
    </row>
    <row r="34" spans="2:9" x14ac:dyDescent="0.2">
      <c r="B34" s="58" t="s">
        <v>36</v>
      </c>
      <c r="C34" s="58" t="s">
        <v>37</v>
      </c>
      <c r="D34" s="59">
        <v>6802.2043745391493</v>
      </c>
      <c r="E34" s="59">
        <v>0</v>
      </c>
      <c r="F34" s="59">
        <v>0</v>
      </c>
      <c r="G34" s="59">
        <v>5.8992900000000006</v>
      </c>
      <c r="H34" s="59">
        <v>0</v>
      </c>
      <c r="I34" s="59">
        <f t="shared" si="1"/>
        <v>6808.1036645391496</v>
      </c>
    </row>
    <row r="35" spans="2:9" x14ac:dyDescent="0.2">
      <c r="B35" s="17" t="s">
        <v>38</v>
      </c>
      <c r="C35" s="17" t="s">
        <v>39</v>
      </c>
      <c r="D35" s="40">
        <v>2039.4594523376666</v>
      </c>
      <c r="E35" s="40">
        <v>0</v>
      </c>
      <c r="F35" s="40">
        <v>0</v>
      </c>
      <c r="G35" s="40">
        <v>1.3604799999999999</v>
      </c>
      <c r="H35" s="40">
        <v>0</v>
      </c>
      <c r="I35" s="40">
        <f t="shared" si="1"/>
        <v>2040.8199323376666</v>
      </c>
    </row>
    <row r="36" spans="2:9" x14ac:dyDescent="0.2">
      <c r="B36" s="17" t="s">
        <v>40</v>
      </c>
      <c r="C36" s="17" t="s">
        <v>152</v>
      </c>
      <c r="D36" s="40">
        <v>15291.865575310421</v>
      </c>
      <c r="E36" s="40">
        <v>0</v>
      </c>
      <c r="F36" s="40">
        <v>0</v>
      </c>
      <c r="G36" s="40">
        <v>605.24989622618068</v>
      </c>
      <c r="H36" s="40">
        <v>0</v>
      </c>
      <c r="I36" s="40">
        <f t="shared" si="1"/>
        <v>15897.115471536603</v>
      </c>
    </row>
    <row r="37" spans="2:9" x14ac:dyDescent="0.2">
      <c r="B37" s="17" t="s">
        <v>41</v>
      </c>
      <c r="C37" s="17" t="s">
        <v>42</v>
      </c>
      <c r="D37" s="40">
        <v>1228.6995921836237</v>
      </c>
      <c r="E37" s="40">
        <v>0</v>
      </c>
      <c r="F37" s="40">
        <v>0</v>
      </c>
      <c r="G37" s="40">
        <v>161.00710999999998</v>
      </c>
      <c r="H37" s="40">
        <v>0</v>
      </c>
      <c r="I37" s="40">
        <f t="shared" si="1"/>
        <v>1389.7067021836237</v>
      </c>
    </row>
    <row r="38" spans="2:9" x14ac:dyDescent="0.2">
      <c r="B38" s="58" t="s">
        <v>43</v>
      </c>
      <c r="C38" s="58" t="s">
        <v>139</v>
      </c>
      <c r="D38" s="59">
        <v>953.76642547713186</v>
      </c>
      <c r="E38" s="59">
        <v>0</v>
      </c>
      <c r="F38" s="59">
        <v>0</v>
      </c>
      <c r="G38" s="59">
        <v>14.74155</v>
      </c>
      <c r="H38" s="59">
        <v>0</v>
      </c>
      <c r="I38" s="59">
        <f t="shared" si="1"/>
        <v>968.50797547713182</v>
      </c>
    </row>
    <row r="39" spans="2:9" x14ac:dyDescent="0.2">
      <c r="B39" s="58" t="s">
        <v>44</v>
      </c>
      <c r="C39" s="58" t="s">
        <v>140</v>
      </c>
      <c r="D39" s="59">
        <v>10863.061029664508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10863.061029664508</v>
      </c>
    </row>
    <row r="40" spans="2:9" x14ac:dyDescent="0.2">
      <c r="B40" s="58" t="s">
        <v>45</v>
      </c>
      <c r="C40" s="58" t="s">
        <v>141</v>
      </c>
      <c r="D40" s="59">
        <v>2383.4674881642613</v>
      </c>
      <c r="E40" s="59">
        <v>0</v>
      </c>
      <c r="F40" s="59">
        <v>0</v>
      </c>
      <c r="G40" s="59">
        <v>28.322550000000003</v>
      </c>
      <c r="H40" s="59">
        <v>0</v>
      </c>
      <c r="I40" s="59">
        <f t="shared" si="1"/>
        <v>2411.7900381642612</v>
      </c>
    </row>
    <row r="41" spans="2:9" x14ac:dyDescent="0.2">
      <c r="B41" s="17" t="s">
        <v>46</v>
      </c>
      <c r="C41" s="17" t="s">
        <v>142</v>
      </c>
      <c r="D41" s="40">
        <v>2908.7660438908993</v>
      </c>
      <c r="E41" s="40">
        <v>0</v>
      </c>
      <c r="F41" s="40">
        <v>0</v>
      </c>
      <c r="G41" s="40">
        <v>132.22334000000001</v>
      </c>
      <c r="H41" s="40">
        <v>0</v>
      </c>
      <c r="I41" s="40">
        <f t="shared" si="1"/>
        <v>3040.9893838908993</v>
      </c>
    </row>
    <row r="42" spans="2:9" x14ac:dyDescent="0.2">
      <c r="B42" s="17" t="s">
        <v>47</v>
      </c>
      <c r="C42" s="17" t="s">
        <v>143</v>
      </c>
      <c r="D42" s="40">
        <v>1489.6245661612702</v>
      </c>
      <c r="E42" s="40">
        <v>0</v>
      </c>
      <c r="F42" s="40">
        <v>0</v>
      </c>
      <c r="G42" s="40">
        <v>174.12402887361216</v>
      </c>
      <c r="H42" s="40">
        <v>0</v>
      </c>
      <c r="I42" s="40">
        <f t="shared" si="1"/>
        <v>1663.7485950348823</v>
      </c>
    </row>
    <row r="43" spans="2:9" x14ac:dyDescent="0.2">
      <c r="B43" s="17" t="s">
        <v>48</v>
      </c>
      <c r="C43" s="17" t="s">
        <v>49</v>
      </c>
      <c r="D43" s="40">
        <v>6948.8248416725173</v>
      </c>
      <c r="E43" s="40">
        <v>0</v>
      </c>
      <c r="F43" s="40">
        <v>0</v>
      </c>
      <c r="G43" s="40">
        <v>929.24714677210545</v>
      </c>
      <c r="H43" s="40">
        <v>0</v>
      </c>
      <c r="I43" s="40">
        <f t="shared" si="1"/>
        <v>7878.0719884446225</v>
      </c>
    </row>
    <row r="44" spans="2:9" x14ac:dyDescent="0.2">
      <c r="B44" s="58" t="s">
        <v>50</v>
      </c>
      <c r="C44" s="58" t="s">
        <v>51</v>
      </c>
      <c r="D44" s="59">
        <v>297.05819919700002</v>
      </c>
      <c r="E44" s="59">
        <v>0</v>
      </c>
      <c r="F44" s="59">
        <v>0</v>
      </c>
      <c r="G44" s="59">
        <v>500.02628062065679</v>
      </c>
      <c r="H44" s="59">
        <v>0</v>
      </c>
      <c r="I44" s="59">
        <f t="shared" si="1"/>
        <v>797.08447981765676</v>
      </c>
    </row>
    <row r="45" spans="2:9" x14ac:dyDescent="0.2">
      <c r="B45" s="58" t="s">
        <v>52</v>
      </c>
      <c r="C45" s="58" t="s">
        <v>144</v>
      </c>
      <c r="D45" s="59">
        <v>14443.314319426385</v>
      </c>
      <c r="E45" s="59">
        <v>0</v>
      </c>
      <c r="F45" s="59">
        <v>0</v>
      </c>
      <c r="G45" s="59">
        <v>6775.986293012942</v>
      </c>
      <c r="H45" s="59">
        <v>2.1471140411316019</v>
      </c>
      <c r="I45" s="59">
        <f t="shared" si="1"/>
        <v>21221.447726480459</v>
      </c>
    </row>
    <row r="46" spans="2:9" x14ac:dyDescent="0.2">
      <c r="B46" s="58" t="s">
        <v>53</v>
      </c>
      <c r="C46" s="58" t="s">
        <v>54</v>
      </c>
      <c r="D46" s="59">
        <v>18145.234583461195</v>
      </c>
      <c r="E46" s="59">
        <v>2.971265222959067</v>
      </c>
      <c r="F46" s="59">
        <v>0</v>
      </c>
      <c r="G46" s="59">
        <v>11001.85686217303</v>
      </c>
      <c r="H46" s="59">
        <v>0</v>
      </c>
      <c r="I46" s="59">
        <f t="shared" si="1"/>
        <v>29150.062710857183</v>
      </c>
    </row>
    <row r="47" spans="2:9" x14ac:dyDescent="0.2">
      <c r="B47" s="17" t="s">
        <v>55</v>
      </c>
      <c r="C47" s="17" t="s">
        <v>56</v>
      </c>
      <c r="D47" s="40">
        <v>6809.7018644654099</v>
      </c>
      <c r="E47" s="40">
        <v>0</v>
      </c>
      <c r="F47" s="40">
        <v>0</v>
      </c>
      <c r="G47" s="40">
        <v>7666.2621944395742</v>
      </c>
      <c r="H47" s="40">
        <v>0</v>
      </c>
      <c r="I47" s="40">
        <f t="shared" si="1"/>
        <v>14475.964058904985</v>
      </c>
    </row>
    <row r="48" spans="2:9" x14ac:dyDescent="0.2">
      <c r="B48" s="17" t="s">
        <v>57</v>
      </c>
      <c r="C48" s="17" t="s">
        <v>58</v>
      </c>
      <c r="D48" s="40">
        <v>3228.5402150275695</v>
      </c>
      <c r="E48" s="40">
        <v>0</v>
      </c>
      <c r="F48" s="40">
        <v>0</v>
      </c>
      <c r="G48" s="40">
        <v>10745.986258304616</v>
      </c>
      <c r="H48" s="40">
        <v>0</v>
      </c>
      <c r="I48" s="40">
        <f t="shared" si="1"/>
        <v>13974.526473332186</v>
      </c>
    </row>
    <row r="49" spans="2:9" x14ac:dyDescent="0.2">
      <c r="B49" s="17" t="s">
        <v>59</v>
      </c>
      <c r="C49" s="17" t="s">
        <v>60</v>
      </c>
      <c r="D49" s="40">
        <v>9279.7999038902453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9279.7999038902453</v>
      </c>
    </row>
    <row r="50" spans="2:9" x14ac:dyDescent="0.2">
      <c r="B50" s="58" t="s">
        <v>61</v>
      </c>
      <c r="C50" s="58" t="s">
        <v>145</v>
      </c>
      <c r="D50" s="59">
        <v>333.93819042087534</v>
      </c>
      <c r="E50" s="59">
        <v>12749.649696651764</v>
      </c>
      <c r="F50" s="59">
        <v>0</v>
      </c>
      <c r="G50" s="59">
        <v>365.06454936783445</v>
      </c>
      <c r="H50" s="59">
        <v>0</v>
      </c>
      <c r="I50" s="59">
        <f t="shared" si="1"/>
        <v>13448.652436440474</v>
      </c>
    </row>
    <row r="51" spans="2:9" x14ac:dyDescent="0.2">
      <c r="B51" s="58" t="s">
        <v>62</v>
      </c>
      <c r="C51" s="58" t="s">
        <v>63</v>
      </c>
      <c r="D51" s="59">
        <v>1905.2072829989779</v>
      </c>
      <c r="E51" s="59">
        <v>0</v>
      </c>
      <c r="F51" s="59">
        <v>0</v>
      </c>
      <c r="G51" s="59">
        <v>852.27436649033746</v>
      </c>
      <c r="H51" s="59">
        <v>0</v>
      </c>
      <c r="I51" s="59">
        <f t="shared" si="1"/>
        <v>2757.4816494893153</v>
      </c>
    </row>
    <row r="52" spans="2:9" x14ac:dyDescent="0.2">
      <c r="B52" s="58" t="s">
        <v>64</v>
      </c>
      <c r="C52" s="58" t="s">
        <v>65</v>
      </c>
      <c r="D52" s="59">
        <v>3909.5227121727526</v>
      </c>
      <c r="E52" s="59">
        <v>0</v>
      </c>
      <c r="F52" s="59">
        <v>0</v>
      </c>
      <c r="G52" s="59">
        <v>7278.2025328811887</v>
      </c>
      <c r="H52" s="59">
        <v>0</v>
      </c>
      <c r="I52" s="59">
        <f t="shared" si="1"/>
        <v>11187.725245053942</v>
      </c>
    </row>
    <row r="53" spans="2:9" x14ac:dyDescent="0.2">
      <c r="B53" s="17" t="s">
        <v>66</v>
      </c>
      <c r="C53" s="17" t="s">
        <v>67</v>
      </c>
      <c r="D53" s="40">
        <v>3873.6960867647608</v>
      </c>
      <c r="E53" s="40">
        <v>0</v>
      </c>
      <c r="F53" s="40">
        <v>0</v>
      </c>
      <c r="G53" s="40">
        <v>37.724030000000006</v>
      </c>
      <c r="H53" s="40">
        <v>0</v>
      </c>
      <c r="I53" s="40">
        <f t="shared" si="1"/>
        <v>3911.4201167647607</v>
      </c>
    </row>
    <row r="54" spans="2:9" x14ac:dyDescent="0.2">
      <c r="B54" s="17" t="s">
        <v>68</v>
      </c>
      <c r="C54" s="17" t="s">
        <v>69</v>
      </c>
      <c r="D54" s="40">
        <v>1933.3997386462688</v>
      </c>
      <c r="E54" s="40">
        <v>0</v>
      </c>
      <c r="F54" s="40">
        <v>362.95081392305684</v>
      </c>
      <c r="G54" s="40">
        <v>227.06114285338535</v>
      </c>
      <c r="H54" s="40">
        <v>0</v>
      </c>
      <c r="I54" s="40">
        <f t="shared" si="1"/>
        <v>2523.4116954227111</v>
      </c>
    </row>
    <row r="55" spans="2:9" x14ac:dyDescent="0.2">
      <c r="B55" s="17" t="s">
        <v>70</v>
      </c>
      <c r="C55" s="17" t="s">
        <v>71</v>
      </c>
      <c r="D55" s="40">
        <v>1927.7959757909964</v>
      </c>
      <c r="E55" s="40">
        <v>0</v>
      </c>
      <c r="F55" s="40">
        <v>0</v>
      </c>
      <c r="G55" s="40">
        <v>1006.8660337422175</v>
      </c>
      <c r="H55" s="40">
        <v>0</v>
      </c>
      <c r="I55" s="40">
        <f t="shared" si="1"/>
        <v>2934.6620095332137</v>
      </c>
    </row>
    <row r="56" spans="2:9" ht="15" thickBot="1" x14ac:dyDescent="0.25">
      <c r="B56" s="58" t="s">
        <v>72</v>
      </c>
      <c r="C56" s="58" t="s">
        <v>73</v>
      </c>
      <c r="D56" s="59">
        <v>1041.5853357126036</v>
      </c>
      <c r="E56" s="59">
        <v>0</v>
      </c>
      <c r="F56" s="59">
        <v>0</v>
      </c>
      <c r="G56" s="59">
        <v>1781.9121402348865</v>
      </c>
      <c r="H56" s="59">
        <v>0</v>
      </c>
      <c r="I56" s="59">
        <f t="shared" si="1"/>
        <v>2823.4974759474899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185132.04452155455</v>
      </c>
      <c r="E57" s="41">
        <f t="shared" si="2"/>
        <v>12752.620961874723</v>
      </c>
      <c r="F57" s="41">
        <f t="shared" si="2"/>
        <v>362.95081392305684</v>
      </c>
      <c r="G57" s="76">
        <f t="shared" si="2"/>
        <v>93816.100387691971</v>
      </c>
      <c r="H57" s="76">
        <f t="shared" si="2"/>
        <v>2.1471140411316019</v>
      </c>
      <c r="I57" s="70">
        <f t="shared" si="2"/>
        <v>292065.86379908549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1605.1156940314268</v>
      </c>
      <c r="H59" s="40">
        <v>35.366607887802331</v>
      </c>
      <c r="I59" s="40">
        <f>SUM(D59:H59)</f>
        <v>1640.482301919229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11794.648921821328</v>
      </c>
      <c r="H60" s="40">
        <v>0</v>
      </c>
      <c r="I60" s="40">
        <f t="shared" ref="I60:I61" si="3">SUM(D60:H60)</f>
        <v>11794.648921821328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2398.5147348238665</v>
      </c>
      <c r="H61" s="40">
        <v>0</v>
      </c>
      <c r="I61" s="40">
        <f t="shared" si="3"/>
        <v>2398.5147348238665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15798.279350676621</v>
      </c>
      <c r="H62" s="41">
        <f t="shared" si="4"/>
        <v>35.366607887802331</v>
      </c>
      <c r="I62" s="41">
        <f t="shared" si="4"/>
        <v>15833.645958564424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150.03769579253492</v>
      </c>
      <c r="I64" s="40">
        <f>SUM(D64:H64)</f>
        <v>150.03769579253492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14956.114741556645</v>
      </c>
      <c r="G65" s="40">
        <v>0</v>
      </c>
      <c r="H65" s="40">
        <v>0</v>
      </c>
      <c r="I65" s="40">
        <f t="shared" ref="I65:I68" si="5">SUM(D65:H65)</f>
        <v>14956.114741556645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7174.3760767723525</v>
      </c>
      <c r="G66" s="40">
        <v>0</v>
      </c>
      <c r="H66" s="40">
        <v>79.4654503389647</v>
      </c>
      <c r="I66" s="40">
        <f t="shared" si="5"/>
        <v>7253.8415271113172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4123.2383188198164</v>
      </c>
      <c r="G67" s="40">
        <v>0</v>
      </c>
      <c r="H67" s="40">
        <v>514.96655713794951</v>
      </c>
      <c r="I67" s="40">
        <f t="shared" si="5"/>
        <v>4638.2048759577656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4651.1803177929396</v>
      </c>
      <c r="I68" s="40">
        <f t="shared" si="5"/>
        <v>4651.1803177929396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26253.72913714881</v>
      </c>
      <c r="G69" s="41">
        <f t="shared" si="6"/>
        <v>0</v>
      </c>
      <c r="H69" s="41">
        <f t="shared" si="6"/>
        <v>5395.650021062389</v>
      </c>
      <c r="I69" s="41">
        <f t="shared" si="6"/>
        <v>31649.379158211203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77" priority="2" operator="equal">
      <formula>0</formula>
    </cfRule>
  </conditionalFormatting>
  <conditionalFormatting sqref="D59:D69">
    <cfRule type="cellIs" dxfId="276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111338.63404185874</v>
      </c>
      <c r="E18" s="41">
        <f t="shared" si="0"/>
        <v>5405.1818673795888</v>
      </c>
      <c r="F18" s="41">
        <f t="shared" si="0"/>
        <v>9551.9439373690548</v>
      </c>
      <c r="G18" s="41">
        <f t="shared" si="0"/>
        <v>40520.87044444793</v>
      </c>
      <c r="H18" s="41">
        <f t="shared" si="0"/>
        <v>3103.6294692623128</v>
      </c>
      <c r="I18" s="41">
        <f t="shared" si="0"/>
        <v>169920.25976031763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2014.3770418119673</v>
      </c>
      <c r="E20" s="59">
        <v>0</v>
      </c>
      <c r="F20" s="59">
        <v>0</v>
      </c>
      <c r="G20" s="59">
        <v>489.97706108805772</v>
      </c>
      <c r="H20" s="59">
        <v>0</v>
      </c>
      <c r="I20" s="59">
        <f>SUM(D20:H20)</f>
        <v>2504.3541029000248</v>
      </c>
    </row>
    <row r="21" spans="2:9" x14ac:dyDescent="0.2">
      <c r="B21" s="58" t="s">
        <v>16</v>
      </c>
      <c r="C21" s="58" t="s">
        <v>17</v>
      </c>
      <c r="D21" s="59">
        <v>864.06977787808444</v>
      </c>
      <c r="E21" s="59">
        <v>0</v>
      </c>
      <c r="F21" s="59">
        <v>0</v>
      </c>
      <c r="G21" s="59">
        <v>178.7206739496668</v>
      </c>
      <c r="H21" s="59">
        <v>0</v>
      </c>
      <c r="I21" s="59">
        <f t="shared" ref="I21:I56" si="1">SUM(D21:H21)</f>
        <v>1042.7904518277512</v>
      </c>
    </row>
    <row r="22" spans="2:9" x14ac:dyDescent="0.2">
      <c r="B22" s="58" t="s">
        <v>18</v>
      </c>
      <c r="C22" s="58" t="s">
        <v>148</v>
      </c>
      <c r="D22" s="59">
        <v>361.25816151732863</v>
      </c>
      <c r="E22" s="59">
        <v>0</v>
      </c>
      <c r="F22" s="80">
        <v>0</v>
      </c>
      <c r="G22" s="59">
        <v>2154.4130131288075</v>
      </c>
      <c r="H22" s="59">
        <v>0</v>
      </c>
      <c r="I22" s="59">
        <f t="shared" si="1"/>
        <v>2515.671174646136</v>
      </c>
    </row>
    <row r="23" spans="2:9" x14ac:dyDescent="0.2">
      <c r="B23" s="17" t="s">
        <v>19</v>
      </c>
      <c r="C23" s="17" t="s">
        <v>149</v>
      </c>
      <c r="D23" s="40">
        <v>715.46420090170943</v>
      </c>
      <c r="E23" s="40">
        <v>0</v>
      </c>
      <c r="F23" s="40">
        <v>0</v>
      </c>
      <c r="G23" s="40">
        <v>1810.6916116550726</v>
      </c>
      <c r="H23" s="40">
        <v>0</v>
      </c>
      <c r="I23" s="40">
        <f t="shared" si="1"/>
        <v>2526.1558125567822</v>
      </c>
    </row>
    <row r="24" spans="2:9" x14ac:dyDescent="0.2">
      <c r="B24" s="17" t="s">
        <v>20</v>
      </c>
      <c r="C24" s="17" t="s">
        <v>21</v>
      </c>
      <c r="D24" s="40">
        <v>2708.7927127772768</v>
      </c>
      <c r="E24" s="40">
        <v>0</v>
      </c>
      <c r="F24" s="40">
        <v>0</v>
      </c>
      <c r="G24" s="40">
        <v>4327.2400872283897</v>
      </c>
      <c r="H24" s="40">
        <v>0</v>
      </c>
      <c r="I24" s="40">
        <f t="shared" si="1"/>
        <v>7036.032800005667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819.34089654558773</v>
      </c>
      <c r="H25" s="40">
        <v>0</v>
      </c>
      <c r="I25" s="40">
        <f t="shared" si="1"/>
        <v>819.34089654558773</v>
      </c>
    </row>
    <row r="26" spans="2:9" x14ac:dyDescent="0.2">
      <c r="B26" s="58" t="s">
        <v>23</v>
      </c>
      <c r="C26" s="58" t="s">
        <v>24</v>
      </c>
      <c r="D26" s="59">
        <v>1089.217388996912</v>
      </c>
      <c r="E26" s="59">
        <v>0</v>
      </c>
      <c r="F26" s="59">
        <v>0</v>
      </c>
      <c r="G26" s="59">
        <v>550.21728116518</v>
      </c>
      <c r="H26" s="59">
        <v>0</v>
      </c>
      <c r="I26" s="59">
        <f t="shared" si="1"/>
        <v>1639.4346701620921</v>
      </c>
    </row>
    <row r="27" spans="2:9" x14ac:dyDescent="0.2">
      <c r="B27" s="58" t="s">
        <v>25</v>
      </c>
      <c r="C27" s="58" t="s">
        <v>26</v>
      </c>
      <c r="D27" s="59">
        <v>2036.9219154737868</v>
      </c>
      <c r="E27" s="59">
        <v>0</v>
      </c>
      <c r="F27" s="59">
        <v>0</v>
      </c>
      <c r="G27" s="59">
        <v>398.90165701431738</v>
      </c>
      <c r="H27" s="59">
        <v>0</v>
      </c>
      <c r="I27" s="59">
        <f t="shared" si="1"/>
        <v>2435.8235724881042</v>
      </c>
    </row>
    <row r="28" spans="2:9" x14ac:dyDescent="0.2">
      <c r="B28" s="58" t="s">
        <v>27</v>
      </c>
      <c r="C28" s="58" t="s">
        <v>28</v>
      </c>
      <c r="D28" s="59">
        <v>6984.3392205216542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6984.3392205216542</v>
      </c>
    </row>
    <row r="29" spans="2:9" x14ac:dyDescent="0.2">
      <c r="B29" s="17" t="s">
        <v>29</v>
      </c>
      <c r="C29" s="17" t="s">
        <v>30</v>
      </c>
      <c r="D29" s="40">
        <v>999.15332831432124</v>
      </c>
      <c r="E29" s="40">
        <v>0</v>
      </c>
      <c r="F29" s="40">
        <v>0</v>
      </c>
      <c r="G29" s="40">
        <v>214.60686733121588</v>
      </c>
      <c r="H29" s="40">
        <v>0</v>
      </c>
      <c r="I29" s="40">
        <f t="shared" si="1"/>
        <v>1213.7601956455371</v>
      </c>
    </row>
    <row r="30" spans="2:9" x14ac:dyDescent="0.2">
      <c r="B30" s="17" t="s">
        <v>31</v>
      </c>
      <c r="C30" s="17" t="s">
        <v>32</v>
      </c>
      <c r="D30" s="40">
        <v>11403.488664449695</v>
      </c>
      <c r="E30" s="40">
        <v>0</v>
      </c>
      <c r="F30" s="40">
        <v>0</v>
      </c>
      <c r="G30" s="40">
        <v>1802.6059235945345</v>
      </c>
      <c r="H30" s="40">
        <v>0</v>
      </c>
      <c r="I30" s="40">
        <f t="shared" si="1"/>
        <v>13206.094588044229</v>
      </c>
    </row>
    <row r="31" spans="2:9" x14ac:dyDescent="0.2">
      <c r="B31" s="17" t="s">
        <v>33</v>
      </c>
      <c r="C31" s="17" t="s">
        <v>135</v>
      </c>
      <c r="D31" s="40">
        <v>3303.750810831531</v>
      </c>
      <c r="E31" s="40">
        <v>0</v>
      </c>
      <c r="F31" s="40">
        <v>0</v>
      </c>
      <c r="G31" s="40">
        <v>53.558976381738219</v>
      </c>
      <c r="H31" s="40">
        <v>0</v>
      </c>
      <c r="I31" s="40">
        <f t="shared" si="1"/>
        <v>3357.3097872132694</v>
      </c>
    </row>
    <row r="32" spans="2:9" x14ac:dyDescent="0.2">
      <c r="B32" s="58" t="s">
        <v>34</v>
      </c>
      <c r="C32" s="58" t="s">
        <v>136</v>
      </c>
      <c r="D32" s="59">
        <v>1791.4275422108037</v>
      </c>
      <c r="E32" s="59">
        <v>0</v>
      </c>
      <c r="F32" s="59">
        <v>0</v>
      </c>
      <c r="G32" s="59">
        <v>2584.2140889166922</v>
      </c>
      <c r="H32" s="59">
        <v>0</v>
      </c>
      <c r="I32" s="59">
        <f t="shared" si="1"/>
        <v>4375.6416311274961</v>
      </c>
    </row>
    <row r="33" spans="2:9" x14ac:dyDescent="0.2">
      <c r="B33" s="58" t="s">
        <v>35</v>
      </c>
      <c r="C33" s="58" t="s">
        <v>137</v>
      </c>
      <c r="D33" s="59">
        <v>9168.7579185722589</v>
      </c>
      <c r="E33" s="59">
        <v>0</v>
      </c>
      <c r="F33" s="59">
        <v>0</v>
      </c>
      <c r="G33" s="59">
        <v>1211.4327714270776</v>
      </c>
      <c r="H33" s="59">
        <v>0</v>
      </c>
      <c r="I33" s="59">
        <f t="shared" si="1"/>
        <v>10380.190689999337</v>
      </c>
    </row>
    <row r="34" spans="2:9" x14ac:dyDescent="0.2">
      <c r="B34" s="58" t="s">
        <v>36</v>
      </c>
      <c r="C34" s="58" t="s">
        <v>37</v>
      </c>
      <c r="D34" s="59">
        <v>4269.1416708205625</v>
      </c>
      <c r="E34" s="59">
        <v>0</v>
      </c>
      <c r="F34" s="59">
        <v>0</v>
      </c>
      <c r="G34" s="59">
        <v>2.8439841835743245</v>
      </c>
      <c r="H34" s="59">
        <v>0</v>
      </c>
      <c r="I34" s="59">
        <f t="shared" si="1"/>
        <v>4271.9856550041368</v>
      </c>
    </row>
    <row r="35" spans="2:9" x14ac:dyDescent="0.2">
      <c r="B35" s="17" t="s">
        <v>38</v>
      </c>
      <c r="C35" s="17" t="s">
        <v>39</v>
      </c>
      <c r="D35" s="40">
        <v>1305.48799673554</v>
      </c>
      <c r="E35" s="40">
        <v>0</v>
      </c>
      <c r="F35" s="40">
        <v>0</v>
      </c>
      <c r="G35" s="40">
        <v>0.83642811168347975</v>
      </c>
      <c r="H35" s="40">
        <v>0</v>
      </c>
      <c r="I35" s="40">
        <f t="shared" si="1"/>
        <v>1306.3244248472236</v>
      </c>
    </row>
    <row r="36" spans="2:9" x14ac:dyDescent="0.2">
      <c r="B36" s="17" t="s">
        <v>40</v>
      </c>
      <c r="C36" s="17" t="s">
        <v>152</v>
      </c>
      <c r="D36" s="40">
        <v>9740.6826088243197</v>
      </c>
      <c r="E36" s="40">
        <v>0</v>
      </c>
      <c r="F36" s="40">
        <v>0</v>
      </c>
      <c r="G36" s="40">
        <v>364.39893224862357</v>
      </c>
      <c r="H36" s="40">
        <v>0</v>
      </c>
      <c r="I36" s="40">
        <f t="shared" si="1"/>
        <v>10105.081541072943</v>
      </c>
    </row>
    <row r="37" spans="2:9" x14ac:dyDescent="0.2">
      <c r="B37" s="17" t="s">
        <v>41</v>
      </c>
      <c r="C37" s="17" t="s">
        <v>42</v>
      </c>
      <c r="D37" s="40">
        <v>707.15367731120648</v>
      </c>
      <c r="E37" s="40">
        <v>0</v>
      </c>
      <c r="F37" s="40">
        <v>0</v>
      </c>
      <c r="G37" s="40">
        <v>103.17627762552398</v>
      </c>
      <c r="H37" s="40">
        <v>0</v>
      </c>
      <c r="I37" s="40">
        <f t="shared" si="1"/>
        <v>810.32995493673047</v>
      </c>
    </row>
    <row r="38" spans="2:9" x14ac:dyDescent="0.2">
      <c r="B38" s="58" t="s">
        <v>43</v>
      </c>
      <c r="C38" s="58" t="s">
        <v>139</v>
      </c>
      <c r="D38" s="59">
        <v>551.81864202526469</v>
      </c>
      <c r="E38" s="59">
        <v>0</v>
      </c>
      <c r="F38" s="59">
        <v>0</v>
      </c>
      <c r="G38" s="59">
        <v>3.871902803133894</v>
      </c>
      <c r="H38" s="59">
        <v>0</v>
      </c>
      <c r="I38" s="59">
        <f t="shared" si="1"/>
        <v>555.69054482839863</v>
      </c>
    </row>
    <row r="39" spans="2:9" x14ac:dyDescent="0.2">
      <c r="B39" s="58" t="s">
        <v>44</v>
      </c>
      <c r="C39" s="58" t="s">
        <v>140</v>
      </c>
      <c r="D39" s="59">
        <v>9833.0347676448091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9833.0347676448091</v>
      </c>
    </row>
    <row r="40" spans="2:9" x14ac:dyDescent="0.2">
      <c r="B40" s="58" t="s">
        <v>45</v>
      </c>
      <c r="C40" s="58" t="s">
        <v>141</v>
      </c>
      <c r="D40" s="59">
        <v>1691.9761535497953</v>
      </c>
      <c r="E40" s="59">
        <v>0</v>
      </c>
      <c r="F40" s="59">
        <v>0</v>
      </c>
      <c r="G40" s="59">
        <v>12.820278507034542</v>
      </c>
      <c r="H40" s="59">
        <v>0</v>
      </c>
      <c r="I40" s="59">
        <f t="shared" si="1"/>
        <v>1704.7964320568299</v>
      </c>
    </row>
    <row r="41" spans="2:9" x14ac:dyDescent="0.2">
      <c r="B41" s="17" t="s">
        <v>46</v>
      </c>
      <c r="C41" s="17" t="s">
        <v>142</v>
      </c>
      <c r="D41" s="40">
        <v>2008.3802913376001</v>
      </c>
      <c r="E41" s="40">
        <v>0</v>
      </c>
      <c r="F41" s="40">
        <v>0</v>
      </c>
      <c r="G41" s="40">
        <v>88.661214012260899</v>
      </c>
      <c r="H41" s="40">
        <v>0</v>
      </c>
      <c r="I41" s="40">
        <f t="shared" si="1"/>
        <v>2097.0415053498609</v>
      </c>
    </row>
    <row r="42" spans="2:9" x14ac:dyDescent="0.2">
      <c r="B42" s="17" t="s">
        <v>47</v>
      </c>
      <c r="C42" s="17" t="s">
        <v>143</v>
      </c>
      <c r="D42" s="40">
        <v>1221.9187438735985</v>
      </c>
      <c r="E42" s="40">
        <v>0</v>
      </c>
      <c r="F42" s="40">
        <v>0</v>
      </c>
      <c r="G42" s="40">
        <v>83.822678332157096</v>
      </c>
      <c r="H42" s="40">
        <v>0</v>
      </c>
      <c r="I42" s="40">
        <f t="shared" si="1"/>
        <v>1305.7414222057555</v>
      </c>
    </row>
    <row r="43" spans="2:9" x14ac:dyDescent="0.2">
      <c r="B43" s="17" t="s">
        <v>48</v>
      </c>
      <c r="C43" s="17" t="s">
        <v>49</v>
      </c>
      <c r="D43" s="40">
        <v>5247.1193865092991</v>
      </c>
      <c r="E43" s="40">
        <v>0</v>
      </c>
      <c r="F43" s="40">
        <v>0</v>
      </c>
      <c r="G43" s="40">
        <v>359.15919415914311</v>
      </c>
      <c r="H43" s="40">
        <v>0</v>
      </c>
      <c r="I43" s="40">
        <f t="shared" si="1"/>
        <v>5606.2785806684424</v>
      </c>
    </row>
    <row r="44" spans="2:9" x14ac:dyDescent="0.2">
      <c r="B44" s="58" t="s">
        <v>50</v>
      </c>
      <c r="C44" s="58" t="s">
        <v>51</v>
      </c>
      <c r="D44" s="59">
        <v>159.66098779623434</v>
      </c>
      <c r="E44" s="59">
        <v>0</v>
      </c>
      <c r="F44" s="59">
        <v>0</v>
      </c>
      <c r="G44" s="59">
        <v>282.66333022560485</v>
      </c>
      <c r="H44" s="59">
        <v>0</v>
      </c>
      <c r="I44" s="59">
        <f t="shared" si="1"/>
        <v>442.32431802183919</v>
      </c>
    </row>
    <row r="45" spans="2:9" x14ac:dyDescent="0.2">
      <c r="B45" s="58" t="s">
        <v>52</v>
      </c>
      <c r="C45" s="58" t="s">
        <v>144</v>
      </c>
      <c r="D45" s="59">
        <v>10357.168260376502</v>
      </c>
      <c r="E45" s="59">
        <v>0</v>
      </c>
      <c r="F45" s="59">
        <v>0</v>
      </c>
      <c r="G45" s="59">
        <v>4773.2058148726537</v>
      </c>
      <c r="H45" s="59">
        <v>1.6181432143583805</v>
      </c>
      <c r="I45" s="59">
        <f t="shared" si="1"/>
        <v>15131.992218463514</v>
      </c>
    </row>
    <row r="46" spans="2:9" x14ac:dyDescent="0.2">
      <c r="B46" s="58" t="s">
        <v>53</v>
      </c>
      <c r="C46" s="58" t="s">
        <v>54</v>
      </c>
      <c r="D46" s="59">
        <v>6246.6668537256419</v>
      </c>
      <c r="E46" s="59">
        <v>0.41964356277155268</v>
      </c>
      <c r="F46" s="59">
        <v>0</v>
      </c>
      <c r="G46" s="59">
        <v>2589.7923701156756</v>
      </c>
      <c r="H46" s="59">
        <v>0</v>
      </c>
      <c r="I46" s="59">
        <f t="shared" si="1"/>
        <v>8836.8788674040898</v>
      </c>
    </row>
    <row r="47" spans="2:9" x14ac:dyDescent="0.2">
      <c r="B47" s="17" t="s">
        <v>55</v>
      </c>
      <c r="C47" s="17" t="s">
        <v>56</v>
      </c>
      <c r="D47" s="40">
        <v>4150.3611170717559</v>
      </c>
      <c r="E47" s="40">
        <v>0</v>
      </c>
      <c r="F47" s="40">
        <v>0</v>
      </c>
      <c r="G47" s="40">
        <v>4223.8807487051981</v>
      </c>
      <c r="H47" s="40">
        <v>0</v>
      </c>
      <c r="I47" s="40">
        <f t="shared" si="1"/>
        <v>8374.241865776954</v>
      </c>
    </row>
    <row r="48" spans="2:9" x14ac:dyDescent="0.2">
      <c r="B48" s="17" t="s">
        <v>57</v>
      </c>
      <c r="C48" s="17" t="s">
        <v>58</v>
      </c>
      <c r="D48" s="40">
        <v>1600.7453877113667</v>
      </c>
      <c r="E48" s="40">
        <v>0</v>
      </c>
      <c r="F48" s="40">
        <v>0</v>
      </c>
      <c r="G48" s="40">
        <v>7287.561714638643</v>
      </c>
      <c r="H48" s="40">
        <v>0</v>
      </c>
      <c r="I48" s="40">
        <f t="shared" si="1"/>
        <v>8888.3071023500088</v>
      </c>
    </row>
    <row r="49" spans="2:9" x14ac:dyDescent="0.2">
      <c r="B49" s="17" t="s">
        <v>59</v>
      </c>
      <c r="C49" s="17" t="s">
        <v>60</v>
      </c>
      <c r="D49" s="40">
        <v>3807.2503096487153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3807.2503096487153</v>
      </c>
    </row>
    <row r="50" spans="2:9" x14ac:dyDescent="0.2">
      <c r="B50" s="58" t="s">
        <v>61</v>
      </c>
      <c r="C50" s="58" t="s">
        <v>145</v>
      </c>
      <c r="D50" s="59">
        <v>109.87870015332308</v>
      </c>
      <c r="E50" s="59">
        <v>5404.7622238168169</v>
      </c>
      <c r="F50" s="59">
        <v>0</v>
      </c>
      <c r="G50" s="59">
        <v>135.08622518583331</v>
      </c>
      <c r="H50" s="59">
        <v>0</v>
      </c>
      <c r="I50" s="59">
        <f t="shared" si="1"/>
        <v>5649.7271491559732</v>
      </c>
    </row>
    <row r="51" spans="2:9" x14ac:dyDescent="0.2">
      <c r="B51" s="58" t="s">
        <v>62</v>
      </c>
      <c r="C51" s="58" t="s">
        <v>63</v>
      </c>
      <c r="D51" s="59">
        <v>439.67223376485435</v>
      </c>
      <c r="E51" s="59">
        <v>0</v>
      </c>
      <c r="F51" s="59">
        <v>0</v>
      </c>
      <c r="G51" s="59">
        <v>1.62314</v>
      </c>
      <c r="H51" s="59">
        <v>0</v>
      </c>
      <c r="I51" s="59">
        <f t="shared" si="1"/>
        <v>441.29537376485433</v>
      </c>
    </row>
    <row r="52" spans="2:9" x14ac:dyDescent="0.2">
      <c r="B52" s="58" t="s">
        <v>64</v>
      </c>
      <c r="C52" s="58" t="s">
        <v>65</v>
      </c>
      <c r="D52" s="59">
        <v>1237.8989481768733</v>
      </c>
      <c r="E52" s="59">
        <v>0</v>
      </c>
      <c r="F52" s="59">
        <v>0</v>
      </c>
      <c r="G52" s="59">
        <v>1150.2768074646831</v>
      </c>
      <c r="H52" s="59">
        <v>0</v>
      </c>
      <c r="I52" s="59">
        <f t="shared" si="1"/>
        <v>2388.1757556415564</v>
      </c>
    </row>
    <row r="53" spans="2:9" x14ac:dyDescent="0.2">
      <c r="B53" s="17" t="s">
        <v>66</v>
      </c>
      <c r="C53" s="17" t="s">
        <v>67</v>
      </c>
      <c r="D53" s="40">
        <v>1003.2644387861642</v>
      </c>
      <c r="E53" s="40">
        <v>0</v>
      </c>
      <c r="F53" s="40">
        <v>0</v>
      </c>
      <c r="G53" s="40">
        <v>7.0264170773481078</v>
      </c>
      <c r="H53" s="40">
        <v>0</v>
      </c>
      <c r="I53" s="40">
        <f t="shared" si="1"/>
        <v>1010.2908558635123</v>
      </c>
    </row>
    <row r="54" spans="2:9" x14ac:dyDescent="0.2">
      <c r="B54" s="17" t="s">
        <v>68</v>
      </c>
      <c r="C54" s="17" t="s">
        <v>69</v>
      </c>
      <c r="D54" s="40">
        <v>1037.1049095548174</v>
      </c>
      <c r="E54" s="40">
        <v>0</v>
      </c>
      <c r="F54" s="40">
        <v>84.522662243056757</v>
      </c>
      <c r="G54" s="40">
        <v>70.927225026142565</v>
      </c>
      <c r="H54" s="40">
        <v>0</v>
      </c>
      <c r="I54" s="40">
        <f t="shared" si="1"/>
        <v>1192.5547968240169</v>
      </c>
    </row>
    <row r="55" spans="2:9" x14ac:dyDescent="0.2">
      <c r="B55" s="17" t="s">
        <v>70</v>
      </c>
      <c r="C55" s="17" t="s">
        <v>71</v>
      </c>
      <c r="D55" s="40">
        <v>779.42551675501454</v>
      </c>
      <c r="E55" s="40">
        <v>0</v>
      </c>
      <c r="F55" s="40">
        <v>0</v>
      </c>
      <c r="G55" s="40">
        <v>249.19473261419043</v>
      </c>
      <c r="H55" s="40">
        <v>0</v>
      </c>
      <c r="I55" s="40">
        <f t="shared" si="1"/>
        <v>1028.6202493692049</v>
      </c>
    </row>
    <row r="56" spans="2:9" ht="15" thickBot="1" x14ac:dyDescent="0.25">
      <c r="B56" s="58" t="s">
        <v>72</v>
      </c>
      <c r="C56" s="58" t="s">
        <v>73</v>
      </c>
      <c r="D56" s="59">
        <v>391.80375544811193</v>
      </c>
      <c r="E56" s="59">
        <v>0</v>
      </c>
      <c r="F56" s="59">
        <v>0</v>
      </c>
      <c r="G56" s="59">
        <v>589.26267359856217</v>
      </c>
      <c r="H56" s="59">
        <v>0</v>
      </c>
      <c r="I56" s="59">
        <f t="shared" si="1"/>
        <v>981.0664290466741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111338.63404185874</v>
      </c>
      <c r="E57" s="41">
        <f t="shared" si="2"/>
        <v>5405.1818673795888</v>
      </c>
      <c r="F57" s="41">
        <f t="shared" si="2"/>
        <v>84.522662243056757</v>
      </c>
      <c r="G57" s="41">
        <f t="shared" si="2"/>
        <v>38976.012998934013</v>
      </c>
      <c r="H57" s="41">
        <f t="shared" si="2"/>
        <v>1.6181432143583805</v>
      </c>
      <c r="I57" s="76">
        <f t="shared" si="2"/>
        <v>155805.96971362975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1148.326100734959</v>
      </c>
      <c r="H59" s="40">
        <v>23.725555604562917</v>
      </c>
      <c r="I59" s="40">
        <f>SUM(D59:H59)</f>
        <v>1172.051656339522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396.53134477896032</v>
      </c>
      <c r="H60" s="40">
        <v>0</v>
      </c>
      <c r="I60" s="40">
        <f t="shared" ref="I60:I61" si="3">SUM(D60:H60)</f>
        <v>396.53134477896032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1544.8574455139194</v>
      </c>
      <c r="H62" s="41">
        <f t="shared" si="4"/>
        <v>23.725555604562917</v>
      </c>
      <c r="I62" s="41">
        <f t="shared" si="4"/>
        <v>1568.5830011184823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82.003616572534924</v>
      </c>
      <c r="I64" s="40">
        <f>SUM(D64:H64)</f>
        <v>82.003616572534924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6804.4584653700003</v>
      </c>
      <c r="G65" s="71">
        <v>0</v>
      </c>
      <c r="H65" s="71">
        <v>0</v>
      </c>
      <c r="I65" s="40">
        <f t="shared" ref="I65:I68" si="5">SUM(D65:H65)</f>
        <v>6804.4584653700003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1418.3023417244333</v>
      </c>
      <c r="G66" s="40">
        <v>0</v>
      </c>
      <c r="H66" s="40">
        <v>36.958919038964694</v>
      </c>
      <c r="I66" s="40">
        <f t="shared" si="5"/>
        <v>1455.261260763398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1244.6604680315659</v>
      </c>
      <c r="G67" s="40">
        <v>0</v>
      </c>
      <c r="H67" s="40">
        <v>257.26195755794942</v>
      </c>
      <c r="I67" s="40">
        <f t="shared" si="5"/>
        <v>1501.9224255895153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2702.0612772739423</v>
      </c>
      <c r="I68" s="40">
        <f t="shared" si="5"/>
        <v>2702.0612772739423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68">
        <f t="shared" si="7"/>
        <v>9467.4212751259984</v>
      </c>
      <c r="G69" s="41">
        <f t="shared" si="7"/>
        <v>0</v>
      </c>
      <c r="H69" s="41">
        <f t="shared" si="7"/>
        <v>3078.2857704433914</v>
      </c>
      <c r="I69" s="76">
        <f t="shared" si="7"/>
        <v>12545.70704556939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75" priority="2" operator="equal">
      <formula>0</formula>
    </cfRule>
  </conditionalFormatting>
  <conditionalFormatting sqref="D59:D69">
    <cfRule type="cellIs" dxfId="274" priority="1" operator="equal">
      <formula>0</formula>
    </cfRule>
  </conditionalFormatting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73793.410479695856</v>
      </c>
      <c r="E18" s="41">
        <f t="shared" si="0"/>
        <v>7347.4390944951338</v>
      </c>
      <c r="F18" s="41">
        <f t="shared" si="0"/>
        <v>17064.736013702815</v>
      </c>
      <c r="G18" s="41">
        <f t="shared" si="0"/>
        <v>69093.509293920666</v>
      </c>
      <c r="H18" s="41">
        <f t="shared" si="0"/>
        <v>2329.5342737290107</v>
      </c>
      <c r="I18" s="41">
        <f t="shared" si="0"/>
        <v>169628.62915554346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4170.2537360170945</v>
      </c>
      <c r="E20" s="59">
        <v>0</v>
      </c>
      <c r="F20" s="59">
        <v>0</v>
      </c>
      <c r="G20" s="59">
        <v>1067.0234034599378</v>
      </c>
      <c r="H20" s="59">
        <v>0</v>
      </c>
      <c r="I20" s="59">
        <f>SUM(D20:H20)</f>
        <v>5237.2771394770325</v>
      </c>
    </row>
    <row r="21" spans="2:9" x14ac:dyDescent="0.2">
      <c r="B21" s="58" t="s">
        <v>16</v>
      </c>
      <c r="C21" s="58" t="s">
        <v>17</v>
      </c>
      <c r="D21" s="59">
        <v>871.01711390269907</v>
      </c>
      <c r="E21" s="59">
        <v>0</v>
      </c>
      <c r="F21" s="59">
        <v>0</v>
      </c>
      <c r="G21" s="59">
        <v>65.461260732666247</v>
      </c>
      <c r="H21" s="59">
        <v>0</v>
      </c>
      <c r="I21" s="59">
        <f t="shared" ref="I21:I56" si="1">SUM(D21:H21)</f>
        <v>936.4783746353653</v>
      </c>
    </row>
    <row r="22" spans="2:9" x14ac:dyDescent="0.2">
      <c r="B22" s="58" t="s">
        <v>18</v>
      </c>
      <c r="C22" s="58" t="s">
        <v>148</v>
      </c>
      <c r="D22" s="59">
        <v>433.43727856983475</v>
      </c>
      <c r="E22" s="59">
        <v>0</v>
      </c>
      <c r="F22" s="59">
        <v>0</v>
      </c>
      <c r="G22" s="59">
        <v>5127.5663886148404</v>
      </c>
      <c r="H22" s="59">
        <v>0</v>
      </c>
      <c r="I22" s="59">
        <f t="shared" si="1"/>
        <v>5561.0036671846756</v>
      </c>
    </row>
    <row r="23" spans="2:9" x14ac:dyDescent="0.2">
      <c r="B23" s="17" t="s">
        <v>19</v>
      </c>
      <c r="C23" s="17" t="s">
        <v>149</v>
      </c>
      <c r="D23" s="40">
        <v>1060.1359021644346</v>
      </c>
      <c r="E23" s="40">
        <v>0</v>
      </c>
      <c r="F23" s="40">
        <v>0</v>
      </c>
      <c r="G23" s="40">
        <v>5646.8955393282095</v>
      </c>
      <c r="H23" s="40">
        <v>0</v>
      </c>
      <c r="I23" s="40">
        <f t="shared" si="1"/>
        <v>6707.0314414926443</v>
      </c>
    </row>
    <row r="24" spans="2:9" x14ac:dyDescent="0.2">
      <c r="B24" s="17" t="s">
        <v>20</v>
      </c>
      <c r="C24" s="17" t="s">
        <v>21</v>
      </c>
      <c r="D24" s="40">
        <v>879.95235990178787</v>
      </c>
      <c r="E24" s="40">
        <v>0</v>
      </c>
      <c r="F24" s="40">
        <v>0</v>
      </c>
      <c r="G24" s="40">
        <v>9133.7848994816268</v>
      </c>
      <c r="H24" s="40">
        <v>0</v>
      </c>
      <c r="I24" s="40">
        <f t="shared" si="1"/>
        <v>10013.737259383415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2005.5486162626053</v>
      </c>
      <c r="H25" s="40">
        <v>0</v>
      </c>
      <c r="I25" s="40">
        <f t="shared" si="1"/>
        <v>2005.5486162626053</v>
      </c>
    </row>
    <row r="26" spans="2:9" x14ac:dyDescent="0.2">
      <c r="B26" s="58" t="s">
        <v>23</v>
      </c>
      <c r="C26" s="58" t="s">
        <v>24</v>
      </c>
      <c r="D26" s="59">
        <v>829.34203498791362</v>
      </c>
      <c r="E26" s="59">
        <v>0</v>
      </c>
      <c r="F26" s="59">
        <v>0</v>
      </c>
      <c r="G26" s="59">
        <v>476.05226353347894</v>
      </c>
      <c r="H26" s="59">
        <v>0</v>
      </c>
      <c r="I26" s="59">
        <f t="shared" si="1"/>
        <v>1305.3942985213926</v>
      </c>
    </row>
    <row r="27" spans="2:9" x14ac:dyDescent="0.2">
      <c r="B27" s="58" t="s">
        <v>25</v>
      </c>
      <c r="C27" s="58" t="s">
        <v>26</v>
      </c>
      <c r="D27" s="59">
        <v>2984.5185330596146</v>
      </c>
      <c r="E27" s="59">
        <v>0</v>
      </c>
      <c r="F27" s="59">
        <v>0</v>
      </c>
      <c r="G27" s="59">
        <v>837.26745861497704</v>
      </c>
      <c r="H27" s="59">
        <v>0</v>
      </c>
      <c r="I27" s="59">
        <f t="shared" si="1"/>
        <v>3821.7859916745915</v>
      </c>
    </row>
    <row r="28" spans="2:9" x14ac:dyDescent="0.2">
      <c r="B28" s="58" t="s">
        <v>27</v>
      </c>
      <c r="C28" s="58" t="s">
        <v>28</v>
      </c>
      <c r="D28" s="59">
        <v>3560.5409408014134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3560.5409408014134</v>
      </c>
    </row>
    <row r="29" spans="2:9" x14ac:dyDescent="0.2">
      <c r="B29" s="17" t="s">
        <v>29</v>
      </c>
      <c r="C29" s="17" t="s">
        <v>30</v>
      </c>
      <c r="D29" s="40">
        <v>362.68718368567875</v>
      </c>
      <c r="E29" s="40">
        <v>0</v>
      </c>
      <c r="F29" s="40">
        <v>0</v>
      </c>
      <c r="G29" s="40">
        <v>106.49331679304031</v>
      </c>
      <c r="H29" s="40">
        <v>0</v>
      </c>
      <c r="I29" s="40">
        <f t="shared" si="1"/>
        <v>469.18050047871907</v>
      </c>
    </row>
    <row r="30" spans="2:9" x14ac:dyDescent="0.2">
      <c r="B30" s="17" t="s">
        <v>31</v>
      </c>
      <c r="C30" s="17" t="s">
        <v>32</v>
      </c>
      <c r="D30" s="40">
        <v>3062.9364692621125</v>
      </c>
      <c r="E30" s="40">
        <v>0</v>
      </c>
      <c r="F30" s="40">
        <v>0</v>
      </c>
      <c r="G30" s="40">
        <v>1051.5704871022865</v>
      </c>
      <c r="H30" s="40">
        <v>0</v>
      </c>
      <c r="I30" s="40">
        <f t="shared" si="1"/>
        <v>4114.5069563643992</v>
      </c>
    </row>
    <row r="31" spans="2:9" x14ac:dyDescent="0.2">
      <c r="B31" s="17" t="s">
        <v>33</v>
      </c>
      <c r="C31" s="17" t="s">
        <v>135</v>
      </c>
      <c r="D31" s="40">
        <v>2396.9362296228446</v>
      </c>
      <c r="E31" s="40">
        <v>0</v>
      </c>
      <c r="F31" s="40">
        <v>0</v>
      </c>
      <c r="G31" s="40">
        <v>17.466905971202983</v>
      </c>
      <c r="H31" s="40">
        <v>0</v>
      </c>
      <c r="I31" s="40">
        <f t="shared" si="1"/>
        <v>2414.4031355940474</v>
      </c>
    </row>
    <row r="32" spans="2:9" x14ac:dyDescent="0.2">
      <c r="B32" s="58" t="s">
        <v>34</v>
      </c>
      <c r="C32" s="58" t="s">
        <v>136</v>
      </c>
      <c r="D32" s="59">
        <v>584.95468183894707</v>
      </c>
      <c r="E32" s="59">
        <v>0</v>
      </c>
      <c r="F32" s="59">
        <v>0</v>
      </c>
      <c r="G32" s="59">
        <v>731.88833377741878</v>
      </c>
      <c r="H32" s="59">
        <v>0</v>
      </c>
      <c r="I32" s="59">
        <f t="shared" si="1"/>
        <v>1316.8430156163658</v>
      </c>
    </row>
    <row r="33" spans="2:9" x14ac:dyDescent="0.2">
      <c r="B33" s="58" t="s">
        <v>35</v>
      </c>
      <c r="C33" s="58" t="s">
        <v>137</v>
      </c>
      <c r="D33" s="59">
        <v>2455.7795761063453</v>
      </c>
      <c r="E33" s="59">
        <v>0</v>
      </c>
      <c r="F33" s="59">
        <v>0</v>
      </c>
      <c r="G33" s="59">
        <v>661.76252860077818</v>
      </c>
      <c r="H33" s="59">
        <v>0</v>
      </c>
      <c r="I33" s="59">
        <f t="shared" si="1"/>
        <v>3117.5421047071236</v>
      </c>
    </row>
    <row r="34" spans="2:9" x14ac:dyDescent="0.2">
      <c r="B34" s="58" t="s">
        <v>36</v>
      </c>
      <c r="C34" s="58" t="s">
        <v>37</v>
      </c>
      <c r="D34" s="59">
        <v>2533.0627037185864</v>
      </c>
      <c r="E34" s="59">
        <v>0</v>
      </c>
      <c r="F34" s="59">
        <v>0</v>
      </c>
      <c r="G34" s="59">
        <v>3.0553058164256761</v>
      </c>
      <c r="H34" s="59">
        <v>0</v>
      </c>
      <c r="I34" s="59">
        <f t="shared" si="1"/>
        <v>2536.1180095350119</v>
      </c>
    </row>
    <row r="35" spans="2:9" x14ac:dyDescent="0.2">
      <c r="B35" s="17" t="s">
        <v>38</v>
      </c>
      <c r="C35" s="17" t="s">
        <v>39</v>
      </c>
      <c r="D35" s="40">
        <v>733.97145560212664</v>
      </c>
      <c r="E35" s="40">
        <v>0</v>
      </c>
      <c r="F35" s="40">
        <v>0</v>
      </c>
      <c r="G35" s="40">
        <v>0.52405188831652028</v>
      </c>
      <c r="H35" s="40">
        <v>0</v>
      </c>
      <c r="I35" s="40">
        <f t="shared" si="1"/>
        <v>734.49550749044317</v>
      </c>
    </row>
    <row r="36" spans="2:9" x14ac:dyDescent="0.2">
      <c r="B36" s="17" t="s">
        <v>40</v>
      </c>
      <c r="C36" s="17" t="s">
        <v>152</v>
      </c>
      <c r="D36" s="40">
        <v>5551.1829664861007</v>
      </c>
      <c r="E36" s="40">
        <v>0</v>
      </c>
      <c r="F36" s="40">
        <v>0</v>
      </c>
      <c r="G36" s="40">
        <v>240.85096397755717</v>
      </c>
      <c r="H36" s="40">
        <v>0</v>
      </c>
      <c r="I36" s="40">
        <f t="shared" si="1"/>
        <v>5792.0339304636582</v>
      </c>
    </row>
    <row r="37" spans="2:9" x14ac:dyDescent="0.2">
      <c r="B37" s="17" t="s">
        <v>41</v>
      </c>
      <c r="C37" s="17" t="s">
        <v>42</v>
      </c>
      <c r="D37" s="40">
        <v>521.54591487241703</v>
      </c>
      <c r="E37" s="40">
        <v>0</v>
      </c>
      <c r="F37" s="40">
        <v>0</v>
      </c>
      <c r="G37" s="40">
        <v>57.830832374476024</v>
      </c>
      <c r="H37" s="40">
        <v>0</v>
      </c>
      <c r="I37" s="40">
        <f t="shared" si="1"/>
        <v>579.37674724689305</v>
      </c>
    </row>
    <row r="38" spans="2:9" x14ac:dyDescent="0.2">
      <c r="B38" s="58" t="s">
        <v>43</v>
      </c>
      <c r="C38" s="58" t="s">
        <v>139</v>
      </c>
      <c r="D38" s="59">
        <v>401.94778345186717</v>
      </c>
      <c r="E38" s="59">
        <v>0</v>
      </c>
      <c r="F38" s="59">
        <v>0</v>
      </c>
      <c r="G38" s="59">
        <v>10.869647196866106</v>
      </c>
      <c r="H38" s="59">
        <v>0</v>
      </c>
      <c r="I38" s="59">
        <f t="shared" si="1"/>
        <v>412.81743064873325</v>
      </c>
    </row>
    <row r="39" spans="2:9" x14ac:dyDescent="0.2">
      <c r="B39" s="58" t="s">
        <v>44</v>
      </c>
      <c r="C39" s="58" t="s">
        <v>140</v>
      </c>
      <c r="D39" s="59">
        <v>1030.0262620196995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1030.0262620196995</v>
      </c>
    </row>
    <row r="40" spans="2:9" x14ac:dyDescent="0.2">
      <c r="B40" s="58" t="s">
        <v>45</v>
      </c>
      <c r="C40" s="58" t="s">
        <v>141</v>
      </c>
      <c r="D40" s="59">
        <v>691.49133461446627</v>
      </c>
      <c r="E40" s="59">
        <v>0</v>
      </c>
      <c r="F40" s="59">
        <v>0</v>
      </c>
      <c r="G40" s="59">
        <v>15.502271492965461</v>
      </c>
      <c r="H40" s="59">
        <v>0</v>
      </c>
      <c r="I40" s="59">
        <f t="shared" si="1"/>
        <v>706.99360610743167</v>
      </c>
    </row>
    <row r="41" spans="2:9" x14ac:dyDescent="0.2">
      <c r="B41" s="17" t="s">
        <v>46</v>
      </c>
      <c r="C41" s="17" t="s">
        <v>142</v>
      </c>
      <c r="D41" s="40">
        <v>900.38575255329908</v>
      </c>
      <c r="E41" s="40">
        <v>0</v>
      </c>
      <c r="F41" s="40">
        <v>0</v>
      </c>
      <c r="G41" s="40">
        <v>43.562125987739101</v>
      </c>
      <c r="H41" s="40">
        <v>0</v>
      </c>
      <c r="I41" s="40">
        <f t="shared" si="1"/>
        <v>943.94787854103822</v>
      </c>
    </row>
    <row r="42" spans="2:9" x14ac:dyDescent="0.2">
      <c r="B42" s="17" t="s">
        <v>47</v>
      </c>
      <c r="C42" s="17" t="s">
        <v>143</v>
      </c>
      <c r="D42" s="40">
        <v>267.70582228767182</v>
      </c>
      <c r="E42" s="40">
        <v>0</v>
      </c>
      <c r="F42" s="40">
        <v>0</v>
      </c>
      <c r="G42" s="40">
        <v>90.301350541455079</v>
      </c>
      <c r="H42" s="40">
        <v>0</v>
      </c>
      <c r="I42" s="40">
        <f t="shared" si="1"/>
        <v>358.00717282912689</v>
      </c>
    </row>
    <row r="43" spans="2:9" x14ac:dyDescent="0.2">
      <c r="B43" s="17" t="s">
        <v>48</v>
      </c>
      <c r="C43" s="17" t="s">
        <v>49</v>
      </c>
      <c r="D43" s="40">
        <v>1701.7054551632159</v>
      </c>
      <c r="E43" s="40">
        <v>0</v>
      </c>
      <c r="F43" s="40">
        <v>0</v>
      </c>
      <c r="G43" s="40">
        <v>570.08795261296234</v>
      </c>
      <c r="H43" s="40">
        <v>0</v>
      </c>
      <c r="I43" s="40">
        <f t="shared" si="1"/>
        <v>2271.7934077761784</v>
      </c>
    </row>
    <row r="44" spans="2:9" x14ac:dyDescent="0.2">
      <c r="B44" s="58" t="s">
        <v>50</v>
      </c>
      <c r="C44" s="58" t="s">
        <v>51</v>
      </c>
      <c r="D44" s="59">
        <v>137.39721140076568</v>
      </c>
      <c r="E44" s="59">
        <v>0</v>
      </c>
      <c r="F44" s="59">
        <v>0</v>
      </c>
      <c r="G44" s="59">
        <v>217.36295039505191</v>
      </c>
      <c r="H44" s="59">
        <v>0</v>
      </c>
      <c r="I44" s="59">
        <f t="shared" si="1"/>
        <v>354.76016179581757</v>
      </c>
    </row>
    <row r="45" spans="2:9" x14ac:dyDescent="0.2">
      <c r="B45" s="58" t="s">
        <v>52</v>
      </c>
      <c r="C45" s="58" t="s">
        <v>144</v>
      </c>
      <c r="D45" s="59">
        <v>4086.1460590498837</v>
      </c>
      <c r="E45" s="59">
        <v>0</v>
      </c>
      <c r="F45" s="59">
        <v>0</v>
      </c>
      <c r="G45" s="59">
        <v>2002.7804781402883</v>
      </c>
      <c r="H45" s="59">
        <v>0.52897082677322138</v>
      </c>
      <c r="I45" s="59">
        <f t="shared" si="1"/>
        <v>6089.4555080169448</v>
      </c>
    </row>
    <row r="46" spans="2:9" x14ac:dyDescent="0.2">
      <c r="B46" s="58" t="s">
        <v>53</v>
      </c>
      <c r="C46" s="58" t="s">
        <v>54</v>
      </c>
      <c r="D46" s="59">
        <v>11898.567729735554</v>
      </c>
      <c r="E46" s="59">
        <v>2.5516216601875144</v>
      </c>
      <c r="F46" s="59">
        <v>0</v>
      </c>
      <c r="G46" s="59">
        <v>8412.0644920573541</v>
      </c>
      <c r="H46" s="59">
        <v>0</v>
      </c>
      <c r="I46" s="59">
        <f t="shared" si="1"/>
        <v>20313.183843453095</v>
      </c>
    </row>
    <row r="47" spans="2:9" x14ac:dyDescent="0.2">
      <c r="B47" s="17" t="s">
        <v>55</v>
      </c>
      <c r="C47" s="17" t="s">
        <v>56</v>
      </c>
      <c r="D47" s="40">
        <v>2659.3407473936545</v>
      </c>
      <c r="E47" s="40">
        <v>0</v>
      </c>
      <c r="F47" s="40">
        <v>0</v>
      </c>
      <c r="G47" s="40">
        <v>3442.381445734376</v>
      </c>
      <c r="H47" s="40">
        <v>0</v>
      </c>
      <c r="I47" s="40">
        <f t="shared" si="1"/>
        <v>6101.722193128031</v>
      </c>
    </row>
    <row r="48" spans="2:9" x14ac:dyDescent="0.2">
      <c r="B48" s="17" t="s">
        <v>57</v>
      </c>
      <c r="C48" s="17" t="s">
        <v>58</v>
      </c>
      <c r="D48" s="40">
        <v>1627.7948273162026</v>
      </c>
      <c r="E48" s="40">
        <v>0</v>
      </c>
      <c r="F48" s="40">
        <v>0</v>
      </c>
      <c r="G48" s="40">
        <v>3458.4245436659739</v>
      </c>
      <c r="H48" s="40">
        <v>0</v>
      </c>
      <c r="I48" s="40">
        <f t="shared" si="1"/>
        <v>5086.2193709821768</v>
      </c>
    </row>
    <row r="49" spans="2:9" x14ac:dyDescent="0.2">
      <c r="B49" s="17" t="s">
        <v>59</v>
      </c>
      <c r="C49" s="17" t="s">
        <v>60</v>
      </c>
      <c r="D49" s="40">
        <v>5472.54959424153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5472.54959424153</v>
      </c>
    </row>
    <row r="50" spans="2:9" x14ac:dyDescent="0.2">
      <c r="B50" s="58" t="s">
        <v>61</v>
      </c>
      <c r="C50" s="58" t="s">
        <v>145</v>
      </c>
      <c r="D50" s="59">
        <v>224.05949026755226</v>
      </c>
      <c r="E50" s="59">
        <v>7344.8874728349465</v>
      </c>
      <c r="F50" s="59">
        <v>0</v>
      </c>
      <c r="G50" s="59">
        <v>229.97832418200119</v>
      </c>
      <c r="H50" s="59">
        <v>0</v>
      </c>
      <c r="I50" s="59">
        <f t="shared" si="1"/>
        <v>7798.9252872845</v>
      </c>
    </row>
    <row r="51" spans="2:9" x14ac:dyDescent="0.2">
      <c r="B51" s="58" t="s">
        <v>62</v>
      </c>
      <c r="C51" s="58" t="s">
        <v>63</v>
      </c>
      <c r="D51" s="59">
        <v>1465.5350492341233</v>
      </c>
      <c r="E51" s="59">
        <v>0</v>
      </c>
      <c r="F51" s="59">
        <v>0</v>
      </c>
      <c r="G51" s="59">
        <v>850.65122649033742</v>
      </c>
      <c r="H51" s="59">
        <v>0</v>
      </c>
      <c r="I51" s="59">
        <f t="shared" si="1"/>
        <v>2316.1862757244608</v>
      </c>
    </row>
    <row r="52" spans="2:9" x14ac:dyDescent="0.2">
      <c r="B52" s="58" t="s">
        <v>64</v>
      </c>
      <c r="C52" s="58" t="s">
        <v>65</v>
      </c>
      <c r="D52" s="59">
        <v>2671.623763995879</v>
      </c>
      <c r="E52" s="59">
        <v>0</v>
      </c>
      <c r="F52" s="59">
        <v>0</v>
      </c>
      <c r="G52" s="59">
        <v>6127.9257254165068</v>
      </c>
      <c r="H52" s="59">
        <v>0</v>
      </c>
      <c r="I52" s="59">
        <f t="shared" si="1"/>
        <v>8799.5494894123858</v>
      </c>
    </row>
    <row r="53" spans="2:9" x14ac:dyDescent="0.2">
      <c r="B53" s="17" t="s">
        <v>66</v>
      </c>
      <c r="C53" s="17" t="s">
        <v>67</v>
      </c>
      <c r="D53" s="40">
        <v>2870.4316479785962</v>
      </c>
      <c r="E53" s="40">
        <v>0</v>
      </c>
      <c r="F53" s="40">
        <v>0</v>
      </c>
      <c r="G53" s="40">
        <v>30.697612922651896</v>
      </c>
      <c r="H53" s="40">
        <v>0</v>
      </c>
      <c r="I53" s="40">
        <f t="shared" si="1"/>
        <v>2901.129260901248</v>
      </c>
    </row>
    <row r="54" spans="2:9" x14ac:dyDescent="0.2">
      <c r="B54" s="17" t="s">
        <v>68</v>
      </c>
      <c r="C54" s="17" t="s">
        <v>69</v>
      </c>
      <c r="D54" s="40">
        <v>896.29482909145133</v>
      </c>
      <c r="E54" s="40">
        <v>0</v>
      </c>
      <c r="F54" s="40">
        <v>278.42815168000004</v>
      </c>
      <c r="G54" s="40">
        <v>156.13391782724281</v>
      </c>
      <c r="H54" s="40">
        <v>0</v>
      </c>
      <c r="I54" s="40">
        <f t="shared" si="1"/>
        <v>1330.8568985986942</v>
      </c>
    </row>
    <row r="55" spans="2:9" x14ac:dyDescent="0.2">
      <c r="B55" s="17" t="s">
        <v>70</v>
      </c>
      <c r="C55" s="17" t="s">
        <v>71</v>
      </c>
      <c r="D55" s="40">
        <v>1148.3704590359816</v>
      </c>
      <c r="E55" s="40">
        <v>0</v>
      </c>
      <c r="F55" s="40">
        <v>0</v>
      </c>
      <c r="G55" s="40">
        <v>757.67130112802704</v>
      </c>
      <c r="H55" s="40">
        <v>0</v>
      </c>
      <c r="I55" s="40">
        <f t="shared" si="1"/>
        <v>1906.0417601640088</v>
      </c>
    </row>
    <row r="56" spans="2:9" ht="15" thickBot="1" x14ac:dyDescent="0.25">
      <c r="B56" s="58" t="s">
        <v>72</v>
      </c>
      <c r="C56" s="58" t="s">
        <v>73</v>
      </c>
      <c r="D56" s="59">
        <v>649.78158026449159</v>
      </c>
      <c r="E56" s="59">
        <v>0</v>
      </c>
      <c r="F56" s="59">
        <v>0</v>
      </c>
      <c r="G56" s="59">
        <v>1192.6494666363244</v>
      </c>
      <c r="H56" s="59">
        <v>0</v>
      </c>
      <c r="I56" s="59">
        <f t="shared" si="1"/>
        <v>1842.431046900816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73793.410479695856</v>
      </c>
      <c r="E57" s="41">
        <f t="shared" si="2"/>
        <v>7347.4390944951338</v>
      </c>
      <c r="F57" s="41">
        <f t="shared" si="2"/>
        <v>278.42815168000004</v>
      </c>
      <c r="G57" s="41">
        <f t="shared" si="2"/>
        <v>54840.087388757966</v>
      </c>
      <c r="H57" s="41">
        <f t="shared" si="2"/>
        <v>0.52897082677322138</v>
      </c>
      <c r="I57" s="41">
        <f t="shared" si="2"/>
        <v>136259.89408545571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456.78959329646756</v>
      </c>
      <c r="H59" s="40">
        <v>11.641052283239416</v>
      </c>
      <c r="I59" s="40">
        <f>SUM(D59:H59)</f>
        <v>468.43064557970695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11398.117577042367</v>
      </c>
      <c r="H60" s="40">
        <v>0</v>
      </c>
      <c r="I60" s="40">
        <f t="shared" ref="I60:I61" si="3">SUM(D60:H60)</f>
        <v>11398.117577042367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2398.5147348238665</v>
      </c>
      <c r="H61" s="40">
        <v>0</v>
      </c>
      <c r="I61" s="40">
        <f t="shared" si="3"/>
        <v>2398.5147348238665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14253.421905162701</v>
      </c>
      <c r="H62" s="41">
        <f t="shared" si="4"/>
        <v>11.641052283239416</v>
      </c>
      <c r="I62" s="41">
        <f t="shared" si="4"/>
        <v>14265.06295744594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68.03407922000001</v>
      </c>
      <c r="I64" s="40">
        <f>SUM(D64:H64)</f>
        <v>68.03407922000001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8151.6562761866453</v>
      </c>
      <c r="G65" s="40">
        <v>0</v>
      </c>
      <c r="H65" s="40">
        <v>0</v>
      </c>
      <c r="I65" s="40">
        <f t="shared" ref="I65:I68" si="5">SUM(D65:H65)</f>
        <v>8151.6562761866453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5756.0737350479194</v>
      </c>
      <c r="G66" s="40">
        <v>0</v>
      </c>
      <c r="H66" s="40">
        <v>42.506531299999999</v>
      </c>
      <c r="I66" s="40">
        <f t="shared" si="5"/>
        <v>5798.580266347919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2878.5778507882505</v>
      </c>
      <c r="G67" s="40">
        <v>0</v>
      </c>
      <c r="H67" s="40">
        <v>257.70459958000009</v>
      </c>
      <c r="I67" s="40">
        <f t="shared" si="5"/>
        <v>3136.2824503682505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1949.119040518998</v>
      </c>
      <c r="I68" s="40">
        <f t="shared" si="5"/>
        <v>1949.119040518998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16786.307862022815</v>
      </c>
      <c r="G69" s="41">
        <f>SUM(G64:G68)</f>
        <v>0</v>
      </c>
      <c r="H69" s="41">
        <f>SUM(H64:H68)</f>
        <v>2317.3642506189981</v>
      </c>
      <c r="I69" s="41">
        <f>SUM(I64:I68)</f>
        <v>19103.672112641812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73" priority="2" operator="equal">
      <formula>0</formula>
    </cfRule>
  </conditionalFormatting>
  <conditionalFormatting sqref="D59:D69">
    <cfRule type="cellIs" dxfId="272" priority="1" operator="equal">
      <formula>0</formula>
    </cfRule>
  </conditionalFormatting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30703.872020714844</v>
      </c>
      <c r="E18" s="41">
        <f t="shared" si="0"/>
        <v>3145.4101623296092</v>
      </c>
      <c r="F18" s="41">
        <f t="shared" si="0"/>
        <v>16628.261358289696</v>
      </c>
      <c r="G18" s="41">
        <f t="shared" si="0"/>
        <v>19751.696063212315</v>
      </c>
      <c r="H18" s="41">
        <f t="shared" si="0"/>
        <v>2086.8336475790124</v>
      </c>
      <c r="I18" s="41">
        <f t="shared" si="0"/>
        <v>72316.073252125469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951.24972898594251</v>
      </c>
      <c r="E20" s="59">
        <v>0</v>
      </c>
      <c r="F20" s="59">
        <v>0</v>
      </c>
      <c r="G20" s="59">
        <v>194.99712126209417</v>
      </c>
      <c r="H20" s="59">
        <v>0</v>
      </c>
      <c r="I20" s="59">
        <f>SUM(D20:H20)</f>
        <v>1146.2468502480367</v>
      </c>
    </row>
    <row r="21" spans="2:9" x14ac:dyDescent="0.2">
      <c r="B21" s="58" t="s">
        <v>16</v>
      </c>
      <c r="C21" s="58" t="s">
        <v>17</v>
      </c>
      <c r="D21" s="59">
        <v>277.49027983513525</v>
      </c>
      <c r="E21" s="59">
        <v>0</v>
      </c>
      <c r="F21" s="59">
        <v>0</v>
      </c>
      <c r="G21" s="59">
        <v>44.081249252418239</v>
      </c>
      <c r="H21" s="59">
        <v>0</v>
      </c>
      <c r="I21" s="59">
        <f t="shared" ref="I21:I56" si="1">SUM(D21:H21)</f>
        <v>321.57152908755347</v>
      </c>
    </row>
    <row r="22" spans="2:9" x14ac:dyDescent="0.2">
      <c r="B22" s="58" t="s">
        <v>18</v>
      </c>
      <c r="C22" s="58" t="s">
        <v>148</v>
      </c>
      <c r="D22" s="59">
        <v>304.10351587348089</v>
      </c>
      <c r="E22" s="59">
        <v>0</v>
      </c>
      <c r="F22" s="59">
        <v>0</v>
      </c>
      <c r="G22" s="59">
        <v>2549.5532204280062</v>
      </c>
      <c r="H22" s="59">
        <v>0</v>
      </c>
      <c r="I22" s="59">
        <f t="shared" si="1"/>
        <v>2853.6567363014869</v>
      </c>
    </row>
    <row r="23" spans="2:9" x14ac:dyDescent="0.2">
      <c r="B23" s="17" t="s">
        <v>19</v>
      </c>
      <c r="C23" s="17" t="s">
        <v>149</v>
      </c>
      <c r="D23" s="40">
        <v>321.68832278576008</v>
      </c>
      <c r="E23" s="40">
        <v>0</v>
      </c>
      <c r="F23" s="40">
        <v>0</v>
      </c>
      <c r="G23" s="40">
        <v>1525.9768364189013</v>
      </c>
      <c r="H23" s="40">
        <v>0</v>
      </c>
      <c r="I23" s="40">
        <f t="shared" si="1"/>
        <v>1847.6651592046614</v>
      </c>
    </row>
    <row r="24" spans="2:9" x14ac:dyDescent="0.2">
      <c r="B24" s="17" t="s">
        <v>20</v>
      </c>
      <c r="C24" s="17" t="s">
        <v>21</v>
      </c>
      <c r="D24" s="40">
        <v>293.054290567436</v>
      </c>
      <c r="E24" s="40">
        <v>0</v>
      </c>
      <c r="F24" s="40">
        <v>0</v>
      </c>
      <c r="G24" s="40">
        <v>4730.2926834729133</v>
      </c>
      <c r="H24" s="40">
        <v>0</v>
      </c>
      <c r="I24" s="40">
        <f t="shared" si="1"/>
        <v>5023.3469740403489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559.83113032425422</v>
      </c>
      <c r="H25" s="40">
        <v>0</v>
      </c>
      <c r="I25" s="40">
        <f t="shared" si="1"/>
        <v>559.83113032425422</v>
      </c>
    </row>
    <row r="26" spans="2:9" x14ac:dyDescent="0.2">
      <c r="B26" s="58" t="s">
        <v>23</v>
      </c>
      <c r="C26" s="58" t="s">
        <v>24</v>
      </c>
      <c r="D26" s="59">
        <v>491.09420537873456</v>
      </c>
      <c r="E26" s="59">
        <v>0</v>
      </c>
      <c r="F26" s="59">
        <v>0</v>
      </c>
      <c r="G26" s="59">
        <v>96.992128994436868</v>
      </c>
      <c r="H26" s="59">
        <v>0</v>
      </c>
      <c r="I26" s="59">
        <f t="shared" si="1"/>
        <v>588.08633437317144</v>
      </c>
    </row>
    <row r="27" spans="2:9" x14ac:dyDescent="0.2">
      <c r="B27" s="58" t="s">
        <v>25</v>
      </c>
      <c r="C27" s="58" t="s">
        <v>26</v>
      </c>
      <c r="D27" s="59">
        <v>1598.3490493961685</v>
      </c>
      <c r="E27" s="59">
        <v>0</v>
      </c>
      <c r="F27" s="59">
        <v>0</v>
      </c>
      <c r="G27" s="59">
        <v>253.25800015021449</v>
      </c>
      <c r="H27" s="59">
        <v>0</v>
      </c>
      <c r="I27" s="59">
        <f t="shared" si="1"/>
        <v>1851.607049546383</v>
      </c>
    </row>
    <row r="28" spans="2:9" x14ac:dyDescent="0.2">
      <c r="B28" s="58" t="s">
        <v>27</v>
      </c>
      <c r="C28" s="58" t="s">
        <v>28</v>
      </c>
      <c r="D28" s="59">
        <v>880.01678540540604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880.01678540540604</v>
      </c>
    </row>
    <row r="29" spans="2:9" x14ac:dyDescent="0.2">
      <c r="B29" s="17" t="s">
        <v>29</v>
      </c>
      <c r="C29" s="17" t="s">
        <v>30</v>
      </c>
      <c r="D29" s="40">
        <v>459.0848008687999</v>
      </c>
      <c r="E29" s="40">
        <v>0</v>
      </c>
      <c r="F29" s="40">
        <v>0</v>
      </c>
      <c r="G29" s="40">
        <v>11.986330115081337</v>
      </c>
      <c r="H29" s="40">
        <v>0</v>
      </c>
      <c r="I29" s="40">
        <f t="shared" si="1"/>
        <v>471.07113098388123</v>
      </c>
    </row>
    <row r="30" spans="2:9" x14ac:dyDescent="0.2">
      <c r="B30" s="17" t="s">
        <v>31</v>
      </c>
      <c r="C30" s="17" t="s">
        <v>32</v>
      </c>
      <c r="D30" s="40">
        <v>854.05767216534855</v>
      </c>
      <c r="E30" s="40">
        <v>0</v>
      </c>
      <c r="F30" s="40">
        <v>0</v>
      </c>
      <c r="G30" s="40">
        <v>240.2880353282045</v>
      </c>
      <c r="H30" s="40">
        <v>0</v>
      </c>
      <c r="I30" s="40">
        <f t="shared" si="1"/>
        <v>1094.3457074935532</v>
      </c>
    </row>
    <row r="31" spans="2:9" x14ac:dyDescent="0.2">
      <c r="B31" s="17" t="s">
        <v>33</v>
      </c>
      <c r="C31" s="17" t="s">
        <v>135</v>
      </c>
      <c r="D31" s="40">
        <v>1089.4978000000003</v>
      </c>
      <c r="E31" s="40">
        <v>0</v>
      </c>
      <c r="F31" s="40">
        <v>0</v>
      </c>
      <c r="G31" s="40">
        <v>1.2480000000000004</v>
      </c>
      <c r="H31" s="40">
        <v>0</v>
      </c>
      <c r="I31" s="40">
        <f t="shared" si="1"/>
        <v>1090.7458000000004</v>
      </c>
    </row>
    <row r="32" spans="2:9" x14ac:dyDescent="0.2">
      <c r="B32" s="58" t="s">
        <v>34</v>
      </c>
      <c r="C32" s="58" t="s">
        <v>136</v>
      </c>
      <c r="D32" s="59">
        <v>204.11633460000002</v>
      </c>
      <c r="E32" s="59">
        <v>0</v>
      </c>
      <c r="F32" s="59">
        <v>0</v>
      </c>
      <c r="G32" s="59">
        <v>53.461065590145807</v>
      </c>
      <c r="H32" s="59">
        <v>0</v>
      </c>
      <c r="I32" s="59">
        <f t="shared" si="1"/>
        <v>257.5774001901458</v>
      </c>
    </row>
    <row r="33" spans="2:9" x14ac:dyDescent="0.2">
      <c r="B33" s="58" t="s">
        <v>35</v>
      </c>
      <c r="C33" s="58" t="s">
        <v>137</v>
      </c>
      <c r="D33" s="59">
        <v>887.33464799372894</v>
      </c>
      <c r="E33" s="59">
        <v>0</v>
      </c>
      <c r="F33" s="59">
        <v>0</v>
      </c>
      <c r="G33" s="59">
        <v>65.908296938228347</v>
      </c>
      <c r="H33" s="59">
        <v>0</v>
      </c>
      <c r="I33" s="59">
        <f t="shared" si="1"/>
        <v>953.24294493195725</v>
      </c>
    </row>
    <row r="34" spans="2:9" x14ac:dyDescent="0.2">
      <c r="B34" s="58" t="s">
        <v>36</v>
      </c>
      <c r="C34" s="58" t="s">
        <v>37</v>
      </c>
      <c r="D34" s="59">
        <v>749.91849888318802</v>
      </c>
      <c r="E34" s="59">
        <v>0</v>
      </c>
      <c r="F34" s="59">
        <v>0</v>
      </c>
      <c r="G34" s="59">
        <v>0.45480999999999999</v>
      </c>
      <c r="H34" s="59">
        <v>0</v>
      </c>
      <c r="I34" s="59">
        <f t="shared" si="1"/>
        <v>750.37330888318797</v>
      </c>
    </row>
    <row r="35" spans="2:9" x14ac:dyDescent="0.2">
      <c r="B35" s="17" t="s">
        <v>38</v>
      </c>
      <c r="C35" s="17" t="s">
        <v>39</v>
      </c>
      <c r="D35" s="40">
        <v>347.18913388191567</v>
      </c>
      <c r="E35" s="40">
        <v>0</v>
      </c>
      <c r="F35" s="40">
        <v>0</v>
      </c>
      <c r="G35" s="40">
        <v>0.30701999999999996</v>
      </c>
      <c r="H35" s="40">
        <v>0</v>
      </c>
      <c r="I35" s="40">
        <f t="shared" si="1"/>
        <v>347.49615388191569</v>
      </c>
    </row>
    <row r="36" spans="2:9" x14ac:dyDescent="0.2">
      <c r="B36" s="17" t="s">
        <v>40</v>
      </c>
      <c r="C36" s="17" t="s">
        <v>152</v>
      </c>
      <c r="D36" s="40">
        <v>4670.8947297653958</v>
      </c>
      <c r="E36" s="40">
        <v>0</v>
      </c>
      <c r="F36" s="40">
        <v>0</v>
      </c>
      <c r="G36" s="40">
        <v>62.017979999999994</v>
      </c>
      <c r="H36" s="40">
        <v>0</v>
      </c>
      <c r="I36" s="40">
        <f t="shared" si="1"/>
        <v>4732.9127097653954</v>
      </c>
    </row>
    <row r="37" spans="2:9" x14ac:dyDescent="0.2">
      <c r="B37" s="17" t="s">
        <v>41</v>
      </c>
      <c r="C37" s="17" t="s">
        <v>42</v>
      </c>
      <c r="D37" s="40">
        <v>194.66071146786578</v>
      </c>
      <c r="E37" s="40">
        <v>0</v>
      </c>
      <c r="F37" s="40">
        <v>0</v>
      </c>
      <c r="G37" s="40">
        <v>29.663079509065287</v>
      </c>
      <c r="H37" s="40">
        <v>0</v>
      </c>
      <c r="I37" s="40">
        <f t="shared" si="1"/>
        <v>224.32379097693106</v>
      </c>
    </row>
    <row r="38" spans="2:9" x14ac:dyDescent="0.2">
      <c r="B38" s="58" t="s">
        <v>43</v>
      </c>
      <c r="C38" s="58" t="s">
        <v>139</v>
      </c>
      <c r="D38" s="59">
        <v>220.02600409102399</v>
      </c>
      <c r="E38" s="59">
        <v>0</v>
      </c>
      <c r="F38" s="59">
        <v>0</v>
      </c>
      <c r="G38" s="59">
        <v>4.28871</v>
      </c>
      <c r="H38" s="59">
        <v>0</v>
      </c>
      <c r="I38" s="59">
        <f t="shared" si="1"/>
        <v>224.314714091024</v>
      </c>
    </row>
    <row r="39" spans="2:9" x14ac:dyDescent="0.2">
      <c r="B39" s="58" t="s">
        <v>44</v>
      </c>
      <c r="C39" s="58" t="s">
        <v>140</v>
      </c>
      <c r="D39" s="59">
        <v>82.877960000000002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82.877960000000002</v>
      </c>
    </row>
    <row r="40" spans="2:9" x14ac:dyDescent="0.2">
      <c r="B40" s="58" t="s">
        <v>45</v>
      </c>
      <c r="C40" s="58" t="s">
        <v>141</v>
      </c>
      <c r="D40" s="59">
        <v>346.78668497642747</v>
      </c>
      <c r="E40" s="59">
        <v>0</v>
      </c>
      <c r="F40" s="59">
        <v>0</v>
      </c>
      <c r="G40" s="59">
        <v>6.2375299999999996</v>
      </c>
      <c r="H40" s="59">
        <v>0</v>
      </c>
      <c r="I40" s="59">
        <f t="shared" si="1"/>
        <v>353.02421497642746</v>
      </c>
    </row>
    <row r="41" spans="2:9" x14ac:dyDescent="0.2">
      <c r="B41" s="17" t="s">
        <v>46</v>
      </c>
      <c r="C41" s="17" t="s">
        <v>142</v>
      </c>
      <c r="D41" s="40">
        <v>357.07967287598359</v>
      </c>
      <c r="E41" s="40">
        <v>0</v>
      </c>
      <c r="F41" s="40">
        <v>0</v>
      </c>
      <c r="G41" s="40">
        <v>13.89958</v>
      </c>
      <c r="H41" s="40">
        <v>0</v>
      </c>
      <c r="I41" s="40">
        <f t="shared" si="1"/>
        <v>370.9792528759836</v>
      </c>
    </row>
    <row r="42" spans="2:9" x14ac:dyDescent="0.2">
      <c r="B42" s="17" t="s">
        <v>47</v>
      </c>
      <c r="C42" s="17" t="s">
        <v>143</v>
      </c>
      <c r="D42" s="40">
        <v>68.456553629300728</v>
      </c>
      <c r="E42" s="40">
        <v>0</v>
      </c>
      <c r="F42" s="40">
        <v>0</v>
      </c>
      <c r="G42" s="40">
        <v>26.734400704020956</v>
      </c>
      <c r="H42" s="40">
        <v>0</v>
      </c>
      <c r="I42" s="40">
        <f t="shared" si="1"/>
        <v>95.190954333321685</v>
      </c>
    </row>
    <row r="43" spans="2:9" x14ac:dyDescent="0.2">
      <c r="B43" s="17" t="s">
        <v>48</v>
      </c>
      <c r="C43" s="17" t="s">
        <v>49</v>
      </c>
      <c r="D43" s="40">
        <v>453.20137000676272</v>
      </c>
      <c r="E43" s="40">
        <v>0</v>
      </c>
      <c r="F43" s="40">
        <v>0</v>
      </c>
      <c r="G43" s="40">
        <v>271.78920101190226</v>
      </c>
      <c r="H43" s="40">
        <v>0</v>
      </c>
      <c r="I43" s="40">
        <f t="shared" si="1"/>
        <v>724.99057101866492</v>
      </c>
    </row>
    <row r="44" spans="2:9" x14ac:dyDescent="0.2">
      <c r="B44" s="58" t="s">
        <v>50</v>
      </c>
      <c r="C44" s="58" t="s">
        <v>51</v>
      </c>
      <c r="D44" s="59">
        <v>71.041182759999998</v>
      </c>
      <c r="E44" s="59">
        <v>0</v>
      </c>
      <c r="F44" s="59">
        <v>0</v>
      </c>
      <c r="G44" s="59">
        <v>63.453257747722802</v>
      </c>
      <c r="H44" s="59">
        <v>0</v>
      </c>
      <c r="I44" s="59">
        <f t="shared" si="1"/>
        <v>134.4944405077228</v>
      </c>
    </row>
    <row r="45" spans="2:9" x14ac:dyDescent="0.2">
      <c r="B45" s="58" t="s">
        <v>52</v>
      </c>
      <c r="C45" s="58" t="s">
        <v>144</v>
      </c>
      <c r="D45" s="59">
        <v>2800.401231654123</v>
      </c>
      <c r="E45" s="59">
        <v>0</v>
      </c>
      <c r="F45" s="59">
        <v>0</v>
      </c>
      <c r="G45" s="59">
        <v>1173.3603833622697</v>
      </c>
      <c r="H45" s="59">
        <v>0.52897082677322149</v>
      </c>
      <c r="I45" s="59">
        <f t="shared" si="1"/>
        <v>3974.2905858431659</v>
      </c>
    </row>
    <row r="46" spans="2:9" x14ac:dyDescent="0.2">
      <c r="B46" s="58" t="s">
        <v>53</v>
      </c>
      <c r="C46" s="58" t="s">
        <v>54</v>
      </c>
      <c r="D46" s="59">
        <v>4441.9623306140338</v>
      </c>
      <c r="E46" s="59">
        <v>1.7557157100388749</v>
      </c>
      <c r="F46" s="59">
        <v>0</v>
      </c>
      <c r="G46" s="59">
        <v>2776.9653915234317</v>
      </c>
      <c r="H46" s="59">
        <v>0</v>
      </c>
      <c r="I46" s="59">
        <f t="shared" si="1"/>
        <v>7220.683437847505</v>
      </c>
    </row>
    <row r="47" spans="2:9" x14ac:dyDescent="0.2">
      <c r="B47" s="17" t="s">
        <v>55</v>
      </c>
      <c r="C47" s="17" t="s">
        <v>56</v>
      </c>
      <c r="D47" s="40">
        <v>1292.1086508885451</v>
      </c>
      <c r="E47" s="40">
        <v>0</v>
      </c>
      <c r="F47" s="40">
        <v>0</v>
      </c>
      <c r="G47" s="40">
        <v>383.7606442902258</v>
      </c>
      <c r="H47" s="40">
        <v>0</v>
      </c>
      <c r="I47" s="40">
        <f t="shared" si="1"/>
        <v>1675.8692951787709</v>
      </c>
    </row>
    <row r="48" spans="2:9" x14ac:dyDescent="0.2">
      <c r="B48" s="17" t="s">
        <v>57</v>
      </c>
      <c r="C48" s="17" t="s">
        <v>58</v>
      </c>
      <c r="D48" s="40">
        <v>670.30183095058533</v>
      </c>
      <c r="E48" s="40">
        <v>0</v>
      </c>
      <c r="F48" s="40">
        <v>0</v>
      </c>
      <c r="G48" s="40">
        <v>1259.9114256993867</v>
      </c>
      <c r="H48" s="40">
        <v>0</v>
      </c>
      <c r="I48" s="40">
        <f t="shared" si="1"/>
        <v>1930.213256649972</v>
      </c>
    </row>
    <row r="49" spans="2:9" x14ac:dyDescent="0.2">
      <c r="B49" s="17" t="s">
        <v>59</v>
      </c>
      <c r="C49" s="17" t="s">
        <v>60</v>
      </c>
      <c r="D49" s="40">
        <v>628.4428634642569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628.4428634642569</v>
      </c>
    </row>
    <row r="50" spans="2:9" x14ac:dyDescent="0.2">
      <c r="B50" s="58" t="s">
        <v>61</v>
      </c>
      <c r="C50" s="58" t="s">
        <v>145</v>
      </c>
      <c r="D50" s="59">
        <v>113.44286000000001</v>
      </c>
      <c r="E50" s="59">
        <v>3143.6544466195705</v>
      </c>
      <c r="F50" s="59">
        <v>0</v>
      </c>
      <c r="G50" s="59">
        <v>4.8909930029313493</v>
      </c>
      <c r="H50" s="59">
        <v>0</v>
      </c>
      <c r="I50" s="59">
        <f t="shared" si="1"/>
        <v>3261.9882996225019</v>
      </c>
    </row>
    <row r="51" spans="2:9" x14ac:dyDescent="0.2">
      <c r="B51" s="58" t="s">
        <v>62</v>
      </c>
      <c r="C51" s="58" t="s">
        <v>63</v>
      </c>
      <c r="D51" s="59">
        <v>85.114844250367298</v>
      </c>
      <c r="E51" s="59">
        <v>0</v>
      </c>
      <c r="F51" s="59">
        <v>0</v>
      </c>
      <c r="G51" s="59">
        <v>0.161</v>
      </c>
      <c r="H51" s="59">
        <v>0</v>
      </c>
      <c r="I51" s="59">
        <f t="shared" si="1"/>
        <v>85.2758442503673</v>
      </c>
    </row>
    <row r="52" spans="2:9" x14ac:dyDescent="0.2">
      <c r="B52" s="58" t="s">
        <v>64</v>
      </c>
      <c r="C52" s="58" t="s">
        <v>65</v>
      </c>
      <c r="D52" s="59">
        <v>1375.639537439713</v>
      </c>
      <c r="E52" s="59">
        <v>0</v>
      </c>
      <c r="F52" s="59">
        <v>0</v>
      </c>
      <c r="G52" s="59">
        <v>278.20513543620899</v>
      </c>
      <c r="H52" s="59">
        <v>0</v>
      </c>
      <c r="I52" s="59">
        <f t="shared" si="1"/>
        <v>1653.844672875922</v>
      </c>
    </row>
    <row r="53" spans="2:9" x14ac:dyDescent="0.2">
      <c r="B53" s="17" t="s">
        <v>66</v>
      </c>
      <c r="C53" s="17" t="s">
        <v>67</v>
      </c>
      <c r="D53" s="40">
        <v>1869.0355141708483</v>
      </c>
      <c r="E53" s="40">
        <v>0</v>
      </c>
      <c r="F53" s="40">
        <v>0</v>
      </c>
      <c r="G53" s="40">
        <v>22.418567046384467</v>
      </c>
      <c r="H53" s="40">
        <v>0</v>
      </c>
      <c r="I53" s="40">
        <f t="shared" si="1"/>
        <v>1891.4540812172327</v>
      </c>
    </row>
    <row r="54" spans="2:9" x14ac:dyDescent="0.2">
      <c r="B54" s="17" t="s">
        <v>68</v>
      </c>
      <c r="C54" s="17" t="s">
        <v>69</v>
      </c>
      <c r="D54" s="40">
        <v>583.08794546000001</v>
      </c>
      <c r="E54" s="40">
        <v>0</v>
      </c>
      <c r="F54" s="40">
        <v>58.044402009999999</v>
      </c>
      <c r="G54" s="40">
        <v>20.151180000000004</v>
      </c>
      <c r="H54" s="40">
        <v>0</v>
      </c>
      <c r="I54" s="40">
        <f t="shared" si="1"/>
        <v>661.28352746999997</v>
      </c>
    </row>
    <row r="55" spans="2:9" x14ac:dyDescent="0.2">
      <c r="B55" s="17" t="s">
        <v>70</v>
      </c>
      <c r="C55" s="17" t="s">
        <v>71</v>
      </c>
      <c r="D55" s="40">
        <v>422.23653430399992</v>
      </c>
      <c r="E55" s="40">
        <v>0</v>
      </c>
      <c r="F55" s="40">
        <v>0</v>
      </c>
      <c r="G55" s="40">
        <v>73.505173082462051</v>
      </c>
      <c r="H55" s="40">
        <v>0</v>
      </c>
      <c r="I55" s="40">
        <f t="shared" si="1"/>
        <v>495.74170738646194</v>
      </c>
    </row>
    <row r="56" spans="2:9" ht="15" thickBot="1" x14ac:dyDescent="0.25">
      <c r="B56" s="58" t="s">
        <v>72</v>
      </c>
      <c r="C56" s="58" t="s">
        <v>73</v>
      </c>
      <c r="D56" s="59">
        <v>248.82794132456314</v>
      </c>
      <c r="E56" s="59">
        <v>0</v>
      </c>
      <c r="F56" s="59">
        <v>0</v>
      </c>
      <c r="G56" s="59">
        <v>172.33908277103046</v>
      </c>
      <c r="H56" s="59">
        <v>0</v>
      </c>
      <c r="I56" s="59">
        <f t="shared" si="1"/>
        <v>421.1670240955936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30703.872020714844</v>
      </c>
      <c r="E57" s="41">
        <f t="shared" si="2"/>
        <v>3145.4101623296092</v>
      </c>
      <c r="F57" s="41">
        <f t="shared" si="2"/>
        <v>58.044402009999999</v>
      </c>
      <c r="G57" s="41">
        <f t="shared" si="2"/>
        <v>16972.388643461945</v>
      </c>
      <c r="H57" s="41">
        <f t="shared" si="2"/>
        <v>0.52897082677322149</v>
      </c>
      <c r="I57" s="76">
        <f t="shared" si="2"/>
        <v>50880.244199343157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380.79268492650436</v>
      </c>
      <c r="H59" s="40">
        <v>11.64105228323942</v>
      </c>
      <c r="I59" s="40">
        <f>SUM(D59:H59)</f>
        <v>392.43373720974381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2398.5147348238665</v>
      </c>
      <c r="H61" s="40">
        <v>0</v>
      </c>
      <c r="I61" s="40">
        <f t="shared" si="3"/>
        <v>2398.5147348238665</v>
      </c>
    </row>
    <row r="62" spans="2:9" ht="15" thickBot="1" x14ac:dyDescent="0.25">
      <c r="B62" s="19"/>
      <c r="C62" s="24" t="s">
        <v>113</v>
      </c>
      <c r="D62" s="41">
        <f t="shared" ref="D62" si="4">SUM(D59:D61)</f>
        <v>0</v>
      </c>
      <c r="E62" s="41">
        <f t="shared" ref="E62:I62" si="5">SUM(E59:E61)</f>
        <v>0</v>
      </c>
      <c r="F62" s="41">
        <f t="shared" si="5"/>
        <v>0</v>
      </c>
      <c r="G62" s="41">
        <f t="shared" si="5"/>
        <v>2779.3074197503711</v>
      </c>
      <c r="H62" s="41">
        <f t="shared" si="5"/>
        <v>11.64105228323942</v>
      </c>
      <c r="I62" s="41">
        <f t="shared" si="5"/>
        <v>2790.9484720336104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66.381864120000003</v>
      </c>
      <c r="I64" s="40">
        <f>SUM(D64:H64)</f>
        <v>66.381864120000003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8014.6217940605184</v>
      </c>
      <c r="G65" s="40">
        <v>0</v>
      </c>
      <c r="H65" s="40">
        <v>0</v>
      </c>
      <c r="I65" s="40">
        <f t="shared" ref="I65:I68" si="6">SUM(D65:H65)</f>
        <v>8014.6217940605184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5697.4682729909273</v>
      </c>
      <c r="G66" s="40">
        <v>0</v>
      </c>
      <c r="H66" s="40">
        <v>40.798406300000003</v>
      </c>
      <c r="I66" s="40">
        <f t="shared" si="6"/>
        <v>5738.2666792909276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2858.1268892282501</v>
      </c>
      <c r="G67" s="40">
        <v>0</v>
      </c>
      <c r="H67" s="40">
        <v>239.40067597000004</v>
      </c>
      <c r="I67" s="40">
        <f t="shared" si="6"/>
        <v>3097.5275651982502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1728.0826780789996</v>
      </c>
      <c r="I68" s="40">
        <f t="shared" si="6"/>
        <v>1728.0826780789996</v>
      </c>
    </row>
    <row r="69" spans="2:9" ht="15" thickBot="1" x14ac:dyDescent="0.25">
      <c r="B69" s="19"/>
      <c r="C69" s="39" t="s">
        <v>115</v>
      </c>
      <c r="D69" s="41">
        <f t="shared" ref="D69" si="7">SUM(D64:D68)</f>
        <v>0</v>
      </c>
      <c r="E69" s="41">
        <f t="shared" ref="E69:I69" si="8">SUM(E64:E68)</f>
        <v>0</v>
      </c>
      <c r="F69" s="41">
        <f t="shared" si="8"/>
        <v>16570.216956279695</v>
      </c>
      <c r="G69" s="41">
        <f t="shared" si="8"/>
        <v>0</v>
      </c>
      <c r="H69" s="41">
        <f t="shared" si="8"/>
        <v>2074.6636244689998</v>
      </c>
      <c r="I69" s="41">
        <f t="shared" si="8"/>
        <v>18644.880580748697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71" priority="2" operator="equal">
      <formula>0</formula>
    </cfRule>
  </conditionalFormatting>
  <conditionalFormatting sqref="D59:D69">
    <cfRule type="cellIs" dxfId="270" priority="1" operator="equal">
      <formula>0</formula>
    </cfRule>
  </conditionalFormatting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9" customWidth="1"/>
    <col min="9" max="9" width="14.285156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153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40750.840650477294</v>
      </c>
      <c r="E18" s="41">
        <f t="shared" si="0"/>
        <v>4073.8345780794284</v>
      </c>
      <c r="F18" s="41">
        <f t="shared" si="0"/>
        <v>392.04830390704808</v>
      </c>
      <c r="G18" s="41">
        <f t="shared" si="0"/>
        <v>48366.890094301809</v>
      </c>
      <c r="H18" s="41">
        <f t="shared" si="0"/>
        <v>222.20562459099835</v>
      </c>
      <c r="I18" s="41">
        <f t="shared" si="0"/>
        <v>93805.819251356559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3210.1244908466074</v>
      </c>
      <c r="E20" s="59">
        <v>0</v>
      </c>
      <c r="F20" s="59">
        <v>0</v>
      </c>
      <c r="G20" s="59">
        <v>871.68171986115431</v>
      </c>
      <c r="H20" s="59">
        <v>0</v>
      </c>
      <c r="I20" s="59">
        <f>+D20+E20+F20+G20+H20</f>
        <v>4081.8062107077617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588.5993642674307</v>
      </c>
      <c r="E21" s="59">
        <v>0</v>
      </c>
      <c r="F21" s="59">
        <v>0</v>
      </c>
      <c r="G21" s="59">
        <v>21.380011480248001</v>
      </c>
      <c r="H21" s="59">
        <v>0</v>
      </c>
      <c r="I21" s="59">
        <f t="shared" ref="I21:I56" si="1">+D21+E21+F21+G21+H21</f>
        <v>609.97937574767866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121.150069214483</v>
      </c>
      <c r="E22" s="59">
        <v>0</v>
      </c>
      <c r="F22" s="59">
        <v>0</v>
      </c>
      <c r="G22" s="59">
        <v>2557.3387936685263</v>
      </c>
      <c r="H22" s="59">
        <v>0</v>
      </c>
      <c r="I22" s="59">
        <f t="shared" si="1"/>
        <v>2678.4888628830095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730.16105753578483</v>
      </c>
      <c r="E23" s="40">
        <v>0</v>
      </c>
      <c r="F23" s="40">
        <v>0</v>
      </c>
      <c r="G23" s="40">
        <v>4102.2955784954429</v>
      </c>
      <c r="H23" s="40">
        <v>0</v>
      </c>
      <c r="I23" s="40">
        <f t="shared" si="1"/>
        <v>4832.4566360312274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575.52023414824555</v>
      </c>
      <c r="E24" s="40">
        <v>0</v>
      </c>
      <c r="F24" s="40">
        <v>0</v>
      </c>
      <c r="G24" s="40">
        <v>4187.5320379990171</v>
      </c>
      <c r="H24" s="40">
        <v>0</v>
      </c>
      <c r="I24" s="40">
        <f t="shared" si="1"/>
        <v>4763.0522721472626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1257.6871765381597</v>
      </c>
      <c r="H25" s="40">
        <v>0</v>
      </c>
      <c r="I25" s="40">
        <f t="shared" si="1"/>
        <v>1257.6871765381597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325.78259945641258</v>
      </c>
      <c r="E26" s="59">
        <v>0</v>
      </c>
      <c r="F26" s="59">
        <v>0</v>
      </c>
      <c r="G26" s="59">
        <v>352.81999661635842</v>
      </c>
      <c r="H26" s="59">
        <v>0</v>
      </c>
      <c r="I26" s="59">
        <f t="shared" si="1"/>
        <v>678.60259607277101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1265.0854094127744</v>
      </c>
      <c r="E27" s="59">
        <v>0</v>
      </c>
      <c r="F27" s="59">
        <v>0</v>
      </c>
      <c r="G27" s="59">
        <v>560.08930966752962</v>
      </c>
      <c r="H27" s="59">
        <v>0</v>
      </c>
      <c r="I27" s="59">
        <f t="shared" si="1"/>
        <v>1825.1747190803039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2594.3000751468307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2594.3000751468307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-105.38893611590055</v>
      </c>
      <c r="E29" s="40">
        <v>0</v>
      </c>
      <c r="F29" s="40">
        <v>0</v>
      </c>
      <c r="G29" s="40">
        <v>90.899179397139065</v>
      </c>
      <c r="H29" s="40">
        <v>0</v>
      </c>
      <c r="I29" s="40">
        <f t="shared" si="1"/>
        <v>-14.489756718761484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2178.4486436850907</v>
      </c>
      <c r="E30" s="40">
        <v>0</v>
      </c>
      <c r="F30" s="40">
        <v>0</v>
      </c>
      <c r="G30" s="40">
        <v>801.67447817367338</v>
      </c>
      <c r="H30" s="40">
        <v>0</v>
      </c>
      <c r="I30" s="40">
        <f t="shared" si="1"/>
        <v>2980.1231218587641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1263.0944520480334</v>
      </c>
      <c r="E31" s="40">
        <v>0</v>
      </c>
      <c r="F31" s="40">
        <v>0</v>
      </c>
      <c r="G31" s="40">
        <v>16.218905971202965</v>
      </c>
      <c r="H31" s="40">
        <v>0</v>
      </c>
      <c r="I31" s="40">
        <f t="shared" si="1"/>
        <v>1279.3133580192364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361.66454573489074</v>
      </c>
      <c r="E32" s="59">
        <v>0</v>
      </c>
      <c r="F32" s="59">
        <v>0</v>
      </c>
      <c r="G32" s="59">
        <v>678.35445818727305</v>
      </c>
      <c r="H32" s="59">
        <v>0</v>
      </c>
      <c r="I32" s="59">
        <f t="shared" si="1"/>
        <v>1040.0190039221638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1465.4871953426009</v>
      </c>
      <c r="E33" s="59">
        <v>0</v>
      </c>
      <c r="F33" s="59">
        <v>0</v>
      </c>
      <c r="G33" s="59">
        <v>593.78295166254975</v>
      </c>
      <c r="H33" s="59">
        <v>0</v>
      </c>
      <c r="I33" s="59">
        <f t="shared" si="1"/>
        <v>2059.2701470051506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1639.8752832818927</v>
      </c>
      <c r="E34" s="59">
        <v>0</v>
      </c>
      <c r="F34" s="59">
        <v>0</v>
      </c>
      <c r="G34" s="59">
        <v>2.5428658164256768</v>
      </c>
      <c r="H34" s="59">
        <v>0</v>
      </c>
      <c r="I34" s="59">
        <f t="shared" si="1"/>
        <v>1642.4181490983185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383.95577476020696</v>
      </c>
      <c r="E35" s="40">
        <v>0</v>
      </c>
      <c r="F35" s="40">
        <v>0</v>
      </c>
      <c r="G35" s="40">
        <v>0.21056188831652028</v>
      </c>
      <c r="H35" s="40">
        <v>0</v>
      </c>
      <c r="I35" s="40">
        <f t="shared" si="1"/>
        <v>384.1663366485235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837.37650637084516</v>
      </c>
      <c r="E36" s="40">
        <v>0</v>
      </c>
      <c r="F36" s="40">
        <v>0</v>
      </c>
      <c r="G36" s="40">
        <v>177.57683397755719</v>
      </c>
      <c r="H36" s="40">
        <v>0</v>
      </c>
      <c r="I36" s="40">
        <f t="shared" si="1"/>
        <v>1014.9533403484023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316.6523160179637</v>
      </c>
      <c r="E37" s="40">
        <v>0</v>
      </c>
      <c r="F37" s="40">
        <v>0</v>
      </c>
      <c r="G37" s="40">
        <v>27.357222676787949</v>
      </c>
      <c r="H37" s="40">
        <v>0</v>
      </c>
      <c r="I37" s="40">
        <f t="shared" si="1"/>
        <v>344.00953869475165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170.9963312976337</v>
      </c>
      <c r="E38" s="59">
        <v>0</v>
      </c>
      <c r="F38" s="59">
        <v>0</v>
      </c>
      <c r="G38" s="59">
        <v>6.3442471968661058</v>
      </c>
      <c r="H38" s="59">
        <v>0</v>
      </c>
      <c r="I38" s="59">
        <f t="shared" si="1"/>
        <v>177.34057849449979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871.53960490384554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871.53960490384554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314.86910044950184</v>
      </c>
      <c r="E40" s="59">
        <v>0</v>
      </c>
      <c r="F40" s="59">
        <v>0</v>
      </c>
      <c r="G40" s="59">
        <v>9.2462414929654617</v>
      </c>
      <c r="H40" s="59">
        <v>0</v>
      </c>
      <c r="I40" s="59">
        <f t="shared" si="1"/>
        <v>324.1153419424673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481.3837687434829</v>
      </c>
      <c r="E41" s="40">
        <v>0</v>
      </c>
      <c r="F41" s="40">
        <v>0</v>
      </c>
      <c r="G41" s="40">
        <v>28.44514598773911</v>
      </c>
      <c r="H41" s="40">
        <v>0</v>
      </c>
      <c r="I41" s="40">
        <f t="shared" si="1"/>
        <v>509.82891473122203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159.79647036466</v>
      </c>
      <c r="E42" s="40">
        <v>0</v>
      </c>
      <c r="F42" s="40">
        <v>0</v>
      </c>
      <c r="G42" s="40">
        <v>62.767018961851107</v>
      </c>
      <c r="H42" s="40">
        <v>0</v>
      </c>
      <c r="I42" s="40">
        <f t="shared" si="1"/>
        <v>222.5634893265111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1238.7517480225833</v>
      </c>
      <c r="E43" s="40">
        <v>0</v>
      </c>
      <c r="F43" s="40">
        <v>0</v>
      </c>
      <c r="G43" s="40">
        <v>286.26606350834612</v>
      </c>
      <c r="H43" s="40">
        <v>0</v>
      </c>
      <c r="I43" s="40">
        <f t="shared" si="1"/>
        <v>1525.0178115309295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61.587404719075082</v>
      </c>
      <c r="E44" s="59">
        <v>0</v>
      </c>
      <c r="F44" s="59">
        <v>0</v>
      </c>
      <c r="G44" s="59">
        <v>152.53181575475494</v>
      </c>
      <c r="H44" s="59">
        <v>0</v>
      </c>
      <c r="I44" s="59">
        <f t="shared" si="1"/>
        <v>214.11922047383001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1211.9124612764385</v>
      </c>
      <c r="E45" s="59">
        <v>0</v>
      </c>
      <c r="F45" s="59">
        <v>0</v>
      </c>
      <c r="G45" s="59">
        <v>829.42009477801844</v>
      </c>
      <c r="H45" s="59">
        <v>-9.9475983006414028E-17</v>
      </c>
      <c r="I45" s="59">
        <f t="shared" si="1"/>
        <v>2041.332556054457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6736.5601397547753</v>
      </c>
      <c r="E46" s="59">
        <v>0.74055595014863951</v>
      </c>
      <c r="F46" s="59">
        <v>0</v>
      </c>
      <c r="G46" s="59">
        <v>5378.5075023681848</v>
      </c>
      <c r="H46" s="59">
        <v>0</v>
      </c>
      <c r="I46" s="59">
        <f t="shared" si="1"/>
        <v>12115.808198073108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1293.2402551404055</v>
      </c>
      <c r="E47" s="40">
        <v>0</v>
      </c>
      <c r="F47" s="40">
        <v>0</v>
      </c>
      <c r="G47" s="40">
        <v>3018.6216773149035</v>
      </c>
      <c r="H47" s="40">
        <v>0</v>
      </c>
      <c r="I47" s="40">
        <f t="shared" si="1"/>
        <v>4311.8619324553092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920.31754131826858</v>
      </c>
      <c r="E48" s="40">
        <v>0</v>
      </c>
      <c r="F48" s="40">
        <v>0</v>
      </c>
      <c r="G48" s="40">
        <v>2089.1600776651535</v>
      </c>
      <c r="H48" s="40">
        <v>0</v>
      </c>
      <c r="I48" s="40">
        <f t="shared" si="1"/>
        <v>3009.477618983422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4562.3202903080855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4562.3202903080855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104.25035026755226</v>
      </c>
      <c r="E50" s="59">
        <v>4073.0940221292799</v>
      </c>
      <c r="F50" s="59">
        <v>0</v>
      </c>
      <c r="G50" s="59">
        <v>225.08733117906982</v>
      </c>
      <c r="H50" s="59">
        <v>0</v>
      </c>
      <c r="I50" s="59">
        <f t="shared" si="1"/>
        <v>4402.4317035759022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1338.6911012226974</v>
      </c>
      <c r="E51" s="59">
        <v>0</v>
      </c>
      <c r="F51" s="59">
        <v>0</v>
      </c>
      <c r="G51" s="59">
        <v>850.49022649033736</v>
      </c>
      <c r="H51" s="59">
        <v>0</v>
      </c>
      <c r="I51" s="59">
        <f t="shared" si="1"/>
        <v>2189.181327713035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1248.459972780428</v>
      </c>
      <c r="E52" s="59">
        <v>0</v>
      </c>
      <c r="F52" s="59">
        <v>0</v>
      </c>
      <c r="G52" s="59">
        <v>5842.8978298199563</v>
      </c>
      <c r="H52" s="59">
        <v>0</v>
      </c>
      <c r="I52" s="59">
        <f t="shared" si="1"/>
        <v>7091.3578026003843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988.52918223832842</v>
      </c>
      <c r="E53" s="40">
        <v>0</v>
      </c>
      <c r="F53" s="40">
        <v>0</v>
      </c>
      <c r="G53" s="40">
        <v>7.5738882174415796</v>
      </c>
      <c r="H53" s="40">
        <v>0</v>
      </c>
      <c r="I53" s="40">
        <f t="shared" si="1"/>
        <v>996.10307045576997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290.83662347306785</v>
      </c>
      <c r="E54" s="40">
        <v>0</v>
      </c>
      <c r="F54" s="40">
        <v>220.38374967000007</v>
      </c>
      <c r="G54" s="40">
        <v>131.15818417035581</v>
      </c>
      <c r="H54" s="40">
        <v>0</v>
      </c>
      <c r="I54" s="40">
        <f t="shared" si="1"/>
        <v>642.3785573134237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611.75577644033388</v>
      </c>
      <c r="E55" s="40">
        <v>0</v>
      </c>
      <c r="F55" s="40">
        <v>0</v>
      </c>
      <c r="G55" s="40">
        <v>668.44627043845605</v>
      </c>
      <c r="H55" s="40">
        <v>0</v>
      </c>
      <c r="I55" s="40">
        <f t="shared" si="1"/>
        <v>1280.20204687879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393.15344660192852</v>
      </c>
      <c r="E56" s="59">
        <v>0</v>
      </c>
      <c r="F56" s="59">
        <v>0</v>
      </c>
      <c r="G56" s="59">
        <v>1011.7904114454146</v>
      </c>
      <c r="H56" s="59">
        <v>0</v>
      </c>
      <c r="I56" s="59">
        <f t="shared" si="1"/>
        <v>1404.9438580473432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40750.840650477294</v>
      </c>
      <c r="E57" s="41">
        <f t="shared" si="2"/>
        <v>4073.8345780794284</v>
      </c>
      <c r="F57" s="41">
        <f t="shared" si="2"/>
        <v>220.38374967000007</v>
      </c>
      <c r="G57" s="41">
        <f t="shared" si="2"/>
        <v>36898.196108867181</v>
      </c>
      <c r="H57" s="41">
        <f t="shared" si="2"/>
        <v>-9.9475983006414028E-17</v>
      </c>
      <c r="I57" s="41">
        <f t="shared" si="2"/>
        <v>81943.255087093887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70.57640839226292</v>
      </c>
      <c r="H59" s="40">
        <v>0</v>
      </c>
      <c r="I59" s="40">
        <f t="shared" ref="I59:I61" si="3">+D59+E59+F59+G59+H59</f>
        <v>70.57640839226292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11398.117577042367</v>
      </c>
      <c r="H60" s="40">
        <v>0</v>
      </c>
      <c r="I60" s="40">
        <f t="shared" si="3"/>
        <v>11398.117577042367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11468.693985434629</v>
      </c>
      <c r="H62" s="41">
        <f t="shared" si="4"/>
        <v>0</v>
      </c>
      <c r="I62" s="41">
        <f t="shared" si="4"/>
        <v>11468.693985434629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1.2693300000000123</v>
      </c>
      <c r="I64" s="40">
        <f t="shared" ref="I64:I68" si="5">+D64+E64+F64+G64+H64</f>
        <v>1.2693300000000123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98.608560537047367</v>
      </c>
      <c r="G65" s="40">
        <v>0</v>
      </c>
      <c r="H65" s="40">
        <v>0</v>
      </c>
      <c r="I65" s="40">
        <f t="shared" si="5"/>
        <v>98.608560537047367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58.071781260000002</v>
      </c>
      <c r="G66" s="40">
        <v>0</v>
      </c>
      <c r="H66" s="40">
        <v>1.3084712000000001</v>
      </c>
      <c r="I66" s="40">
        <f t="shared" si="5"/>
        <v>59.380252460000001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14.984212440000665</v>
      </c>
      <c r="G67" s="40">
        <v>0</v>
      </c>
      <c r="H67" s="40">
        <v>14.576603060000055</v>
      </c>
      <c r="I67" s="40">
        <f t="shared" si="5"/>
        <v>29.560815500000722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205.05122033099829</v>
      </c>
      <c r="I68" s="40">
        <f t="shared" si="5"/>
        <v>205.05122033099829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171.66455423704804</v>
      </c>
      <c r="G69" s="41">
        <f t="shared" si="6"/>
        <v>0</v>
      </c>
      <c r="H69" s="41">
        <f t="shared" si="6"/>
        <v>222.20562459099835</v>
      </c>
      <c r="I69" s="41">
        <f t="shared" si="6"/>
        <v>393.87017882804639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269" priority="3" operator="equal">
      <formula>0</formula>
    </cfRule>
  </conditionalFormatting>
  <conditionalFormatting sqref="D20:I69">
    <cfRule type="cellIs" dxfId="268" priority="1" operator="equal">
      <formula>0</formula>
    </cfRule>
  </conditionalFormatting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153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23926.612467991315</v>
      </c>
      <c r="D18" s="41">
        <f t="shared" si="0"/>
        <v>396.70172604360084</v>
      </c>
      <c r="E18" s="41">
        <f t="shared" si="0"/>
        <v>7705.6797543195789</v>
      </c>
      <c r="F18" s="41">
        <f t="shared" si="0"/>
        <v>7567.1438550058538</v>
      </c>
      <c r="G18" s="41">
        <f t="shared" si="0"/>
        <v>9.8915800000000029</v>
      </c>
      <c r="H18" s="41">
        <f t="shared" si="0"/>
        <v>39606.02938336035</v>
      </c>
    </row>
    <row r="19" spans="2:8" x14ac:dyDescent="0.2">
      <c r="B19" s="64" t="s">
        <v>123</v>
      </c>
      <c r="C19" s="40">
        <v>50.233484029158362</v>
      </c>
      <c r="D19" s="40">
        <v>0</v>
      </c>
      <c r="E19" s="40">
        <v>-0.83864680617474274</v>
      </c>
      <c r="F19" s="40">
        <v>899.46059426992156</v>
      </c>
      <c r="G19" s="40">
        <v>5.1610879504326217</v>
      </c>
      <c r="H19" s="40">
        <f>SUM(C19:G19)</f>
        <v>954.01651944333776</v>
      </c>
    </row>
    <row r="20" spans="2:8" x14ac:dyDescent="0.2">
      <c r="B20" s="64" t="s">
        <v>124</v>
      </c>
      <c r="C20" s="40">
        <v>34.279669771037398</v>
      </c>
      <c r="D20" s="40">
        <v>0</v>
      </c>
      <c r="E20" s="40">
        <v>0</v>
      </c>
      <c r="F20" s="40">
        <v>402.16116019437948</v>
      </c>
      <c r="G20" s="40">
        <v>2.3298704778564088E-2</v>
      </c>
      <c r="H20" s="40">
        <f t="shared" ref="H20:H22" si="1">SUM(C20:G20)</f>
        <v>436.46412867019541</v>
      </c>
    </row>
    <row r="21" spans="2:8" x14ac:dyDescent="0.2">
      <c r="B21" s="64" t="s">
        <v>79</v>
      </c>
      <c r="C21" s="40">
        <v>3771.0428806142377</v>
      </c>
      <c r="D21" s="40">
        <v>12.992481882144642</v>
      </c>
      <c r="E21" s="40">
        <v>193.39754265389737</v>
      </c>
      <c r="F21" s="40">
        <v>0</v>
      </c>
      <c r="G21" s="40">
        <v>1.1907378443522303</v>
      </c>
      <c r="H21" s="40">
        <f t="shared" si="1"/>
        <v>3978.6236429946316</v>
      </c>
    </row>
    <row r="22" spans="2:8" x14ac:dyDescent="0.2">
      <c r="B22" s="64" t="s">
        <v>125</v>
      </c>
      <c r="C22" s="40">
        <v>12887.250374763709</v>
      </c>
      <c r="D22" s="40">
        <v>216.32536408212403</v>
      </c>
      <c r="E22" s="40">
        <v>706.31802892446706</v>
      </c>
      <c r="F22" s="40">
        <v>0</v>
      </c>
      <c r="G22" s="40">
        <v>6.087822569624854</v>
      </c>
      <c r="H22" s="40">
        <f t="shared" si="1"/>
        <v>13815.981590339925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5564.1805763546417</v>
      </c>
      <c r="D24" s="61">
        <f t="shared" si="2"/>
        <v>91.482550999332204</v>
      </c>
      <c r="E24" s="61">
        <f t="shared" si="2"/>
        <v>6782.6357648281337</v>
      </c>
      <c r="F24" s="61">
        <f t="shared" si="2"/>
        <v>6265.5221005415524</v>
      </c>
      <c r="G24" s="61">
        <f t="shared" si="2"/>
        <v>-2.6104670691882683</v>
      </c>
      <c r="H24" s="61">
        <f t="shared" si="2"/>
        <v>18701.210525654471</v>
      </c>
    </row>
    <row r="25" spans="2:8" x14ac:dyDescent="0.2">
      <c r="B25" s="32" t="s">
        <v>80</v>
      </c>
      <c r="C25" s="75">
        <v>-31.627674014803549</v>
      </c>
      <c r="D25" s="16">
        <v>0.36695</v>
      </c>
      <c r="E25" s="16">
        <v>52.636403669999993</v>
      </c>
      <c r="F25" s="16">
        <v>6265.5221005415524</v>
      </c>
      <c r="G25" s="16">
        <v>-2.1935799999999999</v>
      </c>
      <c r="H25" s="16">
        <f>SUM(C25:G25)</f>
        <v>6284.7042001967484</v>
      </c>
    </row>
    <row r="26" spans="2:8" x14ac:dyDescent="0.2">
      <c r="B26" s="32" t="s">
        <v>81</v>
      </c>
      <c r="C26" s="16">
        <v>3207.6789004157204</v>
      </c>
      <c r="D26" s="16">
        <v>90.499310999332195</v>
      </c>
      <c r="E26" s="16">
        <v>2447.5147350829898</v>
      </c>
      <c r="F26" s="16">
        <v>0</v>
      </c>
      <c r="G26" s="16">
        <v>8.615522930811732</v>
      </c>
      <c r="H26" s="16">
        <f t="shared" ref="H26:H28" si="3">SUM(C26:G26)</f>
        <v>5754.3084694288536</v>
      </c>
    </row>
    <row r="27" spans="2:8" x14ac:dyDescent="0.2">
      <c r="B27" s="32" t="s">
        <v>82</v>
      </c>
      <c r="C27" s="16">
        <v>2388.1293499537251</v>
      </c>
      <c r="D27" s="16">
        <v>0</v>
      </c>
      <c r="E27" s="16">
        <v>4282.4846260751438</v>
      </c>
      <c r="F27" s="16">
        <v>0</v>
      </c>
      <c r="G27" s="16">
        <v>-9.0324100000000005</v>
      </c>
      <c r="H27" s="16">
        <f t="shared" si="3"/>
        <v>6661.581566028869</v>
      </c>
    </row>
    <row r="28" spans="2:8" x14ac:dyDescent="0.2">
      <c r="B28" s="32" t="s">
        <v>83</v>
      </c>
      <c r="C28" s="16">
        <v>0</v>
      </c>
      <c r="D28" s="16">
        <v>0.61629</v>
      </c>
      <c r="E28" s="16">
        <v>0</v>
      </c>
      <c r="F28" s="16">
        <v>0</v>
      </c>
      <c r="G28" s="16">
        <v>0</v>
      </c>
      <c r="H28" s="16">
        <f t="shared" si="3"/>
        <v>0.61629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1619.6254824585319</v>
      </c>
      <c r="D30" s="61">
        <f t="shared" si="4"/>
        <v>75.901329080000011</v>
      </c>
      <c r="E30" s="61">
        <f t="shared" si="4"/>
        <v>24.167064719256132</v>
      </c>
      <c r="F30" s="61">
        <f t="shared" si="4"/>
        <v>0</v>
      </c>
      <c r="G30" s="61">
        <f t="shared" si="4"/>
        <v>3.9099999999999989E-2</v>
      </c>
      <c r="H30" s="61">
        <f t="shared" si="4"/>
        <v>1719.7329762577879</v>
      </c>
    </row>
    <row r="31" spans="2:8" x14ac:dyDescent="0.2">
      <c r="B31" s="32" t="s">
        <v>85</v>
      </c>
      <c r="C31" s="16">
        <v>1569.0896193711164</v>
      </c>
      <c r="D31" s="16">
        <v>17.137867280000002</v>
      </c>
      <c r="E31" s="16">
        <v>3.3299340000000004E-2</v>
      </c>
      <c r="F31" s="16">
        <v>0</v>
      </c>
      <c r="G31" s="16">
        <v>0</v>
      </c>
      <c r="H31" s="16">
        <f>SUM(C31:G31)</f>
        <v>1586.2607859911163</v>
      </c>
    </row>
    <row r="32" spans="2:8" x14ac:dyDescent="0.2">
      <c r="B32" s="32" t="s">
        <v>86</v>
      </c>
      <c r="C32" s="16">
        <v>50.535863087415407</v>
      </c>
      <c r="D32" s="16">
        <v>58.763461800000002</v>
      </c>
      <c r="E32" s="16">
        <v>24.133765379256133</v>
      </c>
      <c r="F32" s="16">
        <v>0</v>
      </c>
      <c r="G32" s="16">
        <v>3.9099999999999989E-2</v>
      </c>
      <c r="H32" s="16">
        <f t="shared" ref="H32:H33" si="5">SUM(C32:G32)</f>
        <v>133.47219026667153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31 C34:H34">
    <cfRule type="cellIs" dxfId="267" priority="11" operator="equal">
      <formula>0</formula>
    </cfRule>
  </conditionalFormatting>
  <conditionalFormatting sqref="C22:H22 C24:H28 C30:H31">
    <cfRule type="cellIs" dxfId="266" priority="10" operator="equal">
      <formula>0</formula>
    </cfRule>
  </conditionalFormatting>
  <conditionalFormatting sqref="C23:H23">
    <cfRule type="cellIs" dxfId="265" priority="9" operator="equal">
      <formula>0</formula>
    </cfRule>
  </conditionalFormatting>
  <conditionalFormatting sqref="C29:H29">
    <cfRule type="cellIs" dxfId="264" priority="8" operator="equal">
      <formula>0</formula>
    </cfRule>
  </conditionalFormatting>
  <conditionalFormatting sqref="C34:H34">
    <cfRule type="cellIs" dxfId="263" priority="7" operator="equal">
      <formula>0</formula>
    </cfRule>
  </conditionalFormatting>
  <conditionalFormatting sqref="C34:H34">
    <cfRule type="cellIs" dxfId="262" priority="6" operator="equal">
      <formula>0</formula>
    </cfRule>
  </conditionalFormatting>
  <conditionalFormatting sqref="C24:H24">
    <cfRule type="cellIs" dxfId="261" priority="5" operator="equal">
      <formula>0</formula>
    </cfRule>
  </conditionalFormatting>
  <conditionalFormatting sqref="C30:H30">
    <cfRule type="cellIs" dxfId="260" priority="4" operator="equal">
      <formula>0</formula>
    </cfRule>
  </conditionalFormatting>
  <conditionalFormatting sqref="C18:H18">
    <cfRule type="cellIs" dxfId="259" priority="3" operator="equal">
      <formula>0</formula>
    </cfRule>
  </conditionalFormatting>
  <conditionalFormatting sqref="C32:H33">
    <cfRule type="cellIs" dxfId="258" priority="2" operator="equal">
      <formula>0</formula>
    </cfRule>
  </conditionalFormatting>
  <conditionalFormatting sqref="C32:H33">
    <cfRule type="cellIs" dxfId="257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C33" sqref="C33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153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5103.4362660050474</v>
      </c>
      <c r="E18" s="25">
        <f t="shared" si="0"/>
        <v>410.22487995999995</v>
      </c>
      <c r="F18" s="25">
        <f t="shared" si="0"/>
        <v>-58.963727041031127</v>
      </c>
      <c r="G18" s="25">
        <f t="shared" si="0"/>
        <v>1402.5483346060576</v>
      </c>
      <c r="H18" s="25">
        <f t="shared" si="0"/>
        <v>0.35470000000000007</v>
      </c>
      <c r="I18" s="25">
        <f t="shared" si="0"/>
        <v>6857.6004535300735</v>
      </c>
    </row>
    <row r="19" spans="2:9" x14ac:dyDescent="0.2">
      <c r="B19" s="57" t="s">
        <v>89</v>
      </c>
      <c r="C19" s="58" t="s">
        <v>90</v>
      </c>
      <c r="D19" s="59">
        <v>590.81953101794079</v>
      </c>
      <c r="E19" s="59">
        <v>-0.21121719999999919</v>
      </c>
      <c r="F19" s="59">
        <v>-24.635729810010382</v>
      </c>
      <c r="G19" s="59">
        <v>0</v>
      </c>
      <c r="H19" s="59">
        <v>0.57220000000000004</v>
      </c>
      <c r="I19" s="59">
        <f>SUM(D19:H19)</f>
        <v>566.54478400793039</v>
      </c>
    </row>
    <row r="20" spans="2:9" x14ac:dyDescent="0.2">
      <c r="B20" s="57" t="s">
        <v>91</v>
      </c>
      <c r="C20" s="58" t="s">
        <v>92</v>
      </c>
      <c r="D20" s="59">
        <f>SUM(D21:D22)</f>
        <v>316.27934820406369</v>
      </c>
      <c r="E20" s="59">
        <f t="shared" ref="E20:H20" si="1">SUM(E21:E22)</f>
        <v>0</v>
      </c>
      <c r="F20" s="59">
        <f t="shared" si="1"/>
        <v>-105.16888177999996</v>
      </c>
      <c r="G20" s="59">
        <f t="shared" si="1"/>
        <v>1402.5483346060576</v>
      </c>
      <c r="H20" s="59">
        <f t="shared" si="1"/>
        <v>0</v>
      </c>
      <c r="I20" s="59">
        <f t="shared" ref="I20:I25" si="2">SUM(D20:H20)</f>
        <v>1613.6588010301214</v>
      </c>
    </row>
    <row r="21" spans="2:9" x14ac:dyDescent="0.2">
      <c r="B21" s="57" t="s">
        <v>93</v>
      </c>
      <c r="C21" s="58" t="s">
        <v>94</v>
      </c>
      <c r="D21" s="59">
        <v>267.67705305725298</v>
      </c>
      <c r="E21" s="59">
        <v>0</v>
      </c>
      <c r="F21" s="59">
        <v>0</v>
      </c>
      <c r="G21" s="59">
        <v>1402.5483346060576</v>
      </c>
      <c r="H21" s="59">
        <v>0</v>
      </c>
      <c r="I21" s="59">
        <f t="shared" si="2"/>
        <v>1670.2253876633106</v>
      </c>
    </row>
    <row r="22" spans="2:9" x14ac:dyDescent="0.2">
      <c r="B22" s="18" t="s">
        <v>95</v>
      </c>
      <c r="C22" s="17" t="s">
        <v>96</v>
      </c>
      <c r="D22" s="16">
        <v>48.602295146810704</v>
      </c>
      <c r="E22" s="16">
        <v>0</v>
      </c>
      <c r="F22" s="16">
        <v>-105.16888177999996</v>
      </c>
      <c r="G22" s="16">
        <v>0</v>
      </c>
      <c r="H22" s="16">
        <v>0</v>
      </c>
      <c r="I22" s="16">
        <f t="shared" si="2"/>
        <v>-56.56658663318926</v>
      </c>
    </row>
    <row r="23" spans="2:9" x14ac:dyDescent="0.2">
      <c r="B23" s="18" t="s">
        <v>97</v>
      </c>
      <c r="C23" s="17" t="s">
        <v>98</v>
      </c>
      <c r="D23" s="16">
        <v>10.402134308733279</v>
      </c>
      <c r="E23" s="16">
        <v>1.4589299999999998</v>
      </c>
      <c r="F23" s="16">
        <v>70.845416848979227</v>
      </c>
      <c r="G23" s="16">
        <v>0</v>
      </c>
      <c r="H23" s="16">
        <v>-6.1480000000000021E-2</v>
      </c>
      <c r="I23" s="16">
        <f t="shared" si="2"/>
        <v>82.6450011577125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408.33316715999996</v>
      </c>
      <c r="F24" s="16">
        <v>0</v>
      </c>
      <c r="G24" s="16">
        <v>0</v>
      </c>
      <c r="H24" s="16">
        <v>0</v>
      </c>
      <c r="I24" s="16">
        <f t="shared" si="2"/>
        <v>408.33316715999996</v>
      </c>
    </row>
    <row r="25" spans="2:9" x14ac:dyDescent="0.2">
      <c r="B25" s="57" t="s">
        <v>101</v>
      </c>
      <c r="C25" s="58" t="s">
        <v>102</v>
      </c>
      <c r="D25" s="59">
        <v>4185.9352524743099</v>
      </c>
      <c r="E25" s="59">
        <v>0.64400000000000002</v>
      </c>
      <c r="F25" s="59">
        <v>-4.5322999999999995E-3</v>
      </c>
      <c r="G25" s="59">
        <v>0</v>
      </c>
      <c r="H25" s="59">
        <v>-0.15601999999999999</v>
      </c>
      <c r="I25" s="59">
        <f t="shared" si="2"/>
        <v>4186.4187001743094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256" priority="5" operator="equal">
      <formula>0</formula>
    </cfRule>
  </conditionalFormatting>
  <conditionalFormatting sqref="D19:I26">
    <cfRule type="cellIs" dxfId="255" priority="4" operator="equal">
      <formula>0</formula>
    </cfRule>
  </conditionalFormatting>
  <conditionalFormatting sqref="D19:I26">
    <cfRule type="cellIs" dxfId="254" priority="3" operator="equal">
      <formula>0</formula>
    </cfRule>
  </conditionalFormatting>
  <conditionalFormatting sqref="D19:I26">
    <cfRule type="cellIs" dxfId="253" priority="2" operator="equal">
      <formula>0</formula>
    </cfRule>
  </conditionalFormatting>
  <conditionalFormatting sqref="D25:I25">
    <cfRule type="cellIs" dxfId="252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234326.7722634426</v>
      </c>
      <c r="E18" s="41">
        <f t="shared" si="0"/>
        <v>13070.907193906922</v>
      </c>
      <c r="F18" s="41">
        <f t="shared" si="0"/>
        <v>30083.33944337886</v>
      </c>
      <c r="G18" s="41">
        <f t="shared" si="0"/>
        <v>130327.80122014417</v>
      </c>
      <c r="H18" s="41">
        <f t="shared" si="0"/>
        <v>5052.309892506456</v>
      </c>
      <c r="I18" s="41">
        <f t="shared" si="0"/>
        <v>412861.13001337898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9924.0207989146111</v>
      </c>
      <c r="E20" s="59">
        <v>0</v>
      </c>
      <c r="F20" s="59">
        <v>0</v>
      </c>
      <c r="G20" s="59">
        <v>2378.1072397306079</v>
      </c>
      <c r="H20" s="59">
        <v>0</v>
      </c>
      <c r="I20" s="59">
        <f>SUM(D20:H20)</f>
        <v>12302.12803864522</v>
      </c>
    </row>
    <row r="21" spans="2:9" x14ac:dyDescent="0.2">
      <c r="B21" s="58" t="s">
        <v>16</v>
      </c>
      <c r="C21" s="58" t="s">
        <v>17</v>
      </c>
      <c r="D21" s="59">
        <v>2586.433356398431</v>
      </c>
      <c r="E21" s="59">
        <v>0</v>
      </c>
      <c r="F21" s="59">
        <v>0</v>
      </c>
      <c r="G21" s="59">
        <v>289.43204628814868</v>
      </c>
      <c r="H21" s="59">
        <v>0</v>
      </c>
      <c r="I21" s="59">
        <f t="shared" ref="I21:I56" si="1">SUM(D21:H21)</f>
        <v>2875.8654026865797</v>
      </c>
    </row>
    <row r="22" spans="2:9" x14ac:dyDescent="0.2">
      <c r="B22" s="58" t="s">
        <v>18</v>
      </c>
      <c r="C22" s="58" t="s">
        <v>148</v>
      </c>
      <c r="D22" s="59">
        <v>1275.5072772769042</v>
      </c>
      <c r="E22" s="59">
        <v>0</v>
      </c>
      <c r="F22" s="59">
        <v>0</v>
      </c>
      <c r="G22" s="59">
        <v>9525.1988992069564</v>
      </c>
      <c r="H22" s="59">
        <v>0</v>
      </c>
      <c r="I22" s="59">
        <f t="shared" si="1"/>
        <v>10800.70617648386</v>
      </c>
    </row>
    <row r="23" spans="2:9" x14ac:dyDescent="0.2">
      <c r="B23" s="17" t="s">
        <v>19</v>
      </c>
      <c r="C23" s="17" t="s">
        <v>149</v>
      </c>
      <c r="D23" s="40">
        <v>2241.5120817383931</v>
      </c>
      <c r="E23" s="40">
        <v>0</v>
      </c>
      <c r="F23" s="40">
        <v>0</v>
      </c>
      <c r="G23" s="40">
        <v>8405.7456285121389</v>
      </c>
      <c r="H23" s="40">
        <v>0</v>
      </c>
      <c r="I23" s="40">
        <f t="shared" si="1"/>
        <v>10647.257710250531</v>
      </c>
    </row>
    <row r="24" spans="2:9" x14ac:dyDescent="0.2">
      <c r="B24" s="17" t="s">
        <v>20</v>
      </c>
      <c r="C24" s="17" t="s">
        <v>21</v>
      </c>
      <c r="D24" s="40">
        <v>4254.1573702259884</v>
      </c>
      <c r="E24" s="40">
        <v>0</v>
      </c>
      <c r="F24" s="40">
        <v>0</v>
      </c>
      <c r="G24" s="40">
        <v>17152.975333615028</v>
      </c>
      <c r="H24" s="40">
        <v>0</v>
      </c>
      <c r="I24" s="40">
        <f t="shared" si="1"/>
        <v>21407.132703841016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3151.3215483161562</v>
      </c>
      <c r="H25" s="40">
        <v>0</v>
      </c>
      <c r="I25" s="40">
        <f t="shared" si="1"/>
        <v>3151.3215483161562</v>
      </c>
    </row>
    <row r="26" spans="2:9" x14ac:dyDescent="0.2">
      <c r="B26" s="58" t="s">
        <v>23</v>
      </c>
      <c r="C26" s="58" t="s">
        <v>24</v>
      </c>
      <c r="D26" s="59">
        <v>2105.9929468263063</v>
      </c>
      <c r="E26" s="59">
        <v>0</v>
      </c>
      <c r="F26" s="59">
        <v>0</v>
      </c>
      <c r="G26" s="59">
        <v>1231.8426836431045</v>
      </c>
      <c r="H26" s="59">
        <v>0</v>
      </c>
      <c r="I26" s="59">
        <f t="shared" si="1"/>
        <v>3337.8356304694107</v>
      </c>
    </row>
    <row r="27" spans="2:9" x14ac:dyDescent="0.2">
      <c r="B27" s="58" t="s">
        <v>25</v>
      </c>
      <c r="C27" s="58" t="s">
        <v>26</v>
      </c>
      <c r="D27" s="59">
        <v>8396.9204506688766</v>
      </c>
      <c r="E27" s="59">
        <v>0</v>
      </c>
      <c r="F27" s="59">
        <v>0</v>
      </c>
      <c r="G27" s="59">
        <v>1813.6825439614097</v>
      </c>
      <c r="H27" s="59">
        <v>0</v>
      </c>
      <c r="I27" s="59">
        <f t="shared" si="1"/>
        <v>10210.602994630286</v>
      </c>
    </row>
    <row r="28" spans="2:9" x14ac:dyDescent="0.2">
      <c r="B28" s="58" t="s">
        <v>27</v>
      </c>
      <c r="C28" s="58" t="s">
        <v>28</v>
      </c>
      <c r="D28" s="59">
        <v>14536.869373335727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14536.869373335727</v>
      </c>
    </row>
    <row r="29" spans="2:9" x14ac:dyDescent="0.2">
      <c r="B29" s="17" t="s">
        <v>29</v>
      </c>
      <c r="C29" s="17" t="s">
        <v>30</v>
      </c>
      <c r="D29" s="40">
        <v>1474.760321</v>
      </c>
      <c r="E29" s="40">
        <v>0</v>
      </c>
      <c r="F29" s="40">
        <v>0</v>
      </c>
      <c r="G29" s="40">
        <v>331.13591791215282</v>
      </c>
      <c r="H29" s="40">
        <v>0</v>
      </c>
      <c r="I29" s="40">
        <f t="shared" si="1"/>
        <v>1805.8962389121527</v>
      </c>
    </row>
    <row r="30" spans="2:9" x14ac:dyDescent="0.2">
      <c r="B30" s="17" t="s">
        <v>31</v>
      </c>
      <c r="C30" s="17" t="s">
        <v>32</v>
      </c>
      <c r="D30" s="40">
        <v>19140.170202675945</v>
      </c>
      <c r="E30" s="40">
        <v>0</v>
      </c>
      <c r="F30" s="40">
        <v>0</v>
      </c>
      <c r="G30" s="40">
        <v>3290.5426635881022</v>
      </c>
      <c r="H30" s="40">
        <v>0</v>
      </c>
      <c r="I30" s="40">
        <f t="shared" si="1"/>
        <v>22430.712866264046</v>
      </c>
    </row>
    <row r="31" spans="2:9" x14ac:dyDescent="0.2">
      <c r="B31" s="17" t="s">
        <v>33</v>
      </c>
      <c r="C31" s="17" t="s">
        <v>135</v>
      </c>
      <c r="D31" s="40">
        <v>6952.9831062558651</v>
      </c>
      <c r="E31" s="40">
        <v>0</v>
      </c>
      <c r="F31" s="40">
        <v>0</v>
      </c>
      <c r="G31" s="40">
        <v>74.639008144365008</v>
      </c>
      <c r="H31" s="40">
        <v>0</v>
      </c>
      <c r="I31" s="40">
        <f t="shared" si="1"/>
        <v>7027.6221144002302</v>
      </c>
    </row>
    <row r="32" spans="2:9" x14ac:dyDescent="0.2">
      <c r="B32" s="58" t="s">
        <v>34</v>
      </c>
      <c r="C32" s="58" t="s">
        <v>136</v>
      </c>
      <c r="D32" s="59">
        <v>2421.9678263641563</v>
      </c>
      <c r="E32" s="59">
        <v>0</v>
      </c>
      <c r="F32" s="59">
        <v>0</v>
      </c>
      <c r="G32" s="59">
        <v>3806.235397270822</v>
      </c>
      <c r="H32" s="59">
        <v>0</v>
      </c>
      <c r="I32" s="59">
        <f t="shared" si="1"/>
        <v>6228.2032236349787</v>
      </c>
    </row>
    <row r="33" spans="2:9" x14ac:dyDescent="0.2">
      <c r="B33" s="58" t="s">
        <v>35</v>
      </c>
      <c r="C33" s="58" t="s">
        <v>137</v>
      </c>
      <c r="D33" s="59">
        <v>14018.682510360417</v>
      </c>
      <c r="E33" s="59">
        <v>0</v>
      </c>
      <c r="F33" s="59">
        <v>0</v>
      </c>
      <c r="G33" s="59">
        <v>2079.3359214837815</v>
      </c>
      <c r="H33" s="59">
        <v>0</v>
      </c>
      <c r="I33" s="59">
        <f t="shared" si="1"/>
        <v>16098.018431844199</v>
      </c>
    </row>
    <row r="34" spans="2:9" x14ac:dyDescent="0.2">
      <c r="B34" s="58" t="s">
        <v>36</v>
      </c>
      <c r="C34" s="58" t="s">
        <v>37</v>
      </c>
      <c r="D34" s="59">
        <v>8750.5044760075616</v>
      </c>
      <c r="E34" s="59">
        <v>0</v>
      </c>
      <c r="F34" s="59">
        <v>0</v>
      </c>
      <c r="G34" s="59">
        <v>6.076290130701552</v>
      </c>
      <c r="H34" s="59">
        <v>0</v>
      </c>
      <c r="I34" s="59">
        <f t="shared" si="1"/>
        <v>8756.5807661382623</v>
      </c>
    </row>
    <row r="35" spans="2:9" x14ac:dyDescent="0.2">
      <c r="B35" s="17" t="s">
        <v>38</v>
      </c>
      <c r="C35" s="17" t="s">
        <v>39</v>
      </c>
      <c r="D35" s="40">
        <v>2654.7744386748905</v>
      </c>
      <c r="E35" s="40">
        <v>0</v>
      </c>
      <c r="F35" s="40">
        <v>0</v>
      </c>
      <c r="G35" s="40">
        <v>1.2168958233898426</v>
      </c>
      <c r="H35" s="40">
        <v>0</v>
      </c>
      <c r="I35" s="40">
        <f t="shared" si="1"/>
        <v>2655.9913344982801</v>
      </c>
    </row>
    <row r="36" spans="2:9" x14ac:dyDescent="0.2">
      <c r="B36" s="17" t="s">
        <v>40</v>
      </c>
      <c r="C36" s="17" t="s">
        <v>152</v>
      </c>
      <c r="D36" s="40">
        <v>20430.384076012917</v>
      </c>
      <c r="E36" s="40">
        <v>0</v>
      </c>
      <c r="F36" s="40">
        <v>0</v>
      </c>
      <c r="G36" s="40">
        <v>695.72633736270529</v>
      </c>
      <c r="H36" s="40">
        <v>0</v>
      </c>
      <c r="I36" s="40">
        <f t="shared" si="1"/>
        <v>21126.110413375623</v>
      </c>
    </row>
    <row r="37" spans="2:9" x14ac:dyDescent="0.2">
      <c r="B37" s="17" t="s">
        <v>41</v>
      </c>
      <c r="C37" s="17" t="s">
        <v>42</v>
      </c>
      <c r="D37" s="40">
        <v>1552.2939396763566</v>
      </c>
      <c r="E37" s="40">
        <v>0</v>
      </c>
      <c r="F37" s="40">
        <v>0</v>
      </c>
      <c r="G37" s="40">
        <v>202.3309937611742</v>
      </c>
      <c r="H37" s="40">
        <v>0</v>
      </c>
      <c r="I37" s="40">
        <f t="shared" si="1"/>
        <v>1754.6249334375307</v>
      </c>
    </row>
    <row r="38" spans="2:9" x14ac:dyDescent="0.2">
      <c r="B38" s="58" t="s">
        <v>43</v>
      </c>
      <c r="C38" s="58" t="s">
        <v>139</v>
      </c>
      <c r="D38" s="59">
        <v>1102.303610928134</v>
      </c>
      <c r="E38" s="59">
        <v>0</v>
      </c>
      <c r="F38" s="59">
        <v>0</v>
      </c>
      <c r="G38" s="59">
        <v>15.814756497209494</v>
      </c>
      <c r="H38" s="59">
        <v>0</v>
      </c>
      <c r="I38" s="59">
        <f t="shared" si="1"/>
        <v>1118.1183674253436</v>
      </c>
    </row>
    <row r="39" spans="2:9" x14ac:dyDescent="0.2">
      <c r="B39" s="58" t="s">
        <v>44</v>
      </c>
      <c r="C39" s="58" t="s">
        <v>140</v>
      </c>
      <c r="D39" s="59">
        <v>14718.500421435414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14718.500421435414</v>
      </c>
    </row>
    <row r="40" spans="2:9" x14ac:dyDescent="0.2">
      <c r="B40" s="58" t="s">
        <v>45</v>
      </c>
      <c r="C40" s="58" t="s">
        <v>141</v>
      </c>
      <c r="D40" s="59">
        <v>3274.1196131248416</v>
      </c>
      <c r="E40" s="59">
        <v>0</v>
      </c>
      <c r="F40" s="59">
        <v>0</v>
      </c>
      <c r="G40" s="59">
        <v>30.366968648590955</v>
      </c>
      <c r="H40" s="59">
        <v>0</v>
      </c>
      <c r="I40" s="59">
        <f t="shared" si="1"/>
        <v>3304.4865817734326</v>
      </c>
    </row>
    <row r="41" spans="2:9" x14ac:dyDescent="0.2">
      <c r="B41" s="17" t="s">
        <v>46</v>
      </c>
      <c r="C41" s="17" t="s">
        <v>142</v>
      </c>
      <c r="D41" s="40">
        <v>3825.7702730937599</v>
      </c>
      <c r="E41" s="40">
        <v>0</v>
      </c>
      <c r="F41" s="40">
        <v>0</v>
      </c>
      <c r="G41" s="40">
        <v>141.94873112708643</v>
      </c>
      <c r="H41" s="40">
        <v>0</v>
      </c>
      <c r="I41" s="40">
        <f t="shared" si="1"/>
        <v>3967.7190042208463</v>
      </c>
    </row>
    <row r="42" spans="2:9" x14ac:dyDescent="0.2">
      <c r="B42" s="17" t="s">
        <v>47</v>
      </c>
      <c r="C42" s="17" t="s">
        <v>143</v>
      </c>
      <c r="D42" s="40">
        <v>1662.9806747560524</v>
      </c>
      <c r="E42" s="40">
        <v>0</v>
      </c>
      <c r="F42" s="40">
        <v>0</v>
      </c>
      <c r="G42" s="40">
        <v>205.52109250010125</v>
      </c>
      <c r="H42" s="40">
        <v>0</v>
      </c>
      <c r="I42" s="40">
        <f t="shared" si="1"/>
        <v>1868.5017672561537</v>
      </c>
    </row>
    <row r="43" spans="2:9" x14ac:dyDescent="0.2">
      <c r="B43" s="17" t="s">
        <v>48</v>
      </c>
      <c r="C43" s="17" t="s">
        <v>49</v>
      </c>
      <c r="D43" s="40">
        <v>9215.3136283481545</v>
      </c>
      <c r="E43" s="40">
        <v>0</v>
      </c>
      <c r="F43" s="40">
        <v>0</v>
      </c>
      <c r="G43" s="40">
        <v>1155.4811716703516</v>
      </c>
      <c r="H43" s="40">
        <v>0</v>
      </c>
      <c r="I43" s="40">
        <f t="shared" si="1"/>
        <v>10370.794800018506</v>
      </c>
    </row>
    <row r="44" spans="2:9" x14ac:dyDescent="0.2">
      <c r="B44" s="58" t="s">
        <v>50</v>
      </c>
      <c r="C44" s="58" t="s">
        <v>51</v>
      </c>
      <c r="D44" s="59">
        <v>356.89140180123729</v>
      </c>
      <c r="E44" s="59">
        <v>0</v>
      </c>
      <c r="F44" s="59">
        <v>0</v>
      </c>
      <c r="G44" s="59">
        <v>564.3197604742428</v>
      </c>
      <c r="H44" s="59">
        <v>0</v>
      </c>
      <c r="I44" s="59">
        <f t="shared" si="1"/>
        <v>921.21116227548009</v>
      </c>
    </row>
    <row r="45" spans="2:9" x14ac:dyDescent="0.2">
      <c r="B45" s="58" t="s">
        <v>52</v>
      </c>
      <c r="C45" s="58" t="s">
        <v>144</v>
      </c>
      <c r="D45" s="59">
        <v>18081.599594856456</v>
      </c>
      <c r="E45" s="59">
        <v>0</v>
      </c>
      <c r="F45" s="59">
        <v>0</v>
      </c>
      <c r="G45" s="59">
        <v>9316.0219900321135</v>
      </c>
      <c r="H45" s="59">
        <v>20.899459704953909</v>
      </c>
      <c r="I45" s="59">
        <f t="shared" si="1"/>
        <v>27418.521044593523</v>
      </c>
    </row>
    <row r="46" spans="2:9" x14ac:dyDescent="0.2">
      <c r="B46" s="58" t="s">
        <v>53</v>
      </c>
      <c r="C46" s="58" t="s">
        <v>54</v>
      </c>
      <c r="D46" s="59">
        <v>20771.575060366638</v>
      </c>
      <c r="E46" s="59">
        <v>2.656159999999999</v>
      </c>
      <c r="F46" s="59">
        <v>0</v>
      </c>
      <c r="G46" s="59">
        <v>14333.920809147574</v>
      </c>
      <c r="H46" s="59">
        <v>0</v>
      </c>
      <c r="I46" s="59">
        <f t="shared" si="1"/>
        <v>35108.152029514211</v>
      </c>
    </row>
    <row r="47" spans="2:9" x14ac:dyDescent="0.2">
      <c r="B47" s="17" t="s">
        <v>55</v>
      </c>
      <c r="C47" s="17" t="s">
        <v>56</v>
      </c>
      <c r="D47" s="40">
        <v>7890.6577413018667</v>
      </c>
      <c r="E47" s="40">
        <v>0</v>
      </c>
      <c r="F47" s="40">
        <v>0</v>
      </c>
      <c r="G47" s="40">
        <v>8097.1092206636386</v>
      </c>
      <c r="H47" s="40">
        <v>0</v>
      </c>
      <c r="I47" s="40">
        <f t="shared" si="1"/>
        <v>15987.766961965506</v>
      </c>
    </row>
    <row r="48" spans="2:9" x14ac:dyDescent="0.2">
      <c r="B48" s="17" t="s">
        <v>57</v>
      </c>
      <c r="C48" s="17" t="s">
        <v>58</v>
      </c>
      <c r="D48" s="40">
        <v>3896.7867250845488</v>
      </c>
      <c r="E48" s="40">
        <v>0</v>
      </c>
      <c r="F48" s="40">
        <v>0</v>
      </c>
      <c r="G48" s="40">
        <v>12449.638202043772</v>
      </c>
      <c r="H48" s="40">
        <v>0</v>
      </c>
      <c r="I48" s="40">
        <f t="shared" si="1"/>
        <v>16346.424927128321</v>
      </c>
    </row>
    <row r="49" spans="2:9" x14ac:dyDescent="0.2">
      <c r="B49" s="17" t="s">
        <v>59</v>
      </c>
      <c r="C49" s="17" t="s">
        <v>60</v>
      </c>
      <c r="D49" s="40">
        <v>10346.98902428859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10346.98902428859</v>
      </c>
    </row>
    <row r="50" spans="2:9" x14ac:dyDescent="0.2">
      <c r="B50" s="58" t="s">
        <v>61</v>
      </c>
      <c r="C50" s="58" t="s">
        <v>145</v>
      </c>
      <c r="D50" s="59">
        <v>390.90726780165198</v>
      </c>
      <c r="E50" s="59">
        <v>13067.688843906921</v>
      </c>
      <c r="F50" s="59">
        <v>0</v>
      </c>
      <c r="G50" s="59">
        <v>409.92417491446338</v>
      </c>
      <c r="H50" s="59">
        <v>0</v>
      </c>
      <c r="I50" s="59">
        <f t="shared" si="1"/>
        <v>13868.520286623037</v>
      </c>
    </row>
    <row r="51" spans="2:9" x14ac:dyDescent="0.2">
      <c r="B51" s="58" t="s">
        <v>62</v>
      </c>
      <c r="C51" s="58" t="s">
        <v>63</v>
      </c>
      <c r="D51" s="59">
        <v>1928.1721108234765</v>
      </c>
      <c r="E51" s="59">
        <v>0</v>
      </c>
      <c r="F51" s="59">
        <v>0</v>
      </c>
      <c r="G51" s="59">
        <v>986.42145997162572</v>
      </c>
      <c r="H51" s="59">
        <v>0</v>
      </c>
      <c r="I51" s="59">
        <f t="shared" si="1"/>
        <v>2914.5935707951021</v>
      </c>
    </row>
    <row r="52" spans="2:9" x14ac:dyDescent="0.2">
      <c r="B52" s="58" t="s">
        <v>64</v>
      </c>
      <c r="C52" s="58" t="s">
        <v>65</v>
      </c>
      <c r="D52" s="59">
        <v>4429.7875538385815</v>
      </c>
      <c r="E52" s="59">
        <v>0</v>
      </c>
      <c r="F52" s="59">
        <v>0</v>
      </c>
      <c r="G52" s="59">
        <v>7699.3165944719312</v>
      </c>
      <c r="H52" s="59">
        <v>0</v>
      </c>
      <c r="I52" s="59">
        <f t="shared" si="1"/>
        <v>12129.104148310513</v>
      </c>
    </row>
    <row r="53" spans="2:9" x14ac:dyDescent="0.2">
      <c r="B53" s="17" t="s">
        <v>66</v>
      </c>
      <c r="C53" s="17" t="s">
        <v>67</v>
      </c>
      <c r="D53" s="40">
        <v>4101.2510211995695</v>
      </c>
      <c r="E53" s="40">
        <v>0</v>
      </c>
      <c r="F53" s="40">
        <v>0</v>
      </c>
      <c r="G53" s="40">
        <v>51.016878663966558</v>
      </c>
      <c r="H53" s="40">
        <v>0</v>
      </c>
      <c r="I53" s="40">
        <f t="shared" si="1"/>
        <v>4152.2678998635365</v>
      </c>
    </row>
    <row r="54" spans="2:9" x14ac:dyDescent="0.2">
      <c r="B54" s="17" t="s">
        <v>68</v>
      </c>
      <c r="C54" s="17" t="s">
        <v>69</v>
      </c>
      <c r="D54" s="40">
        <v>2331.491543092975</v>
      </c>
      <c r="E54" s="40">
        <v>0</v>
      </c>
      <c r="F54" s="40">
        <v>404.5627199757443</v>
      </c>
      <c r="G54" s="40">
        <v>232.78301624932041</v>
      </c>
      <c r="H54" s="40">
        <v>0</v>
      </c>
      <c r="I54" s="40">
        <f t="shared" si="1"/>
        <v>2968.8372793180397</v>
      </c>
    </row>
    <row r="55" spans="2:9" x14ac:dyDescent="0.2">
      <c r="B55" s="17" t="s">
        <v>70</v>
      </c>
      <c r="C55" s="17" t="s">
        <v>71</v>
      </c>
      <c r="D55" s="40">
        <v>2143.062956622322</v>
      </c>
      <c r="E55" s="40">
        <v>0.56219000000000008</v>
      </c>
      <c r="F55" s="40">
        <v>0</v>
      </c>
      <c r="G55" s="40">
        <v>1127.1302740646615</v>
      </c>
      <c r="H55" s="40">
        <v>0</v>
      </c>
      <c r="I55" s="40">
        <f t="shared" si="1"/>
        <v>3270.7554206869836</v>
      </c>
    </row>
    <row r="56" spans="2:9" ht="15" thickBot="1" x14ac:dyDescent="0.25">
      <c r="B56" s="58" t="s">
        <v>72</v>
      </c>
      <c r="C56" s="58" t="s">
        <v>73</v>
      </c>
      <c r="D56" s="59">
        <v>1140.6774882649761</v>
      </c>
      <c r="E56" s="59">
        <v>0</v>
      </c>
      <c r="F56" s="59">
        <v>0</v>
      </c>
      <c r="G56" s="59">
        <v>1888.3914548206883</v>
      </c>
      <c r="H56" s="59">
        <v>0</v>
      </c>
      <c r="I56" s="59">
        <f t="shared" si="1"/>
        <v>3029.0689430856646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234326.7722634426</v>
      </c>
      <c r="E57" s="41">
        <f t="shared" si="2"/>
        <v>13070.907193906922</v>
      </c>
      <c r="F57" s="41">
        <f t="shared" si="2"/>
        <v>404.5627199757443</v>
      </c>
      <c r="G57" s="76">
        <f t="shared" si="2"/>
        <v>113140.67190471209</v>
      </c>
      <c r="H57" s="76">
        <f t="shared" si="2"/>
        <v>20.899459704953909</v>
      </c>
      <c r="I57" s="70">
        <f t="shared" si="2"/>
        <v>360963.81354174227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1944.2087655772516</v>
      </c>
      <c r="H59" s="40">
        <v>10.068461699921134</v>
      </c>
      <c r="I59" s="40">
        <f>SUM(D59:H59)</f>
        <v>1954.2772272771726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12674.105974175001</v>
      </c>
      <c r="H60" s="40">
        <v>0</v>
      </c>
      <c r="I60" s="40">
        <f t="shared" ref="I60:I61" si="3">SUM(D60:H60)</f>
        <v>12674.105974175001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2568.8145756798276</v>
      </c>
      <c r="H61" s="40">
        <v>0</v>
      </c>
      <c r="I61" s="40">
        <f t="shared" si="3"/>
        <v>2568.8145756798276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17187.129315432081</v>
      </c>
      <c r="H62" s="41">
        <f t="shared" si="4"/>
        <v>10.068461699921134</v>
      </c>
      <c r="I62" s="41">
        <f t="shared" si="4"/>
        <v>17197.197777132002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136.30812994125839</v>
      </c>
      <c r="I64" s="40">
        <f>SUM(D64:H64)</f>
        <v>136.30812994125839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16919.510344528004</v>
      </c>
      <c r="G65" s="40">
        <v>0</v>
      </c>
      <c r="H65" s="40">
        <v>0</v>
      </c>
      <c r="I65" s="40">
        <f t="shared" ref="I65:I68" si="5">SUM(D65:H65)</f>
        <v>16919.510344528004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8173.4316950401626</v>
      </c>
      <c r="G66" s="40">
        <v>0</v>
      </c>
      <c r="H66" s="40">
        <v>75.864277139764454</v>
      </c>
      <c r="I66" s="40">
        <f t="shared" si="5"/>
        <v>8249.295972179927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4585.8346838349498</v>
      </c>
      <c r="G67" s="40">
        <v>0</v>
      </c>
      <c r="H67" s="40">
        <v>459.26193747317291</v>
      </c>
      <c r="I67" s="40">
        <f t="shared" si="5"/>
        <v>5045.0966213081228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4349.9076265473859</v>
      </c>
      <c r="I68" s="40">
        <f t="shared" si="5"/>
        <v>4349.9076265473859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29678.776723403116</v>
      </c>
      <c r="G69" s="41">
        <f t="shared" si="6"/>
        <v>0</v>
      </c>
      <c r="H69" s="41">
        <f t="shared" si="6"/>
        <v>5021.3419711015813</v>
      </c>
      <c r="I69" s="41">
        <f t="shared" si="6"/>
        <v>34700.118694504701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51" priority="2" operator="equal">
      <formula>0</formula>
    </cfRule>
  </conditionalFormatting>
  <conditionalFormatting sqref="D59:D69">
    <cfRule type="cellIs" dxfId="25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144602.59728164275</v>
      </c>
      <c r="E18" s="41">
        <f t="shared" si="0"/>
        <v>5579.0172456115652</v>
      </c>
      <c r="F18" s="41">
        <f t="shared" si="0"/>
        <v>10856.066550858104</v>
      </c>
      <c r="G18" s="41">
        <f t="shared" si="0"/>
        <v>50399.194125702488</v>
      </c>
      <c r="H18" s="41">
        <f t="shared" si="0"/>
        <v>3078.9936174310874</v>
      </c>
      <c r="I18" s="41">
        <f t="shared" si="0"/>
        <v>214515.86882124597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2861.8693573546107</v>
      </c>
      <c r="E20" s="59">
        <v>0</v>
      </c>
      <c r="F20" s="59">
        <v>0</v>
      </c>
      <c r="G20" s="59">
        <v>636.43396159089275</v>
      </c>
      <c r="H20" s="59">
        <v>0</v>
      </c>
      <c r="I20" s="59">
        <f>SUM(D20:H20)</f>
        <v>3498.3033189455036</v>
      </c>
    </row>
    <row r="21" spans="2:9" x14ac:dyDescent="0.2">
      <c r="B21" s="58" t="s">
        <v>16</v>
      </c>
      <c r="C21" s="58" t="s">
        <v>17</v>
      </c>
      <c r="D21" s="59">
        <v>1549.2966315545295</v>
      </c>
      <c r="E21" s="59">
        <v>0</v>
      </c>
      <c r="F21" s="59">
        <v>0</v>
      </c>
      <c r="G21" s="59">
        <v>226.22160485854587</v>
      </c>
      <c r="H21" s="59">
        <v>0</v>
      </c>
      <c r="I21" s="59">
        <f t="shared" ref="I21:I56" si="1">SUM(D21:H21)</f>
        <v>1775.5182364130753</v>
      </c>
    </row>
    <row r="22" spans="2:9" x14ac:dyDescent="0.2">
      <c r="B22" s="58" t="s">
        <v>18</v>
      </c>
      <c r="C22" s="58" t="s">
        <v>148</v>
      </c>
      <c r="D22" s="59">
        <v>486.68217527413378</v>
      </c>
      <c r="E22" s="59">
        <v>0</v>
      </c>
      <c r="F22" s="80">
        <v>0</v>
      </c>
      <c r="G22" s="59">
        <v>2742.4850031945589</v>
      </c>
      <c r="H22" s="59">
        <v>0</v>
      </c>
      <c r="I22" s="59">
        <f t="shared" si="1"/>
        <v>3229.1671784686928</v>
      </c>
    </row>
    <row r="23" spans="2:9" x14ac:dyDescent="0.2">
      <c r="B23" s="17" t="s">
        <v>19</v>
      </c>
      <c r="C23" s="17" t="s">
        <v>149</v>
      </c>
      <c r="D23" s="40">
        <v>876.27176227559676</v>
      </c>
      <c r="E23" s="40">
        <v>0</v>
      </c>
      <c r="F23" s="40">
        <v>0</v>
      </c>
      <c r="G23" s="40">
        <v>2342.4595194191634</v>
      </c>
      <c r="H23" s="40">
        <v>0</v>
      </c>
      <c r="I23" s="40">
        <f t="shared" si="1"/>
        <v>3218.7312816947601</v>
      </c>
    </row>
    <row r="24" spans="2:9" x14ac:dyDescent="0.2">
      <c r="B24" s="17" t="s">
        <v>20</v>
      </c>
      <c r="C24" s="17" t="s">
        <v>21</v>
      </c>
      <c r="D24" s="40">
        <v>3378.2087278406129</v>
      </c>
      <c r="E24" s="40">
        <v>0</v>
      </c>
      <c r="F24" s="40">
        <v>0</v>
      </c>
      <c r="G24" s="40">
        <v>5213.225007123202</v>
      </c>
      <c r="H24" s="40">
        <v>0</v>
      </c>
      <c r="I24" s="40">
        <f t="shared" si="1"/>
        <v>8591.4337349638154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1000.1955115734531</v>
      </c>
      <c r="H25" s="40">
        <v>0</v>
      </c>
      <c r="I25" s="40">
        <f t="shared" si="1"/>
        <v>1000.1955115734531</v>
      </c>
    </row>
    <row r="26" spans="2:9" x14ac:dyDescent="0.2">
      <c r="B26" s="58" t="s">
        <v>23</v>
      </c>
      <c r="C26" s="58" t="s">
        <v>24</v>
      </c>
      <c r="D26" s="59">
        <v>1171.1082501854198</v>
      </c>
      <c r="E26" s="59">
        <v>0</v>
      </c>
      <c r="F26" s="59">
        <v>0</v>
      </c>
      <c r="G26" s="59">
        <v>645.69314914567997</v>
      </c>
      <c r="H26" s="59">
        <v>0</v>
      </c>
      <c r="I26" s="59">
        <f t="shared" si="1"/>
        <v>1816.8013993310997</v>
      </c>
    </row>
    <row r="27" spans="2:9" x14ac:dyDescent="0.2">
      <c r="B27" s="58" t="s">
        <v>25</v>
      </c>
      <c r="C27" s="58" t="s">
        <v>26</v>
      </c>
      <c r="D27" s="59">
        <v>2985.6516914696294</v>
      </c>
      <c r="E27" s="59">
        <v>0</v>
      </c>
      <c r="F27" s="59">
        <v>0</v>
      </c>
      <c r="G27" s="59">
        <v>518.25308754518801</v>
      </c>
      <c r="H27" s="59">
        <v>0</v>
      </c>
      <c r="I27" s="59">
        <f t="shared" si="1"/>
        <v>3503.9047790148174</v>
      </c>
    </row>
    <row r="28" spans="2:9" x14ac:dyDescent="0.2">
      <c r="B28" s="58" t="s">
        <v>27</v>
      </c>
      <c r="C28" s="58" t="s">
        <v>28</v>
      </c>
      <c r="D28" s="59">
        <v>10235.116436687869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10235.116436687869</v>
      </c>
    </row>
    <row r="29" spans="2:9" x14ac:dyDescent="0.2">
      <c r="B29" s="17" t="s">
        <v>29</v>
      </c>
      <c r="C29" s="17" t="s">
        <v>30</v>
      </c>
      <c r="D29" s="40">
        <v>1023.3674779457832</v>
      </c>
      <c r="E29" s="40">
        <v>0</v>
      </c>
      <c r="F29" s="40">
        <v>0</v>
      </c>
      <c r="G29" s="40">
        <v>250.90852842628757</v>
      </c>
      <c r="H29" s="40">
        <v>0</v>
      </c>
      <c r="I29" s="40">
        <f t="shared" si="1"/>
        <v>1274.2760063720707</v>
      </c>
    </row>
    <row r="30" spans="2:9" x14ac:dyDescent="0.2">
      <c r="B30" s="17" t="s">
        <v>31</v>
      </c>
      <c r="C30" s="17" t="s">
        <v>32</v>
      </c>
      <c r="D30" s="40">
        <v>15130.240232765147</v>
      </c>
      <c r="E30" s="40">
        <v>0</v>
      </c>
      <c r="F30" s="40">
        <v>0</v>
      </c>
      <c r="G30" s="40">
        <v>2509.1073805668525</v>
      </c>
      <c r="H30" s="40">
        <v>0</v>
      </c>
      <c r="I30" s="40">
        <f t="shared" si="1"/>
        <v>17639.347613332</v>
      </c>
    </row>
    <row r="31" spans="2:9" x14ac:dyDescent="0.2">
      <c r="B31" s="17" t="s">
        <v>33</v>
      </c>
      <c r="C31" s="17" t="s">
        <v>135</v>
      </c>
      <c r="D31" s="40">
        <v>4218.6810861371705</v>
      </c>
      <c r="E31" s="40">
        <v>0</v>
      </c>
      <c r="F31" s="40">
        <v>0</v>
      </c>
      <c r="G31" s="40">
        <v>51.820828721533353</v>
      </c>
      <c r="H31" s="40">
        <v>0</v>
      </c>
      <c r="I31" s="40">
        <f t="shared" si="1"/>
        <v>4270.5019148587035</v>
      </c>
    </row>
    <row r="32" spans="2:9" x14ac:dyDescent="0.2">
      <c r="B32" s="58" t="s">
        <v>34</v>
      </c>
      <c r="C32" s="58" t="s">
        <v>136</v>
      </c>
      <c r="D32" s="59">
        <v>1980.6710767009004</v>
      </c>
      <c r="E32" s="59">
        <v>0</v>
      </c>
      <c r="F32" s="59">
        <v>0</v>
      </c>
      <c r="G32" s="59">
        <v>2933.6254286721892</v>
      </c>
      <c r="H32" s="59">
        <v>0</v>
      </c>
      <c r="I32" s="59">
        <f t="shared" si="1"/>
        <v>4914.2965053730895</v>
      </c>
    </row>
    <row r="33" spans="2:9" x14ac:dyDescent="0.2">
      <c r="B33" s="58" t="s">
        <v>35</v>
      </c>
      <c r="C33" s="58" t="s">
        <v>137</v>
      </c>
      <c r="D33" s="59">
        <v>11512.986971515975</v>
      </c>
      <c r="E33" s="59">
        <v>0</v>
      </c>
      <c r="F33" s="59">
        <v>0</v>
      </c>
      <c r="G33" s="59">
        <v>1387.142135465037</v>
      </c>
      <c r="H33" s="59">
        <v>0</v>
      </c>
      <c r="I33" s="59">
        <f t="shared" si="1"/>
        <v>12900.129106981012</v>
      </c>
    </row>
    <row r="34" spans="2:9" x14ac:dyDescent="0.2">
      <c r="B34" s="58" t="s">
        <v>36</v>
      </c>
      <c r="C34" s="58" t="s">
        <v>37</v>
      </c>
      <c r="D34" s="59">
        <v>5544.7475151327835</v>
      </c>
      <c r="E34" s="59">
        <v>0</v>
      </c>
      <c r="F34" s="59">
        <v>0</v>
      </c>
      <c r="G34" s="59">
        <v>2.930274072469448</v>
      </c>
      <c r="H34" s="59">
        <v>0</v>
      </c>
      <c r="I34" s="59">
        <f t="shared" si="1"/>
        <v>5547.6777892052532</v>
      </c>
    </row>
    <row r="35" spans="2:9" x14ac:dyDescent="0.2">
      <c r="B35" s="17" t="s">
        <v>38</v>
      </c>
      <c r="C35" s="17" t="s">
        <v>39</v>
      </c>
      <c r="D35" s="40">
        <v>1756.0505332896444</v>
      </c>
      <c r="E35" s="40">
        <v>0</v>
      </c>
      <c r="F35" s="40">
        <v>0</v>
      </c>
      <c r="G35" s="40">
        <v>0.85514686381249305</v>
      </c>
      <c r="H35" s="40">
        <v>0</v>
      </c>
      <c r="I35" s="40">
        <f t="shared" si="1"/>
        <v>1756.9056801534568</v>
      </c>
    </row>
    <row r="36" spans="2:9" x14ac:dyDescent="0.2">
      <c r="B36" s="17" t="s">
        <v>40</v>
      </c>
      <c r="C36" s="17" t="s">
        <v>152</v>
      </c>
      <c r="D36" s="40">
        <v>13066.458451168763</v>
      </c>
      <c r="E36" s="40">
        <v>0</v>
      </c>
      <c r="F36" s="40">
        <v>0</v>
      </c>
      <c r="G36" s="40">
        <v>444.34511738450919</v>
      </c>
      <c r="H36" s="40">
        <v>0</v>
      </c>
      <c r="I36" s="40">
        <f t="shared" si="1"/>
        <v>13510.803568553272</v>
      </c>
    </row>
    <row r="37" spans="2:9" x14ac:dyDescent="0.2">
      <c r="B37" s="17" t="s">
        <v>41</v>
      </c>
      <c r="C37" s="17" t="s">
        <v>42</v>
      </c>
      <c r="D37" s="40">
        <v>909.46731033213439</v>
      </c>
      <c r="E37" s="40">
        <v>0</v>
      </c>
      <c r="F37" s="40">
        <v>0</v>
      </c>
      <c r="G37" s="40">
        <v>131.84594882658035</v>
      </c>
      <c r="H37" s="40">
        <v>0</v>
      </c>
      <c r="I37" s="40">
        <f t="shared" si="1"/>
        <v>1041.3132591587148</v>
      </c>
    </row>
    <row r="38" spans="2:9" x14ac:dyDescent="0.2">
      <c r="B38" s="58" t="s">
        <v>43</v>
      </c>
      <c r="C38" s="58" t="s">
        <v>139</v>
      </c>
      <c r="D38" s="59">
        <v>649.93211512338769</v>
      </c>
      <c r="E38" s="59">
        <v>0</v>
      </c>
      <c r="F38" s="59">
        <v>0</v>
      </c>
      <c r="G38" s="59">
        <v>4.4833785281576777</v>
      </c>
      <c r="H38" s="59">
        <v>0</v>
      </c>
      <c r="I38" s="59">
        <f t="shared" si="1"/>
        <v>654.41549365154538</v>
      </c>
    </row>
    <row r="39" spans="2:9" x14ac:dyDescent="0.2">
      <c r="B39" s="58" t="s">
        <v>44</v>
      </c>
      <c r="C39" s="58" t="s">
        <v>140</v>
      </c>
      <c r="D39" s="59">
        <v>14191.287496374467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14191.287496374467</v>
      </c>
    </row>
    <row r="40" spans="2:9" x14ac:dyDescent="0.2">
      <c r="B40" s="58" t="s">
        <v>45</v>
      </c>
      <c r="C40" s="58" t="s">
        <v>141</v>
      </c>
      <c r="D40" s="59">
        <v>2464.8104749859931</v>
      </c>
      <c r="E40" s="59">
        <v>0</v>
      </c>
      <c r="F40" s="59">
        <v>0</v>
      </c>
      <c r="G40" s="59">
        <v>13.809725898215428</v>
      </c>
      <c r="H40" s="59">
        <v>0</v>
      </c>
      <c r="I40" s="59">
        <f t="shared" si="1"/>
        <v>2478.6202008842083</v>
      </c>
    </row>
    <row r="41" spans="2:9" x14ac:dyDescent="0.2">
      <c r="B41" s="17" t="s">
        <v>46</v>
      </c>
      <c r="C41" s="17" t="s">
        <v>142</v>
      </c>
      <c r="D41" s="40">
        <v>2799.7635501727923</v>
      </c>
      <c r="E41" s="40">
        <v>0</v>
      </c>
      <c r="F41" s="40">
        <v>0</v>
      </c>
      <c r="G41" s="40">
        <v>94.541178157109115</v>
      </c>
      <c r="H41" s="40">
        <v>0</v>
      </c>
      <c r="I41" s="40">
        <f t="shared" si="1"/>
        <v>2894.3047283299015</v>
      </c>
    </row>
    <row r="42" spans="2:9" x14ac:dyDescent="0.2">
      <c r="B42" s="17" t="s">
        <v>47</v>
      </c>
      <c r="C42" s="17" t="s">
        <v>143</v>
      </c>
      <c r="D42" s="40">
        <v>1410.7441043125541</v>
      </c>
      <c r="E42" s="40">
        <v>0</v>
      </c>
      <c r="F42" s="40">
        <v>0</v>
      </c>
      <c r="G42" s="40">
        <v>102.73111340118004</v>
      </c>
      <c r="H42" s="40">
        <v>0</v>
      </c>
      <c r="I42" s="40">
        <f t="shared" si="1"/>
        <v>1513.4752177137341</v>
      </c>
    </row>
    <row r="43" spans="2:9" x14ac:dyDescent="0.2">
      <c r="B43" s="17" t="s">
        <v>48</v>
      </c>
      <c r="C43" s="17" t="s">
        <v>49</v>
      </c>
      <c r="D43" s="40">
        <v>7270.466336562683</v>
      </c>
      <c r="E43" s="40">
        <v>0</v>
      </c>
      <c r="F43" s="40">
        <v>0</v>
      </c>
      <c r="G43" s="40">
        <v>462.49754601172708</v>
      </c>
      <c r="H43" s="40">
        <v>0</v>
      </c>
      <c r="I43" s="40">
        <f t="shared" si="1"/>
        <v>7732.9638825744096</v>
      </c>
    </row>
    <row r="44" spans="2:9" x14ac:dyDescent="0.2">
      <c r="B44" s="58" t="s">
        <v>50</v>
      </c>
      <c r="C44" s="58" t="s">
        <v>51</v>
      </c>
      <c r="D44" s="59">
        <v>187.5408908725006</v>
      </c>
      <c r="E44" s="59">
        <v>0</v>
      </c>
      <c r="F44" s="59">
        <v>0</v>
      </c>
      <c r="G44" s="59">
        <v>314.9522629089804</v>
      </c>
      <c r="H44" s="59">
        <v>0</v>
      </c>
      <c r="I44" s="59">
        <f t="shared" si="1"/>
        <v>502.493153781481</v>
      </c>
    </row>
    <row r="45" spans="2:9" x14ac:dyDescent="0.2">
      <c r="B45" s="58" t="s">
        <v>52</v>
      </c>
      <c r="C45" s="58" t="s">
        <v>144</v>
      </c>
      <c r="D45" s="59">
        <v>13006.407956444218</v>
      </c>
      <c r="E45" s="59">
        <v>0</v>
      </c>
      <c r="F45" s="59">
        <v>0</v>
      </c>
      <c r="G45" s="59">
        <v>6535.5277583725729</v>
      </c>
      <c r="H45" s="59">
        <v>14.089538670436728</v>
      </c>
      <c r="I45" s="59">
        <f t="shared" si="1"/>
        <v>19556.025253487227</v>
      </c>
    </row>
    <row r="46" spans="2:9" x14ac:dyDescent="0.2">
      <c r="B46" s="58" t="s">
        <v>53</v>
      </c>
      <c r="C46" s="58" t="s">
        <v>54</v>
      </c>
      <c r="D46" s="59">
        <v>7326.0884463437924</v>
      </c>
      <c r="E46" s="59">
        <v>0.39656515851724544</v>
      </c>
      <c r="F46" s="59">
        <v>0</v>
      </c>
      <c r="G46" s="59">
        <v>3334.817789505742</v>
      </c>
      <c r="H46" s="59">
        <v>0</v>
      </c>
      <c r="I46" s="59">
        <f t="shared" si="1"/>
        <v>10661.302801008052</v>
      </c>
    </row>
    <row r="47" spans="2:9" x14ac:dyDescent="0.2">
      <c r="B47" s="17" t="s">
        <v>55</v>
      </c>
      <c r="C47" s="17" t="s">
        <v>56</v>
      </c>
      <c r="D47" s="40">
        <v>4979.0195314234752</v>
      </c>
      <c r="E47" s="40">
        <v>0</v>
      </c>
      <c r="F47" s="40">
        <v>0</v>
      </c>
      <c r="G47" s="40">
        <v>4705.1020815844822</v>
      </c>
      <c r="H47" s="40">
        <v>0</v>
      </c>
      <c r="I47" s="40">
        <f t="shared" si="1"/>
        <v>9684.1216130079574</v>
      </c>
    </row>
    <row r="48" spans="2:9" x14ac:dyDescent="0.2">
      <c r="B48" s="17" t="s">
        <v>57</v>
      </c>
      <c r="C48" s="17" t="s">
        <v>58</v>
      </c>
      <c r="D48" s="40">
        <v>1724.0354064878566</v>
      </c>
      <c r="E48" s="40">
        <v>0</v>
      </c>
      <c r="F48" s="40">
        <v>0</v>
      </c>
      <c r="G48" s="40">
        <v>9501.1658479868165</v>
      </c>
      <c r="H48" s="40">
        <v>0</v>
      </c>
      <c r="I48" s="40">
        <f t="shared" si="1"/>
        <v>11225.201254474672</v>
      </c>
    </row>
    <row r="49" spans="2:9" x14ac:dyDescent="0.2">
      <c r="B49" s="17" t="s">
        <v>59</v>
      </c>
      <c r="C49" s="17" t="s">
        <v>60</v>
      </c>
      <c r="D49" s="40">
        <v>4269.9359382164303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4269.9359382164303</v>
      </c>
    </row>
    <row r="50" spans="2:9" x14ac:dyDescent="0.2">
      <c r="B50" s="58" t="s">
        <v>61</v>
      </c>
      <c r="C50" s="58" t="s">
        <v>145</v>
      </c>
      <c r="D50" s="59">
        <v>140.46521108343674</v>
      </c>
      <c r="E50" s="59">
        <v>5578.5478304530479</v>
      </c>
      <c r="F50" s="59">
        <v>0</v>
      </c>
      <c r="G50" s="59">
        <v>154.54516448771005</v>
      </c>
      <c r="H50" s="59">
        <v>0</v>
      </c>
      <c r="I50" s="59">
        <f t="shared" si="1"/>
        <v>5873.558206024195</v>
      </c>
    </row>
    <row r="51" spans="2:9" x14ac:dyDescent="0.2">
      <c r="B51" s="58" t="s">
        <v>62</v>
      </c>
      <c r="C51" s="58" t="s">
        <v>63</v>
      </c>
      <c r="D51" s="59">
        <v>420.94622986391249</v>
      </c>
      <c r="E51" s="59">
        <v>0</v>
      </c>
      <c r="F51" s="59">
        <v>0</v>
      </c>
      <c r="G51" s="59">
        <v>2.0708314077778001</v>
      </c>
      <c r="H51" s="59">
        <v>0</v>
      </c>
      <c r="I51" s="59">
        <f t="shared" si="1"/>
        <v>423.0170612716903</v>
      </c>
    </row>
    <row r="52" spans="2:9" x14ac:dyDescent="0.2">
      <c r="B52" s="58" t="s">
        <v>64</v>
      </c>
      <c r="C52" s="58" t="s">
        <v>65</v>
      </c>
      <c r="D52" s="59">
        <v>1397.8360885359855</v>
      </c>
      <c r="E52" s="59">
        <v>0</v>
      </c>
      <c r="F52" s="59">
        <v>0</v>
      </c>
      <c r="G52" s="59">
        <v>1304.550204436307</v>
      </c>
      <c r="H52" s="59">
        <v>0</v>
      </c>
      <c r="I52" s="59">
        <f t="shared" si="1"/>
        <v>2702.3862929722927</v>
      </c>
    </row>
    <row r="53" spans="2:9" x14ac:dyDescent="0.2">
      <c r="B53" s="17" t="s">
        <v>66</v>
      </c>
      <c r="C53" s="17" t="s">
        <v>67</v>
      </c>
      <c r="D53" s="40">
        <v>1045.1779635040709</v>
      </c>
      <c r="E53" s="40">
        <v>0</v>
      </c>
      <c r="F53" s="40">
        <v>0</v>
      </c>
      <c r="G53" s="40">
        <v>10.066519535574947</v>
      </c>
      <c r="H53" s="40">
        <v>0</v>
      </c>
      <c r="I53" s="40">
        <f t="shared" si="1"/>
        <v>1055.244483039646</v>
      </c>
    </row>
    <row r="54" spans="2:9" x14ac:dyDescent="0.2">
      <c r="B54" s="17" t="s">
        <v>68</v>
      </c>
      <c r="C54" s="17" t="s">
        <v>69</v>
      </c>
      <c r="D54" s="40">
        <v>1308.9290960348885</v>
      </c>
      <c r="E54" s="40">
        <v>0</v>
      </c>
      <c r="F54" s="40">
        <v>92.268036335744341</v>
      </c>
      <c r="G54" s="40">
        <v>73.281355995964432</v>
      </c>
      <c r="H54" s="40">
        <v>0</v>
      </c>
      <c r="I54" s="40">
        <f t="shared" si="1"/>
        <v>1474.4784883665975</v>
      </c>
    </row>
    <row r="55" spans="2:9" x14ac:dyDescent="0.2">
      <c r="B55" s="17" t="s">
        <v>70</v>
      </c>
      <c r="C55" s="17" t="s">
        <v>71</v>
      </c>
      <c r="D55" s="40">
        <v>922.26923408019411</v>
      </c>
      <c r="E55" s="40">
        <v>7.2849999999999998E-2</v>
      </c>
      <c r="F55" s="40">
        <v>0</v>
      </c>
      <c r="G55" s="40">
        <v>302.42092081072957</v>
      </c>
      <c r="H55" s="40">
        <v>0</v>
      </c>
      <c r="I55" s="40">
        <f t="shared" si="1"/>
        <v>1224.7630048909236</v>
      </c>
    </row>
    <row r="56" spans="2:9" ht="15" thickBot="1" x14ac:dyDescent="0.25">
      <c r="B56" s="58" t="s">
        <v>72</v>
      </c>
      <c r="C56" s="58" t="s">
        <v>73</v>
      </c>
      <c r="D56" s="59">
        <v>400.06552358938916</v>
      </c>
      <c r="E56" s="59">
        <v>0</v>
      </c>
      <c r="F56" s="59">
        <v>0</v>
      </c>
      <c r="G56" s="59">
        <v>616.47896971908551</v>
      </c>
      <c r="H56" s="59">
        <v>0</v>
      </c>
      <c r="I56" s="59">
        <f t="shared" si="1"/>
        <v>1016.5444933084747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144602.59728164275</v>
      </c>
      <c r="E57" s="41">
        <f t="shared" si="2"/>
        <v>5579.0172456115652</v>
      </c>
      <c r="F57" s="41">
        <f t="shared" si="2"/>
        <v>92.268036335744341</v>
      </c>
      <c r="G57" s="41">
        <f t="shared" si="2"/>
        <v>48570.590282198093</v>
      </c>
      <c r="H57" s="41">
        <f t="shared" si="2"/>
        <v>14.089538670436728</v>
      </c>
      <c r="I57" s="76">
        <f t="shared" si="2"/>
        <v>198858.56238445855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1392.511000737569</v>
      </c>
      <c r="H59" s="40">
        <v>6.7472347460687514</v>
      </c>
      <c r="I59" s="40">
        <f>SUM(D59:H59)</f>
        <v>1399.2582354836377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436.09284276682422</v>
      </c>
      <c r="H60" s="40">
        <v>0</v>
      </c>
      <c r="I60" s="40">
        <f t="shared" ref="I60:I61" si="3">SUM(D60:H60)</f>
        <v>436.09284276682422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1828.6038435043934</v>
      </c>
      <c r="H62" s="41">
        <f t="shared" si="4"/>
        <v>6.7472347460687514</v>
      </c>
      <c r="I62" s="41">
        <f t="shared" si="4"/>
        <v>1835.3510782504618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69.444576111258371</v>
      </c>
      <c r="I64" s="40">
        <f>SUM(D64:H64)</f>
        <v>69.444576111258371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7723.008507676137</v>
      </c>
      <c r="G65" s="71">
        <v>0</v>
      </c>
      <c r="H65" s="71">
        <v>0</v>
      </c>
      <c r="I65" s="40">
        <f t="shared" ref="I65:I68" si="5">SUM(D65:H65)</f>
        <v>7723.008507676137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1658.1746135140602</v>
      </c>
      <c r="G66" s="40">
        <v>0</v>
      </c>
      <c r="H66" s="40">
        <v>39.619600939764474</v>
      </c>
      <c r="I66" s="40">
        <f t="shared" si="5"/>
        <v>1697.7942144538247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1382.6153933321623</v>
      </c>
      <c r="G67" s="40">
        <v>0</v>
      </c>
      <c r="H67" s="40">
        <v>217.18083507317297</v>
      </c>
      <c r="I67" s="40">
        <f t="shared" si="5"/>
        <v>1599.7962284053353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2731.9118318903861</v>
      </c>
      <c r="I68" s="40">
        <f t="shared" si="5"/>
        <v>2731.9118318903861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68">
        <f t="shared" si="7"/>
        <v>10763.798514522359</v>
      </c>
      <c r="G69" s="41">
        <f t="shared" si="7"/>
        <v>0</v>
      </c>
      <c r="H69" s="41">
        <f t="shared" si="7"/>
        <v>3058.156844014582</v>
      </c>
      <c r="I69" s="76">
        <f t="shared" si="7"/>
        <v>13821.955358536941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49" priority="2" operator="equal">
      <formula>0</formula>
    </cfRule>
  </conditionalFormatting>
  <conditionalFormatting sqref="D59:D69">
    <cfRule type="cellIs" dxfId="248" priority="1" operator="equal">
      <formula>0</formula>
    </cfRule>
  </conditionalFormatting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154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89724.174981799879</v>
      </c>
      <c r="E18" s="41">
        <f t="shared" si="0"/>
        <v>7491.8899482953539</v>
      </c>
      <c r="F18" s="41">
        <f t="shared" si="0"/>
        <v>19227.272892520759</v>
      </c>
      <c r="G18" s="41">
        <f t="shared" si="0"/>
        <v>79928.607094441686</v>
      </c>
      <c r="H18" s="41">
        <f t="shared" si="0"/>
        <v>1973.3162750753695</v>
      </c>
      <c r="I18" s="41">
        <f t="shared" si="0"/>
        <v>198345.26119213298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7062.1514415600013</v>
      </c>
      <c r="E20" s="59">
        <v>0</v>
      </c>
      <c r="F20" s="59">
        <v>0</v>
      </c>
      <c r="G20" s="59">
        <v>1741.6732781397152</v>
      </c>
      <c r="H20" s="59">
        <v>0</v>
      </c>
      <c r="I20" s="59">
        <f>SUM(D20:H20)</f>
        <v>8803.8247196997163</v>
      </c>
    </row>
    <row r="21" spans="2:9" x14ac:dyDescent="0.2">
      <c r="B21" s="58" t="s">
        <v>16</v>
      </c>
      <c r="C21" s="58" t="s">
        <v>17</v>
      </c>
      <c r="D21" s="59">
        <v>1037.1367248439014</v>
      </c>
      <c r="E21" s="59">
        <v>0</v>
      </c>
      <c r="F21" s="59">
        <v>0</v>
      </c>
      <c r="G21" s="59">
        <v>63.210441429602795</v>
      </c>
      <c r="H21" s="59">
        <v>0</v>
      </c>
      <c r="I21" s="59">
        <f t="shared" ref="I21:I56" si="1">SUM(D21:H21)</f>
        <v>1100.3471662735042</v>
      </c>
    </row>
    <row r="22" spans="2:9" x14ac:dyDescent="0.2">
      <c r="B22" s="58" t="s">
        <v>18</v>
      </c>
      <c r="C22" s="58" t="s">
        <v>148</v>
      </c>
      <c r="D22" s="59">
        <v>788.82510200277045</v>
      </c>
      <c r="E22" s="59">
        <v>0</v>
      </c>
      <c r="F22" s="59">
        <v>0</v>
      </c>
      <c r="G22" s="59">
        <v>6782.7138960123984</v>
      </c>
      <c r="H22" s="59">
        <v>0</v>
      </c>
      <c r="I22" s="59">
        <f t="shared" si="1"/>
        <v>7571.5389980151685</v>
      </c>
    </row>
    <row r="23" spans="2:9" x14ac:dyDescent="0.2">
      <c r="B23" s="17" t="s">
        <v>19</v>
      </c>
      <c r="C23" s="17" t="s">
        <v>149</v>
      </c>
      <c r="D23" s="40">
        <v>1365.2403194627966</v>
      </c>
      <c r="E23" s="40">
        <v>0</v>
      </c>
      <c r="F23" s="40">
        <v>0</v>
      </c>
      <c r="G23" s="40">
        <v>6063.2861090929737</v>
      </c>
      <c r="H23" s="40">
        <v>0</v>
      </c>
      <c r="I23" s="40">
        <f t="shared" si="1"/>
        <v>7428.5264285557705</v>
      </c>
    </row>
    <row r="24" spans="2:9" x14ac:dyDescent="0.2">
      <c r="B24" s="17" t="s">
        <v>20</v>
      </c>
      <c r="C24" s="17" t="s">
        <v>21</v>
      </c>
      <c r="D24" s="40">
        <v>875.94864238537593</v>
      </c>
      <c r="E24" s="40">
        <v>0</v>
      </c>
      <c r="F24" s="40">
        <v>0</v>
      </c>
      <c r="G24" s="40">
        <v>11939.750326491823</v>
      </c>
      <c r="H24" s="40">
        <v>0</v>
      </c>
      <c r="I24" s="40">
        <f t="shared" si="1"/>
        <v>12815.698968877199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2151.1260367427026</v>
      </c>
      <c r="H25" s="40">
        <v>0</v>
      </c>
      <c r="I25" s="40">
        <f t="shared" si="1"/>
        <v>2151.1260367427026</v>
      </c>
    </row>
    <row r="26" spans="2:9" x14ac:dyDescent="0.2">
      <c r="B26" s="58" t="s">
        <v>23</v>
      </c>
      <c r="C26" s="58" t="s">
        <v>24</v>
      </c>
      <c r="D26" s="59">
        <v>934.88469664088643</v>
      </c>
      <c r="E26" s="59">
        <v>0</v>
      </c>
      <c r="F26" s="59">
        <v>0</v>
      </c>
      <c r="G26" s="59">
        <v>586.1495344974245</v>
      </c>
      <c r="H26" s="59">
        <v>0</v>
      </c>
      <c r="I26" s="59">
        <f t="shared" si="1"/>
        <v>1521.034231138311</v>
      </c>
    </row>
    <row r="27" spans="2:9" x14ac:dyDescent="0.2">
      <c r="B27" s="58" t="s">
        <v>25</v>
      </c>
      <c r="C27" s="58" t="s">
        <v>26</v>
      </c>
      <c r="D27" s="59">
        <v>5411.2687591992471</v>
      </c>
      <c r="E27" s="59">
        <v>0</v>
      </c>
      <c r="F27" s="59">
        <v>0</v>
      </c>
      <c r="G27" s="59">
        <v>1295.4294564162215</v>
      </c>
      <c r="H27" s="59">
        <v>0</v>
      </c>
      <c r="I27" s="59">
        <f t="shared" si="1"/>
        <v>6706.6982156154681</v>
      </c>
    </row>
    <row r="28" spans="2:9" x14ac:dyDescent="0.2">
      <c r="B28" s="58" t="s">
        <v>27</v>
      </c>
      <c r="C28" s="58" t="s">
        <v>28</v>
      </c>
      <c r="D28" s="59">
        <v>4301.7529366478584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4301.7529366478584</v>
      </c>
    </row>
    <row r="29" spans="2:9" x14ac:dyDescent="0.2">
      <c r="B29" s="17" t="s">
        <v>29</v>
      </c>
      <c r="C29" s="17" t="s">
        <v>30</v>
      </c>
      <c r="D29" s="40">
        <v>451.39284305421694</v>
      </c>
      <c r="E29" s="40">
        <v>0</v>
      </c>
      <c r="F29" s="40">
        <v>0</v>
      </c>
      <c r="G29" s="40">
        <v>80.227389485865245</v>
      </c>
      <c r="H29" s="40">
        <v>0</v>
      </c>
      <c r="I29" s="40">
        <f t="shared" si="1"/>
        <v>531.62023254008216</v>
      </c>
    </row>
    <row r="30" spans="2:9" x14ac:dyDescent="0.2">
      <c r="B30" s="17" t="s">
        <v>31</v>
      </c>
      <c r="C30" s="17" t="s">
        <v>32</v>
      </c>
      <c r="D30" s="40">
        <v>4009.9299699107996</v>
      </c>
      <c r="E30" s="40">
        <v>0</v>
      </c>
      <c r="F30" s="40">
        <v>0</v>
      </c>
      <c r="G30" s="40">
        <v>781.43528302124935</v>
      </c>
      <c r="H30" s="40">
        <v>0</v>
      </c>
      <c r="I30" s="40">
        <f t="shared" si="1"/>
        <v>4791.3652529320489</v>
      </c>
    </row>
    <row r="31" spans="2:9" x14ac:dyDescent="0.2">
      <c r="B31" s="17" t="s">
        <v>33</v>
      </c>
      <c r="C31" s="17" t="s">
        <v>135</v>
      </c>
      <c r="D31" s="40">
        <v>2734.3020201186937</v>
      </c>
      <c r="E31" s="40">
        <v>0</v>
      </c>
      <c r="F31" s="40">
        <v>0</v>
      </c>
      <c r="G31" s="40">
        <v>22.818179422831658</v>
      </c>
      <c r="H31" s="40">
        <v>0</v>
      </c>
      <c r="I31" s="40">
        <f t="shared" si="1"/>
        <v>2757.1201995415254</v>
      </c>
    </row>
    <row r="32" spans="2:9" x14ac:dyDescent="0.2">
      <c r="B32" s="58" t="s">
        <v>34</v>
      </c>
      <c r="C32" s="58" t="s">
        <v>136</v>
      </c>
      <c r="D32" s="59">
        <v>441.29674966325598</v>
      </c>
      <c r="E32" s="59">
        <v>0</v>
      </c>
      <c r="F32" s="59">
        <v>0</v>
      </c>
      <c r="G32" s="59">
        <v>872.60996859863258</v>
      </c>
      <c r="H32" s="59">
        <v>0</v>
      </c>
      <c r="I32" s="59">
        <f t="shared" si="1"/>
        <v>1313.9067182618885</v>
      </c>
    </row>
    <row r="33" spans="2:9" x14ac:dyDescent="0.2">
      <c r="B33" s="58" t="s">
        <v>35</v>
      </c>
      <c r="C33" s="58" t="s">
        <v>137</v>
      </c>
      <c r="D33" s="59">
        <v>2505.6955388444412</v>
      </c>
      <c r="E33" s="59">
        <v>0</v>
      </c>
      <c r="F33" s="59">
        <v>0</v>
      </c>
      <c r="G33" s="59">
        <v>692.19378601874462</v>
      </c>
      <c r="H33" s="59">
        <v>0</v>
      </c>
      <c r="I33" s="59">
        <f t="shared" si="1"/>
        <v>3197.8893248631857</v>
      </c>
    </row>
    <row r="34" spans="2:9" x14ac:dyDescent="0.2">
      <c r="B34" s="58" t="s">
        <v>36</v>
      </c>
      <c r="C34" s="58" t="s">
        <v>37</v>
      </c>
      <c r="D34" s="59">
        <v>3205.7569608747772</v>
      </c>
      <c r="E34" s="59">
        <v>0</v>
      </c>
      <c r="F34" s="59">
        <v>0</v>
      </c>
      <c r="G34" s="59">
        <v>3.1460160582321035</v>
      </c>
      <c r="H34" s="59">
        <v>0</v>
      </c>
      <c r="I34" s="59">
        <f t="shared" si="1"/>
        <v>3208.9029769330091</v>
      </c>
    </row>
    <row r="35" spans="2:9" x14ac:dyDescent="0.2">
      <c r="B35" s="17" t="s">
        <v>38</v>
      </c>
      <c r="C35" s="17" t="s">
        <v>39</v>
      </c>
      <c r="D35" s="40">
        <v>898.7239053852461</v>
      </c>
      <c r="E35" s="40">
        <v>0</v>
      </c>
      <c r="F35" s="40">
        <v>0</v>
      </c>
      <c r="G35" s="40">
        <v>0.36174895957734965</v>
      </c>
      <c r="H35" s="40">
        <v>0</v>
      </c>
      <c r="I35" s="40">
        <f t="shared" si="1"/>
        <v>899.08565434482341</v>
      </c>
    </row>
    <row r="36" spans="2:9" x14ac:dyDescent="0.2">
      <c r="B36" s="17" t="s">
        <v>40</v>
      </c>
      <c r="C36" s="17" t="s">
        <v>152</v>
      </c>
      <c r="D36" s="40">
        <v>7363.9256248441543</v>
      </c>
      <c r="E36" s="40">
        <v>0</v>
      </c>
      <c r="F36" s="40">
        <v>0</v>
      </c>
      <c r="G36" s="40">
        <v>251.38121997819607</v>
      </c>
      <c r="H36" s="40">
        <v>0</v>
      </c>
      <c r="I36" s="40">
        <f t="shared" si="1"/>
        <v>7615.3068448223503</v>
      </c>
    </row>
    <row r="37" spans="2:9" x14ac:dyDescent="0.2">
      <c r="B37" s="17" t="s">
        <v>41</v>
      </c>
      <c r="C37" s="17" t="s">
        <v>42</v>
      </c>
      <c r="D37" s="40">
        <v>642.82662934422217</v>
      </c>
      <c r="E37" s="40">
        <v>0</v>
      </c>
      <c r="F37" s="40">
        <v>0</v>
      </c>
      <c r="G37" s="40">
        <v>70.485044934593844</v>
      </c>
      <c r="H37" s="40">
        <v>0</v>
      </c>
      <c r="I37" s="40">
        <f t="shared" si="1"/>
        <v>713.31167427881599</v>
      </c>
    </row>
    <row r="38" spans="2:9" x14ac:dyDescent="0.2">
      <c r="B38" s="58" t="s">
        <v>43</v>
      </c>
      <c r="C38" s="58" t="s">
        <v>139</v>
      </c>
      <c r="D38" s="59">
        <v>452.37149580474659</v>
      </c>
      <c r="E38" s="59">
        <v>0</v>
      </c>
      <c r="F38" s="59">
        <v>0</v>
      </c>
      <c r="G38" s="59">
        <v>11.331377969051816</v>
      </c>
      <c r="H38" s="59">
        <v>0</v>
      </c>
      <c r="I38" s="59">
        <f t="shared" si="1"/>
        <v>463.70287377379839</v>
      </c>
    </row>
    <row r="39" spans="2:9" x14ac:dyDescent="0.2">
      <c r="B39" s="58" t="s">
        <v>44</v>
      </c>
      <c r="C39" s="58" t="s">
        <v>140</v>
      </c>
      <c r="D39" s="59">
        <v>527.21292506094653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527.21292506094653</v>
      </c>
    </row>
    <row r="40" spans="2:9" x14ac:dyDescent="0.2">
      <c r="B40" s="58" t="s">
        <v>45</v>
      </c>
      <c r="C40" s="58" t="s">
        <v>141</v>
      </c>
      <c r="D40" s="59">
        <v>809.30913813884933</v>
      </c>
      <c r="E40" s="59">
        <v>0</v>
      </c>
      <c r="F40" s="59">
        <v>0</v>
      </c>
      <c r="G40" s="59">
        <v>16.557242750375529</v>
      </c>
      <c r="H40" s="59">
        <v>0</v>
      </c>
      <c r="I40" s="59">
        <f t="shared" si="1"/>
        <v>825.86638088922484</v>
      </c>
    </row>
    <row r="41" spans="2:9" x14ac:dyDescent="0.2">
      <c r="B41" s="17" t="s">
        <v>46</v>
      </c>
      <c r="C41" s="17" t="s">
        <v>142</v>
      </c>
      <c r="D41" s="40">
        <v>1026.0067229209669</v>
      </c>
      <c r="E41" s="40">
        <v>0</v>
      </c>
      <c r="F41" s="40">
        <v>0</v>
      </c>
      <c r="G41" s="40">
        <v>47.407552969977331</v>
      </c>
      <c r="H41" s="40">
        <v>0</v>
      </c>
      <c r="I41" s="40">
        <f t="shared" si="1"/>
        <v>1073.4142758909443</v>
      </c>
    </row>
    <row r="42" spans="2:9" x14ac:dyDescent="0.2">
      <c r="B42" s="17" t="s">
        <v>47</v>
      </c>
      <c r="C42" s="17" t="s">
        <v>143</v>
      </c>
      <c r="D42" s="40">
        <v>252.23657044349849</v>
      </c>
      <c r="E42" s="40">
        <v>0</v>
      </c>
      <c r="F42" s="40">
        <v>0</v>
      </c>
      <c r="G42" s="40">
        <v>102.78997909892121</v>
      </c>
      <c r="H42" s="40">
        <v>0</v>
      </c>
      <c r="I42" s="40">
        <f t="shared" si="1"/>
        <v>355.02654954241973</v>
      </c>
    </row>
    <row r="43" spans="2:9" x14ac:dyDescent="0.2">
      <c r="B43" s="17" t="s">
        <v>48</v>
      </c>
      <c r="C43" s="17" t="s">
        <v>49</v>
      </c>
      <c r="D43" s="40">
        <v>1944.8472917854735</v>
      </c>
      <c r="E43" s="40">
        <v>0</v>
      </c>
      <c r="F43" s="40">
        <v>0</v>
      </c>
      <c r="G43" s="40">
        <v>692.98362565862453</v>
      </c>
      <c r="H43" s="40">
        <v>0</v>
      </c>
      <c r="I43" s="40">
        <f t="shared" si="1"/>
        <v>2637.8309174440983</v>
      </c>
    </row>
    <row r="44" spans="2:9" x14ac:dyDescent="0.2">
      <c r="B44" s="58" t="s">
        <v>50</v>
      </c>
      <c r="C44" s="58" t="s">
        <v>51</v>
      </c>
      <c r="D44" s="59">
        <v>169.3505109287367</v>
      </c>
      <c r="E44" s="59">
        <v>0</v>
      </c>
      <c r="F44" s="59">
        <v>0</v>
      </c>
      <c r="G44" s="59">
        <v>249.3674975652624</v>
      </c>
      <c r="H44" s="59">
        <v>0</v>
      </c>
      <c r="I44" s="59">
        <f t="shared" si="1"/>
        <v>418.71800849399909</v>
      </c>
    </row>
    <row r="45" spans="2:9" x14ac:dyDescent="0.2">
      <c r="B45" s="58" t="s">
        <v>52</v>
      </c>
      <c r="C45" s="58" t="s">
        <v>144</v>
      </c>
      <c r="D45" s="59">
        <v>5075.1916384122342</v>
      </c>
      <c r="E45" s="59">
        <v>0</v>
      </c>
      <c r="F45" s="59">
        <v>0</v>
      </c>
      <c r="G45" s="59">
        <v>2780.4942316595411</v>
      </c>
      <c r="H45" s="59">
        <v>6.8099210345171786</v>
      </c>
      <c r="I45" s="59">
        <f t="shared" si="1"/>
        <v>7862.495791106292</v>
      </c>
    </row>
    <row r="46" spans="2:9" x14ac:dyDescent="0.2">
      <c r="B46" s="58" t="s">
        <v>53</v>
      </c>
      <c r="C46" s="58" t="s">
        <v>54</v>
      </c>
      <c r="D46" s="59">
        <v>13445.486614022848</v>
      </c>
      <c r="E46" s="59">
        <v>2.2595948414827536</v>
      </c>
      <c r="F46" s="59">
        <v>0</v>
      </c>
      <c r="G46" s="59">
        <v>10999.103019641834</v>
      </c>
      <c r="H46" s="59">
        <v>0</v>
      </c>
      <c r="I46" s="59">
        <f t="shared" si="1"/>
        <v>24446.849228506166</v>
      </c>
    </row>
    <row r="47" spans="2:9" x14ac:dyDescent="0.2">
      <c r="B47" s="17" t="s">
        <v>55</v>
      </c>
      <c r="C47" s="17" t="s">
        <v>56</v>
      </c>
      <c r="D47" s="40">
        <v>2911.6382098783915</v>
      </c>
      <c r="E47" s="40">
        <v>0</v>
      </c>
      <c r="F47" s="40">
        <v>0</v>
      </c>
      <c r="G47" s="40">
        <v>3392.0071390791563</v>
      </c>
      <c r="H47" s="40">
        <v>0</v>
      </c>
      <c r="I47" s="40">
        <f t="shared" si="1"/>
        <v>6303.6453489575479</v>
      </c>
    </row>
    <row r="48" spans="2:9" x14ac:dyDescent="0.2">
      <c r="B48" s="17" t="s">
        <v>57</v>
      </c>
      <c r="C48" s="17" t="s">
        <v>58</v>
      </c>
      <c r="D48" s="40">
        <v>2172.7513185966927</v>
      </c>
      <c r="E48" s="40">
        <v>0</v>
      </c>
      <c r="F48" s="40">
        <v>0</v>
      </c>
      <c r="G48" s="40">
        <v>2948.4723540569539</v>
      </c>
      <c r="H48" s="40">
        <v>0</v>
      </c>
      <c r="I48" s="40">
        <f t="shared" si="1"/>
        <v>5121.2236726536466</v>
      </c>
    </row>
    <row r="49" spans="2:9" x14ac:dyDescent="0.2">
      <c r="B49" s="17" t="s">
        <v>59</v>
      </c>
      <c r="C49" s="17" t="s">
        <v>60</v>
      </c>
      <c r="D49" s="40">
        <v>6077.0530860721601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6077.0530860721601</v>
      </c>
    </row>
    <row r="50" spans="2:9" x14ac:dyDescent="0.2">
      <c r="B50" s="58" t="s">
        <v>61</v>
      </c>
      <c r="C50" s="58" t="s">
        <v>145</v>
      </c>
      <c r="D50" s="59">
        <v>250.44205671821524</v>
      </c>
      <c r="E50" s="59">
        <v>7489.141013453871</v>
      </c>
      <c r="F50" s="59">
        <v>0</v>
      </c>
      <c r="G50" s="59">
        <v>255.37901042675335</v>
      </c>
      <c r="H50" s="59">
        <v>0</v>
      </c>
      <c r="I50" s="59">
        <f t="shared" si="1"/>
        <v>7994.9620805988397</v>
      </c>
    </row>
    <row r="51" spans="2:9" x14ac:dyDescent="0.2">
      <c r="B51" s="58" t="s">
        <v>62</v>
      </c>
      <c r="C51" s="58" t="s">
        <v>63</v>
      </c>
      <c r="D51" s="59">
        <v>1507.2258809595637</v>
      </c>
      <c r="E51" s="59">
        <v>0</v>
      </c>
      <c r="F51" s="59">
        <v>0</v>
      </c>
      <c r="G51" s="59">
        <v>984.35062856384786</v>
      </c>
      <c r="H51" s="59">
        <v>0</v>
      </c>
      <c r="I51" s="59">
        <f t="shared" si="1"/>
        <v>2491.5765095234115</v>
      </c>
    </row>
    <row r="52" spans="2:9" x14ac:dyDescent="0.2">
      <c r="B52" s="58" t="s">
        <v>64</v>
      </c>
      <c r="C52" s="58" t="s">
        <v>65</v>
      </c>
      <c r="D52" s="59">
        <v>3031.9514653025958</v>
      </c>
      <c r="E52" s="59">
        <v>0</v>
      </c>
      <c r="F52" s="59">
        <v>0</v>
      </c>
      <c r="G52" s="59">
        <v>6394.7663900356238</v>
      </c>
      <c r="H52" s="59">
        <v>0</v>
      </c>
      <c r="I52" s="59">
        <f t="shared" si="1"/>
        <v>9426.71785533822</v>
      </c>
    </row>
    <row r="53" spans="2:9" x14ac:dyDescent="0.2">
      <c r="B53" s="17" t="s">
        <v>66</v>
      </c>
      <c r="C53" s="17" t="s">
        <v>67</v>
      </c>
      <c r="D53" s="40">
        <v>3056.0730576954984</v>
      </c>
      <c r="E53" s="40">
        <v>0</v>
      </c>
      <c r="F53" s="40">
        <v>0</v>
      </c>
      <c r="G53" s="40">
        <v>40.950359128391611</v>
      </c>
      <c r="H53" s="40">
        <v>0</v>
      </c>
      <c r="I53" s="40">
        <f t="shared" si="1"/>
        <v>3097.0234168238899</v>
      </c>
    </row>
    <row r="54" spans="2:9" x14ac:dyDescent="0.2">
      <c r="B54" s="17" t="s">
        <v>68</v>
      </c>
      <c r="C54" s="17" t="s">
        <v>69</v>
      </c>
      <c r="D54" s="40">
        <v>1022.5624470580866</v>
      </c>
      <c r="E54" s="40">
        <v>0</v>
      </c>
      <c r="F54" s="40">
        <v>312.29468363999996</v>
      </c>
      <c r="G54" s="40">
        <v>159.50166025335596</v>
      </c>
      <c r="H54" s="40">
        <v>0</v>
      </c>
      <c r="I54" s="40">
        <f t="shared" si="1"/>
        <v>1494.3587909514426</v>
      </c>
    </row>
    <row r="55" spans="2:9" x14ac:dyDescent="0.2">
      <c r="B55" s="17" t="s">
        <v>70</v>
      </c>
      <c r="C55" s="17" t="s">
        <v>71</v>
      </c>
      <c r="D55" s="40">
        <v>1220.7937225421276</v>
      </c>
      <c r="E55" s="40">
        <v>0.48934000000000005</v>
      </c>
      <c r="F55" s="40">
        <v>0</v>
      </c>
      <c r="G55" s="40">
        <v>824.70935325393202</v>
      </c>
      <c r="H55" s="40">
        <v>0</v>
      </c>
      <c r="I55" s="40">
        <f t="shared" si="1"/>
        <v>2045.9924157960597</v>
      </c>
    </row>
    <row r="56" spans="2:9" ht="15" thickBot="1" x14ac:dyDescent="0.25">
      <c r="B56" s="58" t="s">
        <v>72</v>
      </c>
      <c r="C56" s="58" t="s">
        <v>73</v>
      </c>
      <c r="D56" s="59">
        <v>740.61196467558693</v>
      </c>
      <c r="E56" s="59">
        <v>0</v>
      </c>
      <c r="F56" s="59">
        <v>0</v>
      </c>
      <c r="G56" s="59">
        <v>1271.9124851016029</v>
      </c>
      <c r="H56" s="59">
        <v>0</v>
      </c>
      <c r="I56" s="59">
        <f t="shared" si="1"/>
        <v>2012.5244497771898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89724.174981799879</v>
      </c>
      <c r="E57" s="41">
        <f t="shared" si="2"/>
        <v>7491.8899482953539</v>
      </c>
      <c r="F57" s="41">
        <f t="shared" si="2"/>
        <v>312.29468363999996</v>
      </c>
      <c r="G57" s="41">
        <f t="shared" si="2"/>
        <v>64570.081622514001</v>
      </c>
      <c r="H57" s="41">
        <f t="shared" si="2"/>
        <v>6.8099210345171786</v>
      </c>
      <c r="I57" s="41">
        <f t="shared" si="2"/>
        <v>162105.2511572837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551.69776483968246</v>
      </c>
      <c r="H59" s="40">
        <v>3.3212269538523822</v>
      </c>
      <c r="I59" s="40">
        <f>SUM(D59:H59)</f>
        <v>555.01899179353484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12238.013131408175</v>
      </c>
      <c r="H60" s="40">
        <v>0</v>
      </c>
      <c r="I60" s="40">
        <f t="shared" ref="I60:I61" si="3">SUM(D60:H60)</f>
        <v>12238.013131408175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2568.8145756798276</v>
      </c>
      <c r="H61" s="40">
        <v>0</v>
      </c>
      <c r="I61" s="40">
        <f t="shared" si="3"/>
        <v>2568.8145756798276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15358.525471927685</v>
      </c>
      <c r="H62" s="41">
        <f t="shared" si="4"/>
        <v>3.3212269538523822</v>
      </c>
      <c r="I62" s="41">
        <f t="shared" si="4"/>
        <v>15361.846698881538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66.863553830000015</v>
      </c>
      <c r="I64" s="40">
        <f>SUM(D64:H64)</f>
        <v>66.863553830000015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9196.5018368518686</v>
      </c>
      <c r="G65" s="40">
        <v>0</v>
      </c>
      <c r="H65" s="40">
        <v>0</v>
      </c>
      <c r="I65" s="40">
        <f t="shared" ref="I65:I68" si="5">SUM(D65:H65)</f>
        <v>9196.5018368518686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6515.2570815261024</v>
      </c>
      <c r="G66" s="40">
        <v>0</v>
      </c>
      <c r="H66" s="40">
        <v>36.244676199999979</v>
      </c>
      <c r="I66" s="40">
        <f t="shared" si="5"/>
        <v>6551.5017577261024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3203.2192905027878</v>
      </c>
      <c r="G67" s="40">
        <v>0</v>
      </c>
      <c r="H67" s="40">
        <v>242.08110239999993</v>
      </c>
      <c r="I67" s="40">
        <f t="shared" si="5"/>
        <v>3445.3003929027877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1617.995794657</v>
      </c>
      <c r="I68" s="40">
        <f t="shared" si="5"/>
        <v>1617.995794657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18914.978208880759</v>
      </c>
      <c r="G69" s="41">
        <f>SUM(G64:G68)</f>
        <v>0</v>
      </c>
      <c r="H69" s="41">
        <f>SUM(H64:H68)</f>
        <v>1963.185127087</v>
      </c>
      <c r="I69" s="41">
        <f>SUM(I64:I68)</f>
        <v>20878.163335967758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47" priority="2" operator="equal">
      <formula>0</formula>
    </cfRule>
  </conditionalFormatting>
  <conditionalFormatting sqref="D59:D69">
    <cfRule type="cellIs" dxfId="246" priority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5.140625" style="9" customWidth="1"/>
    <col min="8" max="8" width="13.28515625" style="9" customWidth="1"/>
    <col min="9" max="9" width="15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41870.114854103915</v>
      </c>
      <c r="E18" s="41">
        <f t="shared" si="0"/>
        <v>5506.4561040889239</v>
      </c>
      <c r="F18" s="41">
        <f t="shared" si="0"/>
        <v>11136.201767741733</v>
      </c>
      <c r="G18" s="41">
        <f t="shared" si="0"/>
        <v>47832.334446097477</v>
      </c>
      <c r="H18" s="41">
        <f t="shared" si="0"/>
        <v>1244.6433692971661</v>
      </c>
      <c r="I18" s="41">
        <f t="shared" si="0"/>
        <v>107589.75054132919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2072.7509016255985</v>
      </c>
      <c r="E20" s="59">
        <v>0</v>
      </c>
      <c r="F20" s="59">
        <v>0</v>
      </c>
      <c r="G20" s="59">
        <v>498.21810965039009</v>
      </c>
      <c r="H20" s="59">
        <v>0</v>
      </c>
      <c r="I20" s="59">
        <f>SUM(D20:H20)</f>
        <v>2570.9690112759886</v>
      </c>
    </row>
    <row r="21" spans="2:9" x14ac:dyDescent="0.2">
      <c r="B21" s="58" t="s">
        <v>16</v>
      </c>
      <c r="C21" s="58" t="s">
        <v>17</v>
      </c>
      <c r="D21" s="59">
        <v>205.32258753267868</v>
      </c>
      <c r="E21" s="59">
        <v>0</v>
      </c>
      <c r="F21" s="59">
        <v>0</v>
      </c>
      <c r="G21" s="59">
        <v>122.58586635359633</v>
      </c>
      <c r="H21" s="59">
        <v>0</v>
      </c>
      <c r="I21" s="59">
        <f t="shared" ref="I21:I56" si="1">SUM(D21:H21)</f>
        <v>327.90845388627503</v>
      </c>
    </row>
    <row r="22" spans="2:9" x14ac:dyDescent="0.2">
      <c r="B22" s="58" t="s">
        <v>18</v>
      </c>
      <c r="C22" s="58" t="s">
        <v>148</v>
      </c>
      <c r="D22" s="59">
        <v>213.014281447988</v>
      </c>
      <c r="E22" s="59">
        <v>0</v>
      </c>
      <c r="F22" s="59">
        <v>0</v>
      </c>
      <c r="G22" s="59">
        <v>2500.6509329667588</v>
      </c>
      <c r="H22" s="59">
        <v>0</v>
      </c>
      <c r="I22" s="59">
        <f t="shared" si="1"/>
        <v>2713.665214414747</v>
      </c>
    </row>
    <row r="23" spans="2:9" x14ac:dyDescent="0.2">
      <c r="B23" s="17" t="s">
        <v>19</v>
      </c>
      <c r="C23" s="17" t="s">
        <v>149</v>
      </c>
      <c r="D23" s="40">
        <v>588.14082854529352</v>
      </c>
      <c r="E23" s="40">
        <v>0</v>
      </c>
      <c r="F23" s="40">
        <v>0</v>
      </c>
      <c r="G23" s="40">
        <v>3294.5876202954796</v>
      </c>
      <c r="H23" s="40">
        <v>0</v>
      </c>
      <c r="I23" s="40">
        <f t="shared" si="1"/>
        <v>3882.7284488407731</v>
      </c>
    </row>
    <row r="24" spans="2:9" x14ac:dyDescent="0.2">
      <c r="B24" s="17" t="s">
        <v>20</v>
      </c>
      <c r="C24" s="17" t="s">
        <v>21</v>
      </c>
      <c r="D24" s="40">
        <v>343.61647368470511</v>
      </c>
      <c r="E24" s="40">
        <v>0</v>
      </c>
      <c r="F24" s="40">
        <v>0</v>
      </c>
      <c r="G24" s="40">
        <v>6724.2925396563078</v>
      </c>
      <c r="H24" s="40">
        <v>0</v>
      </c>
      <c r="I24" s="40">
        <f t="shared" si="1"/>
        <v>7067.9090133410127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1440.4087165490562</v>
      </c>
      <c r="H25" s="40">
        <v>0</v>
      </c>
      <c r="I25" s="40">
        <f t="shared" si="1"/>
        <v>1440.4087165490562</v>
      </c>
    </row>
    <row r="26" spans="2:9" x14ac:dyDescent="0.2">
      <c r="B26" s="58" t="s">
        <v>23</v>
      </c>
      <c r="C26" s="58" t="s">
        <v>24</v>
      </c>
      <c r="D26" s="59">
        <v>466.83338357189945</v>
      </c>
      <c r="E26" s="59">
        <v>0</v>
      </c>
      <c r="F26" s="59">
        <v>0</v>
      </c>
      <c r="G26" s="59">
        <v>424.3726482234913</v>
      </c>
      <c r="H26" s="59">
        <v>0</v>
      </c>
      <c r="I26" s="59">
        <f t="shared" si="1"/>
        <v>891.2060317953908</v>
      </c>
    </row>
    <row r="27" spans="2:9" x14ac:dyDescent="0.2">
      <c r="B27" s="58" t="s">
        <v>25</v>
      </c>
      <c r="C27" s="58" t="s">
        <v>26</v>
      </c>
      <c r="D27" s="59">
        <v>758.7817909366637</v>
      </c>
      <c r="E27" s="59">
        <v>0</v>
      </c>
      <c r="F27" s="59">
        <v>0</v>
      </c>
      <c r="G27" s="59">
        <v>330.34826831968843</v>
      </c>
      <c r="H27" s="59">
        <v>0</v>
      </c>
      <c r="I27" s="59">
        <f t="shared" si="1"/>
        <v>1089.1300592563521</v>
      </c>
    </row>
    <row r="28" spans="2:9" x14ac:dyDescent="0.2">
      <c r="B28" s="58" t="s">
        <v>27</v>
      </c>
      <c r="C28" s="58" t="s">
        <v>28</v>
      </c>
      <c r="D28" s="59">
        <v>1223.2166584673496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1223.2166584673496</v>
      </c>
    </row>
    <row r="29" spans="2:9" x14ac:dyDescent="0.2">
      <c r="B29" s="17" t="s">
        <v>29</v>
      </c>
      <c r="C29" s="17" t="s">
        <v>30</v>
      </c>
      <c r="D29" s="40">
        <v>411.93381608883118</v>
      </c>
      <c r="E29" s="40">
        <v>0</v>
      </c>
      <c r="F29" s="40">
        <v>0</v>
      </c>
      <c r="G29" s="40">
        <v>139.01048952223607</v>
      </c>
      <c r="H29" s="40">
        <v>0</v>
      </c>
      <c r="I29" s="40">
        <f t="shared" si="1"/>
        <v>550.94430561106719</v>
      </c>
    </row>
    <row r="30" spans="2:9" x14ac:dyDescent="0.2">
      <c r="B30" s="17" t="s">
        <v>31</v>
      </c>
      <c r="C30" s="17" t="s">
        <v>32</v>
      </c>
      <c r="D30" s="40">
        <v>1273.5044463199915</v>
      </c>
      <c r="E30" s="40">
        <v>0</v>
      </c>
      <c r="F30" s="40">
        <v>0</v>
      </c>
      <c r="G30" s="40">
        <v>565.5117189000299</v>
      </c>
      <c r="H30" s="40">
        <v>0</v>
      </c>
      <c r="I30" s="40">
        <f t="shared" si="1"/>
        <v>1839.0161652200213</v>
      </c>
    </row>
    <row r="31" spans="2:9" x14ac:dyDescent="0.2">
      <c r="B31" s="17" t="s">
        <v>33</v>
      </c>
      <c r="C31" s="17" t="s">
        <v>135</v>
      </c>
      <c r="D31" s="40">
        <v>1134.8516279396058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1134.8516279396058</v>
      </c>
    </row>
    <row r="32" spans="2:9" x14ac:dyDescent="0.2">
      <c r="B32" s="58" t="s">
        <v>34</v>
      </c>
      <c r="C32" s="58" t="s">
        <v>136</v>
      </c>
      <c r="D32" s="59">
        <v>624.98827344318329</v>
      </c>
      <c r="E32" s="59">
        <v>0</v>
      </c>
      <c r="F32" s="59">
        <v>0</v>
      </c>
      <c r="G32" s="59">
        <v>395.29000824373077</v>
      </c>
      <c r="H32" s="59">
        <v>0</v>
      </c>
      <c r="I32" s="59">
        <f t="shared" si="1"/>
        <v>1020.2782816869141</v>
      </c>
    </row>
    <row r="33" spans="2:9" x14ac:dyDescent="0.2">
      <c r="B33" s="58" t="s">
        <v>35</v>
      </c>
      <c r="C33" s="58" t="s">
        <v>137</v>
      </c>
      <c r="D33" s="59">
        <v>1306.0237989122038</v>
      </c>
      <c r="E33" s="59">
        <v>0</v>
      </c>
      <c r="F33" s="59">
        <v>0</v>
      </c>
      <c r="G33" s="59">
        <v>622.10077719659444</v>
      </c>
      <c r="H33" s="59">
        <v>0</v>
      </c>
      <c r="I33" s="59">
        <f t="shared" si="1"/>
        <v>1928.1245761087982</v>
      </c>
    </row>
    <row r="34" spans="2:9" x14ac:dyDescent="0.2">
      <c r="B34" s="58" t="s">
        <v>36</v>
      </c>
      <c r="C34" s="58" t="s">
        <v>37</v>
      </c>
      <c r="D34" s="59">
        <v>1394.9399790160869</v>
      </c>
      <c r="E34" s="59">
        <v>0</v>
      </c>
      <c r="F34" s="59">
        <v>0</v>
      </c>
      <c r="G34" s="59">
        <v>11.353496756203644</v>
      </c>
      <c r="H34" s="59">
        <v>0</v>
      </c>
      <c r="I34" s="59">
        <f t="shared" si="1"/>
        <v>1406.2934757722905</v>
      </c>
    </row>
    <row r="35" spans="2:9" x14ac:dyDescent="0.2">
      <c r="B35" s="17" t="s">
        <v>38</v>
      </c>
      <c r="C35" s="17" t="s">
        <v>39</v>
      </c>
      <c r="D35" s="40">
        <v>284.7001734497606</v>
      </c>
      <c r="E35" s="40">
        <v>0</v>
      </c>
      <c r="F35" s="40">
        <v>0</v>
      </c>
      <c r="G35" s="40">
        <v>8.0854076057332178E-2</v>
      </c>
      <c r="H35" s="40">
        <v>0</v>
      </c>
      <c r="I35" s="40">
        <f t="shared" si="1"/>
        <v>284.78102752581793</v>
      </c>
    </row>
    <row r="36" spans="2:9" x14ac:dyDescent="0.2">
      <c r="B36" s="17" t="s">
        <v>40</v>
      </c>
      <c r="C36" s="17" t="s">
        <v>152</v>
      </c>
      <c r="D36" s="40">
        <v>4062.4714323517483</v>
      </c>
      <c r="E36" s="40">
        <v>0</v>
      </c>
      <c r="F36" s="40">
        <v>0</v>
      </c>
      <c r="G36" s="40">
        <v>197.88452326774515</v>
      </c>
      <c r="H36" s="40">
        <v>0</v>
      </c>
      <c r="I36" s="40">
        <f t="shared" si="1"/>
        <v>4260.3559556194932</v>
      </c>
    </row>
    <row r="37" spans="2:9" x14ac:dyDescent="0.2">
      <c r="B37" s="17" t="s">
        <v>41</v>
      </c>
      <c r="C37" s="17" t="s">
        <v>42</v>
      </c>
      <c r="D37" s="40">
        <v>584.07923661327197</v>
      </c>
      <c r="E37" s="40">
        <v>0</v>
      </c>
      <c r="F37" s="40">
        <v>0</v>
      </c>
      <c r="G37" s="40">
        <v>40.586794920048106</v>
      </c>
      <c r="H37" s="40">
        <v>0</v>
      </c>
      <c r="I37" s="40">
        <f t="shared" si="1"/>
        <v>624.66603153332005</v>
      </c>
    </row>
    <row r="38" spans="2:9" x14ac:dyDescent="0.2">
      <c r="B38" s="58" t="s">
        <v>43</v>
      </c>
      <c r="C38" s="58" t="s">
        <v>139</v>
      </c>
      <c r="D38" s="59">
        <v>401.61123372065902</v>
      </c>
      <c r="E38" s="59">
        <v>0</v>
      </c>
      <c r="F38" s="59">
        <v>0</v>
      </c>
      <c r="G38" s="59">
        <v>12.773834269828063</v>
      </c>
      <c r="H38" s="59">
        <v>0</v>
      </c>
      <c r="I38" s="59">
        <f t="shared" si="1"/>
        <v>414.38506799048707</v>
      </c>
    </row>
    <row r="39" spans="2:9" x14ac:dyDescent="0.2">
      <c r="B39" s="58" t="s">
        <v>44</v>
      </c>
      <c r="C39" s="58" t="s">
        <v>140</v>
      </c>
      <c r="D39" s="59">
        <v>311.33673047710397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311.33673047710397</v>
      </c>
    </row>
    <row r="40" spans="2:9" x14ac:dyDescent="0.2">
      <c r="B40" s="58" t="s">
        <v>45</v>
      </c>
      <c r="C40" s="58" t="s">
        <v>141</v>
      </c>
      <c r="D40" s="59">
        <v>412.51924300176171</v>
      </c>
      <c r="E40" s="59">
        <v>0</v>
      </c>
      <c r="F40" s="59">
        <v>0</v>
      </c>
      <c r="G40" s="59">
        <v>10.224643262582365</v>
      </c>
      <c r="H40" s="59">
        <v>0</v>
      </c>
      <c r="I40" s="59">
        <f t="shared" si="1"/>
        <v>422.7438862643441</v>
      </c>
    </row>
    <row r="41" spans="2:9" x14ac:dyDescent="0.2">
      <c r="B41" s="17" t="s">
        <v>46</v>
      </c>
      <c r="C41" s="17" t="s">
        <v>142</v>
      </c>
      <c r="D41" s="40">
        <v>756.80352995601129</v>
      </c>
      <c r="E41" s="40">
        <v>0</v>
      </c>
      <c r="F41" s="40">
        <v>0</v>
      </c>
      <c r="G41" s="40">
        <v>90.988019312914361</v>
      </c>
      <c r="H41" s="40">
        <v>0</v>
      </c>
      <c r="I41" s="40">
        <f t="shared" si="1"/>
        <v>847.79154926892568</v>
      </c>
    </row>
    <row r="42" spans="2:9" x14ac:dyDescent="0.2">
      <c r="B42" s="17" t="s">
        <v>47</v>
      </c>
      <c r="C42" s="17" t="s">
        <v>143</v>
      </c>
      <c r="D42" s="40">
        <v>386.86487119031477</v>
      </c>
      <c r="E42" s="40">
        <v>0</v>
      </c>
      <c r="F42" s="40">
        <v>0</v>
      </c>
      <c r="G42" s="40">
        <v>124.93611167765916</v>
      </c>
      <c r="H42" s="40">
        <v>0</v>
      </c>
      <c r="I42" s="40">
        <f t="shared" si="1"/>
        <v>511.80098286797391</v>
      </c>
    </row>
    <row r="43" spans="2:9" x14ac:dyDescent="0.2">
      <c r="B43" s="17" t="s">
        <v>48</v>
      </c>
      <c r="C43" s="17" t="s">
        <v>49</v>
      </c>
      <c r="D43" s="40">
        <v>602.46710455604773</v>
      </c>
      <c r="E43" s="40">
        <v>0</v>
      </c>
      <c r="F43" s="40">
        <v>0</v>
      </c>
      <c r="G43" s="40">
        <v>304.74971469899685</v>
      </c>
      <c r="H43" s="40">
        <v>0</v>
      </c>
      <c r="I43" s="40">
        <f t="shared" si="1"/>
        <v>907.21681925504458</v>
      </c>
    </row>
    <row r="44" spans="2:9" x14ac:dyDescent="0.2">
      <c r="B44" s="58" t="s">
        <v>50</v>
      </c>
      <c r="C44" s="58" t="s">
        <v>51</v>
      </c>
      <c r="D44" s="59">
        <v>100.63522922870872</v>
      </c>
      <c r="E44" s="59">
        <v>0</v>
      </c>
      <c r="F44" s="59">
        <v>0</v>
      </c>
      <c r="G44" s="59">
        <v>139.44782231950123</v>
      </c>
      <c r="H44" s="59">
        <v>0</v>
      </c>
      <c r="I44" s="59">
        <f t="shared" si="1"/>
        <v>240.08305154820994</v>
      </c>
    </row>
    <row r="45" spans="2:9" x14ac:dyDescent="0.2">
      <c r="B45" s="58" t="s">
        <v>52</v>
      </c>
      <c r="C45" s="58" t="s">
        <v>144</v>
      </c>
      <c r="D45" s="59">
        <v>2389.4920070974322</v>
      </c>
      <c r="E45" s="59">
        <v>0</v>
      </c>
      <c r="F45" s="59">
        <v>0</v>
      </c>
      <c r="G45" s="59">
        <v>2827.760630710678</v>
      </c>
      <c r="H45" s="59">
        <v>4.8696840652169102E-2</v>
      </c>
      <c r="I45" s="59">
        <f t="shared" si="1"/>
        <v>5217.3013346487623</v>
      </c>
    </row>
    <row r="46" spans="2:9" x14ac:dyDescent="0.2">
      <c r="B46" s="58" t="s">
        <v>53</v>
      </c>
      <c r="C46" s="58" t="s">
        <v>54</v>
      </c>
      <c r="D46" s="59">
        <v>6885.8045927425101</v>
      </c>
      <c r="E46" s="59">
        <v>1.285500000000001</v>
      </c>
      <c r="F46" s="59">
        <v>0</v>
      </c>
      <c r="G46" s="59">
        <v>5916.0999447267041</v>
      </c>
      <c r="H46" s="59">
        <v>0</v>
      </c>
      <c r="I46" s="59">
        <f t="shared" si="1"/>
        <v>12803.190037469214</v>
      </c>
    </row>
    <row r="47" spans="2:9" x14ac:dyDescent="0.2">
      <c r="B47" s="17" t="s">
        <v>55</v>
      </c>
      <c r="C47" s="17" t="s">
        <v>56</v>
      </c>
      <c r="D47" s="40">
        <v>1590.2132608320005</v>
      </c>
      <c r="E47" s="40">
        <v>0</v>
      </c>
      <c r="F47" s="40">
        <v>0</v>
      </c>
      <c r="G47" s="40">
        <v>1856.6850765142651</v>
      </c>
      <c r="H47" s="40">
        <v>0</v>
      </c>
      <c r="I47" s="40">
        <f t="shared" si="1"/>
        <v>3446.8983373462656</v>
      </c>
    </row>
    <row r="48" spans="2:9" x14ac:dyDescent="0.2">
      <c r="B48" s="17" t="s">
        <v>57</v>
      </c>
      <c r="C48" s="17" t="s">
        <v>58</v>
      </c>
      <c r="D48" s="40">
        <v>1178.5457969935505</v>
      </c>
      <c r="E48" s="40">
        <v>0</v>
      </c>
      <c r="F48" s="40">
        <v>0</v>
      </c>
      <c r="G48" s="40">
        <v>3382.6379930741864</v>
      </c>
      <c r="H48" s="40">
        <v>0</v>
      </c>
      <c r="I48" s="40">
        <f t="shared" si="1"/>
        <v>4561.1837900677365</v>
      </c>
    </row>
    <row r="49" spans="2:9" x14ac:dyDescent="0.2">
      <c r="B49" s="17" t="s">
        <v>59</v>
      </c>
      <c r="C49" s="17" t="s">
        <v>60</v>
      </c>
      <c r="D49" s="40">
        <v>2566.9508548371941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2566.9508548371941</v>
      </c>
    </row>
    <row r="50" spans="2:9" x14ac:dyDescent="0.2">
      <c r="B50" s="58" t="s">
        <v>61</v>
      </c>
      <c r="C50" s="58" t="s">
        <v>145</v>
      </c>
      <c r="D50" s="59">
        <v>150.25766808326526</v>
      </c>
      <c r="E50" s="59">
        <v>5504.951094088924</v>
      </c>
      <c r="F50" s="59">
        <v>0</v>
      </c>
      <c r="G50" s="59">
        <v>141.53923768082615</v>
      </c>
      <c r="H50" s="59">
        <v>0</v>
      </c>
      <c r="I50" s="59">
        <f t="shared" si="1"/>
        <v>5796.7479998530152</v>
      </c>
    </row>
    <row r="51" spans="2:9" x14ac:dyDescent="0.2">
      <c r="B51" s="58" t="s">
        <v>62</v>
      </c>
      <c r="C51" s="58" t="s">
        <v>63</v>
      </c>
      <c r="D51" s="59">
        <v>1301.641803773502</v>
      </c>
      <c r="E51" s="59">
        <v>0</v>
      </c>
      <c r="F51" s="59">
        <v>0</v>
      </c>
      <c r="G51" s="59">
        <v>690.70177791785886</v>
      </c>
      <c r="H51" s="59">
        <v>0</v>
      </c>
      <c r="I51" s="59">
        <f t="shared" si="1"/>
        <v>1992.3435816913609</v>
      </c>
    </row>
    <row r="52" spans="2:9" x14ac:dyDescent="0.2">
      <c r="B52" s="58" t="s">
        <v>64</v>
      </c>
      <c r="C52" s="58" t="s">
        <v>65</v>
      </c>
      <c r="D52" s="59">
        <v>1805.036012546142</v>
      </c>
      <c r="E52" s="59">
        <v>0</v>
      </c>
      <c r="F52" s="59">
        <v>0</v>
      </c>
      <c r="G52" s="59">
        <v>3304.0672412316594</v>
      </c>
      <c r="H52" s="59">
        <v>0</v>
      </c>
      <c r="I52" s="59">
        <f t="shared" si="1"/>
        <v>5109.103253777801</v>
      </c>
    </row>
    <row r="53" spans="2:9" x14ac:dyDescent="0.2">
      <c r="B53" s="17" t="s">
        <v>66</v>
      </c>
      <c r="C53" s="17" t="s">
        <v>67</v>
      </c>
      <c r="D53" s="40">
        <v>2098.8843868729896</v>
      </c>
      <c r="E53" s="40">
        <v>0</v>
      </c>
      <c r="F53" s="40">
        <v>0</v>
      </c>
      <c r="G53" s="40">
        <v>14.476107520983712</v>
      </c>
      <c r="H53" s="40">
        <v>0</v>
      </c>
      <c r="I53" s="40">
        <f t="shared" si="1"/>
        <v>2113.3604943939731</v>
      </c>
    </row>
    <row r="54" spans="2:9" x14ac:dyDescent="0.2">
      <c r="B54" s="17" t="s">
        <v>68</v>
      </c>
      <c r="C54" s="17" t="s">
        <v>69</v>
      </c>
      <c r="D54" s="40">
        <v>685.16358406165875</v>
      </c>
      <c r="E54" s="40">
        <v>0</v>
      </c>
      <c r="F54" s="40">
        <v>136.69382383000001</v>
      </c>
      <c r="G54" s="40">
        <v>96.414265604518178</v>
      </c>
      <c r="H54" s="40">
        <v>0</v>
      </c>
      <c r="I54" s="40">
        <f t="shared" si="1"/>
        <v>918.27167349617696</v>
      </c>
    </row>
    <row r="55" spans="2:9" x14ac:dyDescent="0.2">
      <c r="B55" s="17" t="s">
        <v>70</v>
      </c>
      <c r="C55" s="17" t="s">
        <v>71</v>
      </c>
      <c r="D55" s="40">
        <v>783.49025003426902</v>
      </c>
      <c r="E55" s="40">
        <v>0.21950999999999998</v>
      </c>
      <c r="F55" s="40">
        <v>0</v>
      </c>
      <c r="G55" s="40">
        <v>627.11048686829247</v>
      </c>
      <c r="H55" s="40">
        <v>0</v>
      </c>
      <c r="I55" s="40">
        <f t="shared" si="1"/>
        <v>1410.8202469025614</v>
      </c>
    </row>
    <row r="56" spans="2:9" ht="15" thickBot="1" x14ac:dyDescent="0.25">
      <c r="B56" s="58" t="s">
        <v>72</v>
      </c>
      <c r="C56" s="58" t="s">
        <v>73</v>
      </c>
      <c r="D56" s="59">
        <v>513.22700415192708</v>
      </c>
      <c r="E56" s="59">
        <v>0</v>
      </c>
      <c r="F56" s="59">
        <v>0</v>
      </c>
      <c r="G56" s="59">
        <v>689.26168699344839</v>
      </c>
      <c r="H56" s="59">
        <v>0</v>
      </c>
      <c r="I56" s="59">
        <f t="shared" si="1"/>
        <v>1202.4886911453755</v>
      </c>
    </row>
    <row r="57" spans="2:9" ht="15" thickBot="1" x14ac:dyDescent="0.25">
      <c r="B57" s="19"/>
      <c r="C57" s="24" t="s">
        <v>119</v>
      </c>
      <c r="D57" s="41">
        <f t="shared" ref="D57:I57" si="2">SUM(D20:D56)</f>
        <v>41870.114854103915</v>
      </c>
      <c r="E57" s="41">
        <f t="shared" si="2"/>
        <v>5506.4561040889239</v>
      </c>
      <c r="F57" s="41">
        <f t="shared" si="2"/>
        <v>136.69382383000001</v>
      </c>
      <c r="G57" s="41">
        <f t="shared" si="2"/>
        <v>37537.157959282318</v>
      </c>
      <c r="H57" s="41">
        <f t="shared" si="2"/>
        <v>4.8696840652169102E-2</v>
      </c>
      <c r="I57" s="41">
        <f t="shared" si="2"/>
        <v>85050.471438145789</v>
      </c>
    </row>
    <row r="58" spans="2:9" ht="15" thickBot="1" x14ac:dyDescent="0.25">
      <c r="B58" s="39"/>
      <c r="C58" s="24" t="s">
        <v>112</v>
      </c>
      <c r="D58" s="41"/>
      <c r="E58" s="41"/>
      <c r="F58" s="41"/>
      <c r="G58" s="41"/>
      <c r="H58" s="41"/>
      <c r="I58" s="41"/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558.58251111798836</v>
      </c>
      <c r="H59" s="40">
        <v>15.78421821422525</v>
      </c>
      <c r="I59" s="40">
        <f>SUM(D59:H59)</f>
        <v>574.36672933221359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7889.3016761954659</v>
      </c>
      <c r="H60" s="40">
        <v>0</v>
      </c>
      <c r="I60" s="40">
        <f t="shared" ref="I60:I61" si="3">SUM(D60:H60)</f>
        <v>7889.3016761954659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1847.2922995016993</v>
      </c>
      <c r="H61" s="40">
        <v>0</v>
      </c>
      <c r="I61" s="40">
        <f t="shared" si="3"/>
        <v>1847.2922995016993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10295.176486815155</v>
      </c>
      <c r="H62" s="41">
        <f t="shared" si="4"/>
        <v>15.78421821422525</v>
      </c>
      <c r="I62" s="41">
        <f t="shared" si="4"/>
        <v>10310.96070502938</v>
      </c>
    </row>
    <row r="63" spans="2:9" ht="15" thickBot="1" x14ac:dyDescent="0.25">
      <c r="B63" s="39"/>
      <c r="C63" s="24" t="s">
        <v>114</v>
      </c>
      <c r="D63" s="41"/>
      <c r="E63" s="41"/>
      <c r="F63" s="41"/>
      <c r="G63" s="41"/>
      <c r="H63" s="41"/>
      <c r="I63" s="41"/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61.669348094263974</v>
      </c>
      <c r="I64" s="40">
        <f>SUM(D64:H64)</f>
        <v>61.669348094263974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6081.4296557833786</v>
      </c>
      <c r="G65" s="40">
        <v>0</v>
      </c>
      <c r="H65" s="40">
        <v>0</v>
      </c>
      <c r="I65" s="40">
        <f t="shared" ref="I65:I68" si="5">SUM(D65:H65)</f>
        <v>6081.4296557833786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3200.0563115266796</v>
      </c>
      <c r="G66" s="40">
        <v>0</v>
      </c>
      <c r="H66" s="40">
        <v>16.483696571149704</v>
      </c>
      <c r="I66" s="40">
        <f t="shared" si="5"/>
        <v>3216.5400080978293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1718.0219766016737</v>
      </c>
      <c r="G67" s="40">
        <v>0</v>
      </c>
      <c r="H67" s="40">
        <v>181.24846270000003</v>
      </c>
      <c r="I67" s="40">
        <f t="shared" si="5"/>
        <v>1899.2704393016738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969.40894687687501</v>
      </c>
      <c r="I68" s="40">
        <f t="shared" si="5"/>
        <v>969.40894687687501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10999.507943911733</v>
      </c>
      <c r="G69" s="41">
        <f>SUM(G64:G68)</f>
        <v>0</v>
      </c>
      <c r="H69" s="41">
        <f>SUM(H64:H68)</f>
        <v>1228.8104542422886</v>
      </c>
      <c r="I69" s="41">
        <f>SUM(I64:I68)</f>
        <v>12228.318398154021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64" priority="1" operator="equal">
      <formula>0</formula>
    </cfRule>
  </conditionalFormatting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38093.003483309345</v>
      </c>
      <c r="E18" s="41">
        <f t="shared" si="0"/>
        <v>3450.2272109010742</v>
      </c>
      <c r="F18" s="41">
        <f t="shared" si="0"/>
        <v>18768.961389255499</v>
      </c>
      <c r="G18" s="41">
        <f t="shared" si="0"/>
        <v>24141.386248094688</v>
      </c>
      <c r="H18" s="41">
        <f t="shared" si="0"/>
        <v>1814.8765768653693</v>
      </c>
      <c r="I18" s="41">
        <f t="shared" si="0"/>
        <v>86268.454908425992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1973.3121111993646</v>
      </c>
      <c r="E20" s="59">
        <v>0</v>
      </c>
      <c r="F20" s="59">
        <v>0</v>
      </c>
      <c r="G20" s="59">
        <v>322.64413680478344</v>
      </c>
      <c r="H20" s="59">
        <v>0</v>
      </c>
      <c r="I20" s="59">
        <f>SUM(D20:H20)</f>
        <v>2295.9562480041482</v>
      </c>
    </row>
    <row r="21" spans="2:9" x14ac:dyDescent="0.2">
      <c r="B21" s="58" t="s">
        <v>16</v>
      </c>
      <c r="C21" s="58" t="s">
        <v>17</v>
      </c>
      <c r="D21" s="59">
        <v>454.67889547145433</v>
      </c>
      <c r="E21" s="59">
        <v>0</v>
      </c>
      <c r="F21" s="59">
        <v>0</v>
      </c>
      <c r="G21" s="59">
        <v>42.565560040050499</v>
      </c>
      <c r="H21" s="59">
        <v>0</v>
      </c>
      <c r="I21" s="59">
        <f t="shared" ref="I21:I56" si="1">SUM(D21:H21)</f>
        <v>497.24445551150484</v>
      </c>
    </row>
    <row r="22" spans="2:9" x14ac:dyDescent="0.2">
      <c r="B22" s="58" t="s">
        <v>18</v>
      </c>
      <c r="C22" s="58" t="s">
        <v>148</v>
      </c>
      <c r="D22" s="59">
        <v>607.1869501050935</v>
      </c>
      <c r="E22" s="59">
        <v>0</v>
      </c>
      <c r="F22" s="59">
        <v>0</v>
      </c>
      <c r="G22" s="59">
        <v>3600.7623496968326</v>
      </c>
      <c r="H22" s="59">
        <v>0</v>
      </c>
      <c r="I22" s="59">
        <f t="shared" si="1"/>
        <v>4207.9492998019259</v>
      </c>
    </row>
    <row r="23" spans="2:9" x14ac:dyDescent="0.2">
      <c r="B23" s="17" t="s">
        <v>19</v>
      </c>
      <c r="C23" s="17" t="s">
        <v>149</v>
      </c>
      <c r="D23" s="40">
        <v>469.62865702389422</v>
      </c>
      <c r="E23" s="40">
        <v>0</v>
      </c>
      <c r="F23" s="40">
        <v>0</v>
      </c>
      <c r="G23" s="40">
        <v>1662.569215277214</v>
      </c>
      <c r="H23" s="40">
        <v>0</v>
      </c>
      <c r="I23" s="40">
        <f t="shared" si="1"/>
        <v>2132.197872301108</v>
      </c>
    </row>
    <row r="24" spans="2:9" x14ac:dyDescent="0.2">
      <c r="B24" s="17" t="s">
        <v>20</v>
      </c>
      <c r="C24" s="17" t="s">
        <v>21</v>
      </c>
      <c r="D24" s="40">
        <v>292.72658976496621</v>
      </c>
      <c r="E24" s="40">
        <v>0</v>
      </c>
      <c r="F24" s="40">
        <v>0</v>
      </c>
      <c r="G24" s="40">
        <v>6177.2078193194884</v>
      </c>
      <c r="H24" s="40">
        <v>0</v>
      </c>
      <c r="I24" s="40">
        <f t="shared" si="1"/>
        <v>6469.9344090844543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612.82232537271818</v>
      </c>
      <c r="H25" s="40">
        <v>0</v>
      </c>
      <c r="I25" s="40">
        <f t="shared" si="1"/>
        <v>612.82232537271818</v>
      </c>
    </row>
    <row r="26" spans="2:9" x14ac:dyDescent="0.2">
      <c r="B26" s="58" t="s">
        <v>23</v>
      </c>
      <c r="C26" s="58" t="s">
        <v>24</v>
      </c>
      <c r="D26" s="59">
        <v>398.98825511320371</v>
      </c>
      <c r="E26" s="59">
        <v>0</v>
      </c>
      <c r="F26" s="59">
        <v>0</v>
      </c>
      <c r="G26" s="59">
        <v>110.12137675948354</v>
      </c>
      <c r="H26" s="59">
        <v>0</v>
      </c>
      <c r="I26" s="59">
        <f t="shared" si="1"/>
        <v>509.10963187268726</v>
      </c>
    </row>
    <row r="27" spans="2:9" x14ac:dyDescent="0.2">
      <c r="B27" s="58" t="s">
        <v>25</v>
      </c>
      <c r="C27" s="58" t="s">
        <v>26</v>
      </c>
      <c r="D27" s="59">
        <v>2940.5527359440725</v>
      </c>
      <c r="E27" s="59">
        <v>0</v>
      </c>
      <c r="F27" s="59">
        <v>0</v>
      </c>
      <c r="G27" s="59">
        <v>326.84512212415518</v>
      </c>
      <c r="H27" s="59">
        <v>0</v>
      </c>
      <c r="I27" s="59">
        <f t="shared" si="1"/>
        <v>3267.3978580682278</v>
      </c>
    </row>
    <row r="28" spans="2:9" x14ac:dyDescent="0.2">
      <c r="B28" s="58" t="s">
        <v>27</v>
      </c>
      <c r="C28" s="58" t="s">
        <v>28</v>
      </c>
      <c r="D28" s="59">
        <v>1187.1105866130551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1187.1105866130551</v>
      </c>
    </row>
    <row r="29" spans="2:9" x14ac:dyDescent="0.2">
      <c r="B29" s="17" t="s">
        <v>29</v>
      </c>
      <c r="C29" s="17" t="s">
        <v>30</v>
      </c>
      <c r="D29" s="40">
        <v>613.61384199999998</v>
      </c>
      <c r="E29" s="40">
        <v>0</v>
      </c>
      <c r="F29" s="40">
        <v>0</v>
      </c>
      <c r="G29" s="40">
        <v>10.930483292366329</v>
      </c>
      <c r="H29" s="40">
        <v>0</v>
      </c>
      <c r="I29" s="40">
        <f t="shared" si="1"/>
        <v>624.54432529236635</v>
      </c>
    </row>
    <row r="30" spans="2:9" x14ac:dyDescent="0.2">
      <c r="B30" s="17" t="s">
        <v>31</v>
      </c>
      <c r="C30" s="17" t="s">
        <v>32</v>
      </c>
      <c r="D30" s="40">
        <v>1147.3024657452074</v>
      </c>
      <c r="E30" s="40">
        <v>0</v>
      </c>
      <c r="F30" s="40">
        <v>0</v>
      </c>
      <c r="G30" s="40">
        <v>233.83386355724053</v>
      </c>
      <c r="H30" s="40">
        <v>0</v>
      </c>
      <c r="I30" s="40">
        <f t="shared" si="1"/>
        <v>1381.1363293024478</v>
      </c>
    </row>
    <row r="31" spans="2:9" x14ac:dyDescent="0.2">
      <c r="B31" s="17" t="s">
        <v>33</v>
      </c>
      <c r="C31" s="17" t="s">
        <v>135</v>
      </c>
      <c r="D31" s="40">
        <v>789.5523222481072</v>
      </c>
      <c r="E31" s="40">
        <v>0</v>
      </c>
      <c r="F31" s="40">
        <v>0</v>
      </c>
      <c r="G31" s="40">
        <v>1.6303452922139157</v>
      </c>
      <c r="H31" s="40">
        <v>0</v>
      </c>
      <c r="I31" s="40">
        <f t="shared" si="1"/>
        <v>791.18266754032106</v>
      </c>
    </row>
    <row r="32" spans="2:9" x14ac:dyDescent="0.2">
      <c r="B32" s="58" t="s">
        <v>34</v>
      </c>
      <c r="C32" s="58" t="s">
        <v>136</v>
      </c>
      <c r="D32" s="59">
        <v>178.37814205499998</v>
      </c>
      <c r="E32" s="59">
        <v>0</v>
      </c>
      <c r="F32" s="59">
        <v>0</v>
      </c>
      <c r="G32" s="59">
        <v>49.118133685336041</v>
      </c>
      <c r="H32" s="59">
        <v>0</v>
      </c>
      <c r="I32" s="59">
        <f t="shared" si="1"/>
        <v>227.49627574033602</v>
      </c>
    </row>
    <row r="33" spans="2:9" x14ac:dyDescent="0.2">
      <c r="B33" s="58" t="s">
        <v>35</v>
      </c>
      <c r="C33" s="58" t="s">
        <v>137</v>
      </c>
      <c r="D33" s="59">
        <v>880.80955526647983</v>
      </c>
      <c r="E33" s="59">
        <v>0</v>
      </c>
      <c r="F33" s="59">
        <v>0</v>
      </c>
      <c r="G33" s="59">
        <v>62.044469500282517</v>
      </c>
      <c r="H33" s="59">
        <v>0</v>
      </c>
      <c r="I33" s="59">
        <f t="shared" si="1"/>
        <v>942.85402476676234</v>
      </c>
    </row>
    <row r="34" spans="2:9" x14ac:dyDescent="0.2">
      <c r="B34" s="58" t="s">
        <v>36</v>
      </c>
      <c r="C34" s="58" t="s">
        <v>37</v>
      </c>
      <c r="D34" s="59">
        <v>949.10136179809308</v>
      </c>
      <c r="E34" s="59">
        <v>0</v>
      </c>
      <c r="F34" s="59">
        <v>0</v>
      </c>
      <c r="G34" s="59">
        <v>0.46831304275735186</v>
      </c>
      <c r="H34" s="59">
        <v>0</v>
      </c>
      <c r="I34" s="59">
        <f t="shared" si="1"/>
        <v>949.56967484085044</v>
      </c>
    </row>
    <row r="35" spans="2:9" x14ac:dyDescent="0.2">
      <c r="B35" s="17" t="s">
        <v>38</v>
      </c>
      <c r="C35" s="17" t="s">
        <v>39</v>
      </c>
      <c r="D35" s="40">
        <v>414.51567180838168</v>
      </c>
      <c r="E35" s="40">
        <v>0</v>
      </c>
      <c r="F35" s="40">
        <v>0</v>
      </c>
      <c r="G35" s="40">
        <v>0.21193352804475851</v>
      </c>
      <c r="H35" s="40">
        <v>0</v>
      </c>
      <c r="I35" s="40">
        <f t="shared" si="1"/>
        <v>414.72760533642645</v>
      </c>
    </row>
    <row r="36" spans="2:9" x14ac:dyDescent="0.2">
      <c r="B36" s="17" t="s">
        <v>40</v>
      </c>
      <c r="C36" s="17" t="s">
        <v>152</v>
      </c>
      <c r="D36" s="40">
        <v>6178.9217336574766</v>
      </c>
      <c r="E36" s="40">
        <v>0</v>
      </c>
      <c r="F36" s="40">
        <v>0</v>
      </c>
      <c r="G36" s="40">
        <v>63.629874986428128</v>
      </c>
      <c r="H36" s="40">
        <v>0</v>
      </c>
      <c r="I36" s="40">
        <f t="shared" si="1"/>
        <v>6242.5516086439047</v>
      </c>
    </row>
    <row r="37" spans="2:9" x14ac:dyDescent="0.2">
      <c r="B37" s="17" t="s">
        <v>41</v>
      </c>
      <c r="C37" s="17" t="s">
        <v>42</v>
      </c>
      <c r="D37" s="40">
        <v>270.50413453043109</v>
      </c>
      <c r="E37" s="40">
        <v>0</v>
      </c>
      <c r="F37" s="40">
        <v>0</v>
      </c>
      <c r="G37" s="40">
        <v>35.105560542763477</v>
      </c>
      <c r="H37" s="40">
        <v>0</v>
      </c>
      <c r="I37" s="40">
        <f t="shared" si="1"/>
        <v>305.60969507319459</v>
      </c>
    </row>
    <row r="38" spans="2:9" x14ac:dyDescent="0.2">
      <c r="B38" s="58" t="s">
        <v>43</v>
      </c>
      <c r="C38" s="58" t="s">
        <v>139</v>
      </c>
      <c r="D38" s="59">
        <v>284.73794865180247</v>
      </c>
      <c r="E38" s="59">
        <v>0</v>
      </c>
      <c r="F38" s="59">
        <v>0</v>
      </c>
      <c r="G38" s="59">
        <v>4.4708897289383511</v>
      </c>
      <c r="H38" s="59">
        <v>0</v>
      </c>
      <c r="I38" s="59">
        <f t="shared" si="1"/>
        <v>289.20883838074081</v>
      </c>
    </row>
    <row r="39" spans="2:9" x14ac:dyDescent="0.2">
      <c r="B39" s="58" t="s">
        <v>44</v>
      </c>
      <c r="C39" s="58" t="s">
        <v>140</v>
      </c>
      <c r="D39" s="59">
        <v>133.54956799999999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133.54956799999999</v>
      </c>
    </row>
    <row r="40" spans="2:9" x14ac:dyDescent="0.2">
      <c r="B40" s="58" t="s">
        <v>45</v>
      </c>
      <c r="C40" s="58" t="s">
        <v>141</v>
      </c>
      <c r="D40" s="59">
        <v>416.62792998583666</v>
      </c>
      <c r="E40" s="59">
        <v>0</v>
      </c>
      <c r="F40" s="59">
        <v>0</v>
      </c>
      <c r="G40" s="59">
        <v>6.6715349739965308</v>
      </c>
      <c r="H40" s="59">
        <v>0</v>
      </c>
      <c r="I40" s="59">
        <f t="shared" si="1"/>
        <v>423.29946495983319</v>
      </c>
    </row>
    <row r="41" spans="2:9" x14ac:dyDescent="0.2">
      <c r="B41" s="17" t="s">
        <v>46</v>
      </c>
      <c r="C41" s="17" t="s">
        <v>142</v>
      </c>
      <c r="D41" s="40">
        <v>318.93064020496621</v>
      </c>
      <c r="E41" s="40">
        <v>0</v>
      </c>
      <c r="F41" s="40">
        <v>0</v>
      </c>
      <c r="G41" s="40">
        <v>15.217349361815771</v>
      </c>
      <c r="H41" s="40">
        <v>0</v>
      </c>
      <c r="I41" s="40">
        <f t="shared" si="1"/>
        <v>334.14798956678197</v>
      </c>
    </row>
    <row r="42" spans="2:9" x14ac:dyDescent="0.2">
      <c r="B42" s="17" t="s">
        <v>47</v>
      </c>
      <c r="C42" s="17" t="s">
        <v>143</v>
      </c>
      <c r="D42" s="40">
        <v>71.649418602397688</v>
      </c>
      <c r="E42" s="40">
        <v>0</v>
      </c>
      <c r="F42" s="40">
        <v>0</v>
      </c>
      <c r="G42" s="40">
        <v>30.431754044774195</v>
      </c>
      <c r="H42" s="40">
        <v>0</v>
      </c>
      <c r="I42" s="40">
        <f t="shared" si="1"/>
        <v>102.08117264717188</v>
      </c>
    </row>
    <row r="43" spans="2:9" x14ac:dyDescent="0.2">
      <c r="B43" s="17" t="s">
        <v>48</v>
      </c>
      <c r="C43" s="17" t="s">
        <v>49</v>
      </c>
      <c r="D43" s="40">
        <v>385.09035981449421</v>
      </c>
      <c r="E43" s="40">
        <v>0</v>
      </c>
      <c r="F43" s="40">
        <v>0</v>
      </c>
      <c r="G43" s="40">
        <v>323.03746635654875</v>
      </c>
      <c r="H43" s="40">
        <v>0</v>
      </c>
      <c r="I43" s="40">
        <f t="shared" si="1"/>
        <v>708.1278261710429</v>
      </c>
    </row>
    <row r="44" spans="2:9" x14ac:dyDescent="0.2">
      <c r="B44" s="58" t="s">
        <v>50</v>
      </c>
      <c r="C44" s="58" t="s">
        <v>51</v>
      </c>
      <c r="D44" s="59">
        <v>71.530451291000006</v>
      </c>
      <c r="E44" s="59">
        <v>0</v>
      </c>
      <c r="F44" s="59">
        <v>0</v>
      </c>
      <c r="G44" s="59">
        <v>72.247878829735114</v>
      </c>
      <c r="H44" s="59">
        <v>0</v>
      </c>
      <c r="I44" s="59">
        <f t="shared" si="1"/>
        <v>143.77833012073512</v>
      </c>
    </row>
    <row r="45" spans="2:9" x14ac:dyDescent="0.2">
      <c r="B45" s="58" t="s">
        <v>52</v>
      </c>
      <c r="C45" s="58" t="s">
        <v>144</v>
      </c>
      <c r="D45" s="59">
        <v>3397.2638780961984</v>
      </c>
      <c r="E45" s="59">
        <v>0</v>
      </c>
      <c r="F45" s="59">
        <v>0</v>
      </c>
      <c r="G45" s="59">
        <v>1666.0623731921205</v>
      </c>
      <c r="H45" s="59">
        <v>6.8099210345171706</v>
      </c>
      <c r="I45" s="59">
        <f t="shared" si="1"/>
        <v>5070.1361723228365</v>
      </c>
    </row>
    <row r="46" spans="2:9" x14ac:dyDescent="0.2">
      <c r="B46" s="58" t="s">
        <v>53</v>
      </c>
      <c r="C46" s="58" t="s">
        <v>54</v>
      </c>
      <c r="D46" s="59">
        <v>5084.5782744398275</v>
      </c>
      <c r="E46" s="59">
        <v>1.8909699999999996</v>
      </c>
      <c r="F46" s="59">
        <v>0</v>
      </c>
      <c r="G46" s="59">
        <v>3706.4353121871254</v>
      </c>
      <c r="H46" s="59">
        <v>0</v>
      </c>
      <c r="I46" s="59">
        <f t="shared" si="1"/>
        <v>8792.9045566269524</v>
      </c>
    </row>
    <row r="47" spans="2:9" x14ac:dyDescent="0.2">
      <c r="B47" s="17" t="s">
        <v>55</v>
      </c>
      <c r="C47" s="17" t="s">
        <v>56</v>
      </c>
      <c r="D47" s="40">
        <v>1424.1266496022929</v>
      </c>
      <c r="E47" s="40">
        <v>0</v>
      </c>
      <c r="F47" s="40">
        <v>0</v>
      </c>
      <c r="G47" s="40">
        <v>380.01321855644011</v>
      </c>
      <c r="H47" s="40">
        <v>0</v>
      </c>
      <c r="I47" s="40">
        <f t="shared" si="1"/>
        <v>1804.139868158733</v>
      </c>
    </row>
    <row r="48" spans="2:9" x14ac:dyDescent="0.2">
      <c r="B48" s="17" t="s">
        <v>57</v>
      </c>
      <c r="C48" s="17" t="s">
        <v>58</v>
      </c>
      <c r="D48" s="40">
        <v>759.6801513932179</v>
      </c>
      <c r="E48" s="40">
        <v>0</v>
      </c>
      <c r="F48" s="40">
        <v>0</v>
      </c>
      <c r="G48" s="40">
        <v>988.79067755207086</v>
      </c>
      <c r="H48" s="40">
        <v>0</v>
      </c>
      <c r="I48" s="40">
        <f t="shared" si="1"/>
        <v>1748.4708289452888</v>
      </c>
    </row>
    <row r="49" spans="2:9" x14ac:dyDescent="0.2">
      <c r="B49" s="17" t="s">
        <v>59</v>
      </c>
      <c r="C49" s="17" t="s">
        <v>60</v>
      </c>
      <c r="D49" s="40">
        <v>625.87046506329159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625.87046506329159</v>
      </c>
    </row>
    <row r="50" spans="2:9" x14ac:dyDescent="0.2">
      <c r="B50" s="58" t="s">
        <v>61</v>
      </c>
      <c r="C50" s="58" t="s">
        <v>145</v>
      </c>
      <c r="D50" s="59">
        <v>118.57934</v>
      </c>
      <c r="E50" s="59">
        <v>3448.1656609010743</v>
      </c>
      <c r="F50" s="59">
        <v>0</v>
      </c>
      <c r="G50" s="59">
        <v>5.1104291122879504</v>
      </c>
      <c r="H50" s="59">
        <v>0</v>
      </c>
      <c r="I50" s="59">
        <f t="shared" si="1"/>
        <v>3571.8554300133624</v>
      </c>
    </row>
    <row r="51" spans="2:9" x14ac:dyDescent="0.2">
      <c r="B51" s="58" t="s">
        <v>62</v>
      </c>
      <c r="C51" s="58" t="s">
        <v>63</v>
      </c>
      <c r="D51" s="59">
        <v>91.547764085376642</v>
      </c>
      <c r="E51" s="59">
        <v>0</v>
      </c>
      <c r="F51" s="59">
        <v>0</v>
      </c>
      <c r="G51" s="59">
        <v>0.18630485240425348</v>
      </c>
      <c r="H51" s="59">
        <v>0</v>
      </c>
      <c r="I51" s="59">
        <f t="shared" si="1"/>
        <v>91.73406893778089</v>
      </c>
    </row>
    <row r="52" spans="2:9" x14ac:dyDescent="0.2">
      <c r="B52" s="58" t="s">
        <v>64</v>
      </c>
      <c r="C52" s="58" t="s">
        <v>65</v>
      </c>
      <c r="D52" s="59">
        <v>1623.9054208500002</v>
      </c>
      <c r="E52" s="59">
        <v>0</v>
      </c>
      <c r="F52" s="59">
        <v>0</v>
      </c>
      <c r="G52" s="59">
        <v>296.06059282263197</v>
      </c>
      <c r="H52" s="59">
        <v>0</v>
      </c>
      <c r="I52" s="59">
        <f t="shared" si="1"/>
        <v>1919.966013672632</v>
      </c>
    </row>
    <row r="53" spans="2:9" x14ac:dyDescent="0.2">
      <c r="B53" s="17" t="s">
        <v>66</v>
      </c>
      <c r="C53" s="17" t="s">
        <v>67</v>
      </c>
      <c r="D53" s="40">
        <v>2000.0311643321902</v>
      </c>
      <c r="E53" s="40">
        <v>0</v>
      </c>
      <c r="F53" s="40">
        <v>0</v>
      </c>
      <c r="G53" s="40">
        <v>29.906181109474407</v>
      </c>
      <c r="H53" s="40">
        <v>0</v>
      </c>
      <c r="I53" s="40">
        <f t="shared" si="1"/>
        <v>2029.9373454416645</v>
      </c>
    </row>
    <row r="54" spans="2:9" x14ac:dyDescent="0.2">
      <c r="B54" s="17" t="s">
        <v>68</v>
      </c>
      <c r="C54" s="17" t="s">
        <v>69</v>
      </c>
      <c r="D54" s="40">
        <v>727.80954019468686</v>
      </c>
      <c r="E54" s="40">
        <v>0</v>
      </c>
      <c r="F54" s="40">
        <v>68.666855479999995</v>
      </c>
      <c r="G54" s="40">
        <v>20.633099520485821</v>
      </c>
      <c r="H54" s="40">
        <v>0</v>
      </c>
      <c r="I54" s="40">
        <f t="shared" si="1"/>
        <v>817.10949519517271</v>
      </c>
    </row>
    <row r="55" spans="2:9" x14ac:dyDescent="0.2">
      <c r="B55" s="17" t="s">
        <v>70</v>
      </c>
      <c r="C55" s="17" t="s">
        <v>71</v>
      </c>
      <c r="D55" s="40">
        <v>512.44094468872515</v>
      </c>
      <c r="E55" s="40">
        <v>0.17058000000000001</v>
      </c>
      <c r="F55" s="40">
        <v>0</v>
      </c>
      <c r="G55" s="40">
        <v>78.207583134691433</v>
      </c>
      <c r="H55" s="40">
        <v>0</v>
      </c>
      <c r="I55" s="40">
        <f t="shared" si="1"/>
        <v>590.81910782341652</v>
      </c>
    </row>
    <row r="56" spans="2:9" ht="15" thickBot="1" x14ac:dyDescent="0.25">
      <c r="B56" s="58" t="s">
        <v>72</v>
      </c>
      <c r="C56" s="58" t="s">
        <v>73</v>
      </c>
      <c r="D56" s="59">
        <v>298.16956366876082</v>
      </c>
      <c r="E56" s="59">
        <v>0</v>
      </c>
      <c r="F56" s="59">
        <v>0</v>
      </c>
      <c r="G56" s="59">
        <v>175.64819309283843</v>
      </c>
      <c r="H56" s="59">
        <v>0</v>
      </c>
      <c r="I56" s="59">
        <f t="shared" si="1"/>
        <v>473.81775676159924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38093.003483309345</v>
      </c>
      <c r="E57" s="41">
        <f t="shared" si="2"/>
        <v>3450.2272109010742</v>
      </c>
      <c r="F57" s="41">
        <f t="shared" si="2"/>
        <v>68.666855479999995</v>
      </c>
      <c r="G57" s="41">
        <f t="shared" si="2"/>
        <v>21111.641721250537</v>
      </c>
      <c r="H57" s="41">
        <f t="shared" si="2"/>
        <v>6.8099210345171706</v>
      </c>
      <c r="I57" s="76">
        <f t="shared" si="2"/>
        <v>62730.349191975482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460.92995116432428</v>
      </c>
      <c r="H59" s="40">
        <v>3.3212269538523782</v>
      </c>
      <c r="I59" s="40">
        <f>SUM(D59:H59)</f>
        <v>464.25117811817665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2568.8145756798276</v>
      </c>
      <c r="H61" s="40">
        <v>0</v>
      </c>
      <c r="I61" s="40">
        <f t="shared" si="3"/>
        <v>2568.8145756798276</v>
      </c>
    </row>
    <row r="62" spans="2:9" ht="15" thickBot="1" x14ac:dyDescent="0.25">
      <c r="B62" s="19"/>
      <c r="C62" s="24" t="s">
        <v>113</v>
      </c>
      <c r="D62" s="41">
        <f t="shared" ref="D62" si="4">SUM(D59:D61)</f>
        <v>0</v>
      </c>
      <c r="E62" s="41">
        <f t="shared" ref="E62:I62" si="5">SUM(E59:E61)</f>
        <v>0</v>
      </c>
      <c r="F62" s="41">
        <f t="shared" si="5"/>
        <v>0</v>
      </c>
      <c r="G62" s="41">
        <f t="shared" si="5"/>
        <v>3029.744526844152</v>
      </c>
      <c r="H62" s="41">
        <f t="shared" si="5"/>
        <v>3.3212269538523782</v>
      </c>
      <c r="I62" s="41">
        <f t="shared" si="5"/>
        <v>3033.0657537980042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65.514427100000006</v>
      </c>
      <c r="I64" s="40">
        <f>SUM(D64:H64)</f>
        <v>65.514427100000006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9035.618785332721</v>
      </c>
      <c r="G65" s="40">
        <v>0</v>
      </c>
      <c r="H65" s="40">
        <v>0</v>
      </c>
      <c r="I65" s="40">
        <f t="shared" ref="I65:I68" si="6">SUM(D65:H65)</f>
        <v>9035.618785332721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6480.7591520199903</v>
      </c>
      <c r="G66" s="40">
        <v>0</v>
      </c>
      <c r="H66" s="40">
        <v>34.429447900000007</v>
      </c>
      <c r="I66" s="40">
        <f t="shared" si="6"/>
        <v>6515.1885999199903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3183.9165964227877</v>
      </c>
      <c r="G67" s="40">
        <v>0</v>
      </c>
      <c r="H67" s="40">
        <v>214.60074161999998</v>
      </c>
      <c r="I67" s="40">
        <f t="shared" si="6"/>
        <v>3398.5173380427877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1490.2008122569998</v>
      </c>
      <c r="I68" s="40">
        <f t="shared" si="6"/>
        <v>1490.2008122569998</v>
      </c>
    </row>
    <row r="69" spans="2:9" ht="15" thickBot="1" x14ac:dyDescent="0.25">
      <c r="B69" s="19"/>
      <c r="C69" s="39" t="s">
        <v>115</v>
      </c>
      <c r="D69" s="41">
        <f t="shared" ref="D69" si="7">SUM(D64:D68)</f>
        <v>0</v>
      </c>
      <c r="E69" s="41">
        <f t="shared" ref="E69:I69" si="8">SUM(E64:E68)</f>
        <v>0</v>
      </c>
      <c r="F69" s="41">
        <f t="shared" si="8"/>
        <v>18700.294533775497</v>
      </c>
      <c r="G69" s="41">
        <f t="shared" si="8"/>
        <v>0</v>
      </c>
      <c r="H69" s="41">
        <f t="shared" si="8"/>
        <v>1804.7454288769998</v>
      </c>
      <c r="I69" s="41">
        <f t="shared" si="8"/>
        <v>20505.0399626525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45" priority="2" operator="equal">
      <formula>0</formula>
    </cfRule>
  </conditionalFormatting>
  <conditionalFormatting sqref="D59:D69">
    <cfRule type="cellIs" dxfId="244" priority="1" operator="equal">
      <formula>0</formula>
    </cfRule>
  </conditionalFormatting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9" customWidth="1"/>
    <col min="9" max="9" width="23.140625" style="9" bestFit="1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154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48774.782600318213</v>
      </c>
      <c r="E18" s="41">
        <f t="shared" si="0"/>
        <v>3912.9330809995663</v>
      </c>
      <c r="F18" s="41">
        <f t="shared" si="0"/>
        <v>402.29451591999936</v>
      </c>
      <c r="G18" s="41">
        <f t="shared" si="0"/>
        <v>54596.292153243885</v>
      </c>
      <c r="H18" s="41">
        <f t="shared" si="0"/>
        <v>144.14023026000024</v>
      </c>
      <c r="I18" s="41">
        <f t="shared" si="0"/>
        <v>107830.44258074164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5072.2237639599743</v>
      </c>
      <c r="E20" s="59">
        <v>0</v>
      </c>
      <c r="F20" s="59">
        <v>0</v>
      </c>
      <c r="G20" s="59">
        <v>1418.4606455003429</v>
      </c>
      <c r="H20" s="59">
        <v>0</v>
      </c>
      <c r="I20" s="59">
        <f>+D20+E20+F20+G20+H20</f>
        <v>6490.6844094603175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575.96380270135865</v>
      </c>
      <c r="E21" s="59">
        <v>0</v>
      </c>
      <c r="F21" s="59">
        <v>0</v>
      </c>
      <c r="G21" s="59">
        <v>20.6448813895523</v>
      </c>
      <c r="H21" s="59">
        <v>0</v>
      </c>
      <c r="I21" s="59">
        <f t="shared" ref="I21:I56" si="1">+D21+E21+F21+G21+H21</f>
        <v>596.60868409091097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165.16284966097783</v>
      </c>
      <c r="E22" s="59">
        <v>0</v>
      </c>
      <c r="F22" s="59">
        <v>0</v>
      </c>
      <c r="G22" s="59">
        <v>3151.0500340997141</v>
      </c>
      <c r="H22" s="59">
        <v>0</v>
      </c>
      <c r="I22" s="59">
        <f t="shared" si="1"/>
        <v>3316.212883760692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890.09013480807664</v>
      </c>
      <c r="E23" s="40">
        <v>0</v>
      </c>
      <c r="F23" s="40">
        <v>0</v>
      </c>
      <c r="G23" s="40">
        <v>4372.7571653785935</v>
      </c>
      <c r="H23" s="40">
        <v>0</v>
      </c>
      <c r="I23" s="40">
        <f t="shared" si="1"/>
        <v>5262.8473001866705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571.64672691893441</v>
      </c>
      <c r="E24" s="40">
        <v>0</v>
      </c>
      <c r="F24" s="40">
        <v>0</v>
      </c>
      <c r="G24" s="40">
        <v>5489.2581125930028</v>
      </c>
      <c r="H24" s="40">
        <v>0</v>
      </c>
      <c r="I24" s="40">
        <f t="shared" si="1"/>
        <v>6060.9048395119371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1337.8805028175138</v>
      </c>
      <c r="H25" s="40">
        <v>0</v>
      </c>
      <c r="I25" s="40">
        <f t="shared" si="1"/>
        <v>1337.8805028175138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523.22254468606866</v>
      </c>
      <c r="E26" s="59">
        <v>0</v>
      </c>
      <c r="F26" s="59">
        <v>0</v>
      </c>
      <c r="G26" s="59">
        <v>443.17562415320873</v>
      </c>
      <c r="H26" s="59">
        <v>0</v>
      </c>
      <c r="I26" s="59">
        <f t="shared" si="1"/>
        <v>966.39816883927733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2296.06427494743</v>
      </c>
      <c r="E27" s="59">
        <v>0</v>
      </c>
      <c r="F27" s="59">
        <v>0</v>
      </c>
      <c r="G27" s="59">
        <v>942.81961559660488</v>
      </c>
      <c r="H27" s="59">
        <v>0</v>
      </c>
      <c r="I27" s="59">
        <f t="shared" si="1"/>
        <v>3238.8838905440348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2962.2865444696758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2962.2865444696758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-177.38315894578301</v>
      </c>
      <c r="E29" s="40">
        <v>0</v>
      </c>
      <c r="F29" s="40">
        <v>0</v>
      </c>
      <c r="G29" s="40">
        <v>65.046034722691076</v>
      </c>
      <c r="H29" s="40">
        <v>0</v>
      </c>
      <c r="I29" s="40">
        <f t="shared" si="1"/>
        <v>-112.33712422309193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2810.6824868736994</v>
      </c>
      <c r="E30" s="40">
        <v>0</v>
      </c>
      <c r="F30" s="40">
        <v>0</v>
      </c>
      <c r="G30" s="40">
        <v>537.48865802736952</v>
      </c>
      <c r="H30" s="40">
        <v>0</v>
      </c>
      <c r="I30" s="40">
        <f t="shared" si="1"/>
        <v>3348.1711449010691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1880.1477005144145</v>
      </c>
      <c r="E31" s="40">
        <v>0</v>
      </c>
      <c r="F31" s="40">
        <v>0</v>
      </c>
      <c r="G31" s="40">
        <v>21.187834130617741</v>
      </c>
      <c r="H31" s="40">
        <v>0</v>
      </c>
      <c r="I31" s="40">
        <f t="shared" si="1"/>
        <v>1901.3355346450323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239.07679298940809</v>
      </c>
      <c r="E32" s="59">
        <v>0</v>
      </c>
      <c r="F32" s="59">
        <v>0</v>
      </c>
      <c r="G32" s="59">
        <v>823.38683102712605</v>
      </c>
      <c r="H32" s="59">
        <v>0</v>
      </c>
      <c r="I32" s="59">
        <f t="shared" si="1"/>
        <v>1062.4636240165341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1482.5587825640332</v>
      </c>
      <c r="E33" s="59">
        <v>0</v>
      </c>
      <c r="F33" s="59">
        <v>0</v>
      </c>
      <c r="G33" s="59">
        <v>628.3618822713421</v>
      </c>
      <c r="H33" s="59">
        <v>0</v>
      </c>
      <c r="I33" s="59">
        <f t="shared" si="1"/>
        <v>2110.9206648353752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2072.3550251649103</v>
      </c>
      <c r="E34" s="59">
        <v>0</v>
      </c>
      <c r="F34" s="59">
        <v>0</v>
      </c>
      <c r="G34" s="59">
        <v>2.6183620144982873</v>
      </c>
      <c r="H34" s="59">
        <v>0</v>
      </c>
      <c r="I34" s="59">
        <f t="shared" si="1"/>
        <v>2074.9733871794087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476.57476821142711</v>
      </c>
      <c r="E35" s="40">
        <v>0</v>
      </c>
      <c r="F35" s="40">
        <v>0</v>
      </c>
      <c r="G35" s="40">
        <v>0.14534924064453958</v>
      </c>
      <c r="H35" s="40">
        <v>0</v>
      </c>
      <c r="I35" s="40">
        <f t="shared" si="1"/>
        <v>476.72011745207163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1130.9847102838401</v>
      </c>
      <c r="E36" s="40">
        <v>0</v>
      </c>
      <c r="F36" s="40">
        <v>0</v>
      </c>
      <c r="G36" s="40">
        <v>186.47255492496993</v>
      </c>
      <c r="H36" s="40">
        <v>0</v>
      </c>
      <c r="I36" s="40">
        <f t="shared" si="1"/>
        <v>1317.45726520881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359.44365732355101</v>
      </c>
      <c r="E37" s="40">
        <v>0</v>
      </c>
      <c r="F37" s="40">
        <v>0</v>
      </c>
      <c r="G37" s="40">
        <v>34.383818498032333</v>
      </c>
      <c r="H37" s="40">
        <v>0</v>
      </c>
      <c r="I37" s="40">
        <f t="shared" si="1"/>
        <v>393.82747582158333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153.0760078034746</v>
      </c>
      <c r="E38" s="59">
        <v>0</v>
      </c>
      <c r="F38" s="59">
        <v>0</v>
      </c>
      <c r="G38" s="59">
        <v>6.6137439067492556</v>
      </c>
      <c r="H38" s="59">
        <v>0</v>
      </c>
      <c r="I38" s="59">
        <f t="shared" si="1"/>
        <v>159.68975171022385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304.93912320459299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304.93912320459299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347.36718876581165</v>
      </c>
      <c r="E40" s="59">
        <v>0</v>
      </c>
      <c r="F40" s="59">
        <v>0</v>
      </c>
      <c r="G40" s="59">
        <v>9.8669630049012333</v>
      </c>
      <c r="H40" s="59">
        <v>0</v>
      </c>
      <c r="I40" s="59">
        <f t="shared" si="1"/>
        <v>357.23415177071286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629.90926098885586</v>
      </c>
      <c r="E41" s="40">
        <v>0</v>
      </c>
      <c r="F41" s="40">
        <v>0</v>
      </c>
      <c r="G41" s="40">
        <v>30.774625109380384</v>
      </c>
      <c r="H41" s="40">
        <v>0</v>
      </c>
      <c r="I41" s="40">
        <f t="shared" si="1"/>
        <v>660.68388609823626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131.42017645158197</v>
      </c>
      <c r="E42" s="40">
        <v>0</v>
      </c>
      <c r="F42" s="40">
        <v>0</v>
      </c>
      <c r="G42" s="40">
        <v>71.447664165647211</v>
      </c>
      <c r="H42" s="40">
        <v>0</v>
      </c>
      <c r="I42" s="40">
        <f t="shared" si="1"/>
        <v>202.86784061722918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1546.8088895946446</v>
      </c>
      <c r="E43" s="40">
        <v>0</v>
      </c>
      <c r="F43" s="40">
        <v>0</v>
      </c>
      <c r="G43" s="40">
        <v>355.54920875158945</v>
      </c>
      <c r="H43" s="40">
        <v>0</v>
      </c>
      <c r="I43" s="40">
        <f t="shared" si="1"/>
        <v>1902.3580983462341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91.786217854448722</v>
      </c>
      <c r="E44" s="59">
        <v>0</v>
      </c>
      <c r="F44" s="59">
        <v>0</v>
      </c>
      <c r="G44" s="59">
        <v>175.50592157605172</v>
      </c>
      <c r="H44" s="59">
        <v>0</v>
      </c>
      <c r="I44" s="59">
        <f t="shared" si="1"/>
        <v>267.29213943050047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1592.1154089799422</v>
      </c>
      <c r="E45" s="59">
        <v>0</v>
      </c>
      <c r="F45" s="59">
        <v>0</v>
      </c>
      <c r="G45" s="59">
        <v>1114.4318584674204</v>
      </c>
      <c r="H45" s="59">
        <v>8.2565065895323636E-15</v>
      </c>
      <c r="I45" s="59">
        <f t="shared" si="1"/>
        <v>2706.5472674473626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7545.5380166678524</v>
      </c>
      <c r="E46" s="59">
        <v>0.31659484148275374</v>
      </c>
      <c r="F46" s="59">
        <v>0</v>
      </c>
      <c r="G46" s="59">
        <v>6966.1807507189751</v>
      </c>
      <c r="H46" s="59">
        <v>0</v>
      </c>
      <c r="I46" s="59">
        <f t="shared" si="1"/>
        <v>14512.035362228311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1392.0204282570453</v>
      </c>
      <c r="E47" s="40">
        <v>0</v>
      </c>
      <c r="F47" s="40">
        <v>0</v>
      </c>
      <c r="G47" s="40">
        <v>2965.6563143878379</v>
      </c>
      <c r="H47" s="40">
        <v>0</v>
      </c>
      <c r="I47" s="40">
        <f t="shared" si="1"/>
        <v>4357.6767426448832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1367.4916902359364</v>
      </c>
      <c r="E48" s="40">
        <v>0</v>
      </c>
      <c r="F48" s="40">
        <v>0</v>
      </c>
      <c r="G48" s="40">
        <v>1821.7965058670763</v>
      </c>
      <c r="H48" s="40">
        <v>0</v>
      </c>
      <c r="I48" s="40">
        <f t="shared" si="1"/>
        <v>3189.2881961030125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5153.7892911605441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5153.7892911605441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124.38488671821523</v>
      </c>
      <c r="E50" s="59">
        <v>3912.3014961580839</v>
      </c>
      <c r="F50" s="59">
        <v>0</v>
      </c>
      <c r="G50" s="59">
        <v>250.26858131446539</v>
      </c>
      <c r="H50" s="59">
        <v>0</v>
      </c>
      <c r="I50" s="59">
        <f t="shared" si="1"/>
        <v>4286.9549641907643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1362.6342531377704</v>
      </c>
      <c r="E51" s="59">
        <v>0</v>
      </c>
      <c r="F51" s="59">
        <v>0</v>
      </c>
      <c r="G51" s="59">
        <v>984.16432371144356</v>
      </c>
      <c r="H51" s="59">
        <v>0</v>
      </c>
      <c r="I51" s="59">
        <f t="shared" si="1"/>
        <v>2346.798576849214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1325.3809777631448</v>
      </c>
      <c r="E52" s="59">
        <v>0</v>
      </c>
      <c r="F52" s="59">
        <v>0</v>
      </c>
      <c r="G52" s="59">
        <v>6091.6537982330101</v>
      </c>
      <c r="H52" s="59">
        <v>0</v>
      </c>
      <c r="I52" s="59">
        <f t="shared" si="1"/>
        <v>7417.0347759961551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1040.0965742029218</v>
      </c>
      <c r="E53" s="40">
        <v>0</v>
      </c>
      <c r="F53" s="40">
        <v>0</v>
      </c>
      <c r="G53" s="40">
        <v>10.103208204336092</v>
      </c>
      <c r="H53" s="40">
        <v>0</v>
      </c>
      <c r="I53" s="40">
        <f t="shared" si="1"/>
        <v>1050.199782407258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267.26472085319153</v>
      </c>
      <c r="E54" s="40">
        <v>0</v>
      </c>
      <c r="F54" s="40">
        <v>243.62782815999995</v>
      </c>
      <c r="G54" s="40">
        <v>132.52065380090883</v>
      </c>
      <c r="H54" s="40">
        <v>0</v>
      </c>
      <c r="I54" s="40">
        <f t="shared" si="1"/>
        <v>643.41320281410026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632.87120339940259</v>
      </c>
      <c r="E55" s="40">
        <v>0.31499000000000005</v>
      </c>
      <c r="F55" s="40">
        <v>0</v>
      </c>
      <c r="G55" s="40">
        <v>728.27565099359936</v>
      </c>
      <c r="H55" s="40">
        <v>0</v>
      </c>
      <c r="I55" s="40">
        <f t="shared" si="1"/>
        <v>1361.4618443930019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434.78687714682604</v>
      </c>
      <c r="E56" s="59">
        <v>0</v>
      </c>
      <c r="F56" s="59">
        <v>0</v>
      </c>
      <c r="G56" s="59">
        <v>1083.614108209237</v>
      </c>
      <c r="H56" s="59">
        <v>0</v>
      </c>
      <c r="I56" s="59">
        <f t="shared" si="1"/>
        <v>1518.4009853560631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48774.782600318213</v>
      </c>
      <c r="E57" s="41">
        <f t="shared" si="2"/>
        <v>3912.9330809995663</v>
      </c>
      <c r="F57" s="41">
        <f t="shared" si="2"/>
        <v>243.62782815999995</v>
      </c>
      <c r="G57" s="41">
        <f t="shared" si="2"/>
        <v>42273.561786808452</v>
      </c>
      <c r="H57" s="41">
        <f t="shared" si="2"/>
        <v>8.2565065895323636E-15</v>
      </c>
      <c r="I57" s="41">
        <f t="shared" si="2"/>
        <v>95204.905296286219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84.717235027255143</v>
      </c>
      <c r="H59" s="40">
        <v>0</v>
      </c>
      <c r="I59" s="40">
        <f t="shared" ref="I59:I61" si="3">+D59+E59+F59+G59+H59</f>
        <v>84.717235027255143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12238.013131408175</v>
      </c>
      <c r="H60" s="40">
        <v>0</v>
      </c>
      <c r="I60" s="40">
        <f t="shared" si="3"/>
        <v>12238.013131408175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12322.730366435431</v>
      </c>
      <c r="H62" s="41">
        <f t="shared" si="4"/>
        <v>0</v>
      </c>
      <c r="I62" s="41">
        <f t="shared" si="4"/>
        <v>12322.730366435431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1.0415800000000073</v>
      </c>
      <c r="I64" s="40">
        <f t="shared" ref="I64:I68" si="5">+D64+E64+F64+G64+H64</f>
        <v>1.0415800000000073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112.42445998999959</v>
      </c>
      <c r="G65" s="40">
        <v>0</v>
      </c>
      <c r="H65" s="40">
        <v>0</v>
      </c>
      <c r="I65" s="40">
        <f t="shared" si="5"/>
        <v>112.42445998999959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34.182249759999998</v>
      </c>
      <c r="G66" s="40">
        <v>0</v>
      </c>
      <c r="H66" s="40">
        <v>1.4352999999999734</v>
      </c>
      <c r="I66" s="40">
        <f t="shared" si="5"/>
        <v>35.617549759999974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12.059978009999812</v>
      </c>
      <c r="G67" s="40">
        <v>0</v>
      </c>
      <c r="H67" s="40">
        <v>24.067028899999961</v>
      </c>
      <c r="I67" s="40">
        <f t="shared" si="5"/>
        <v>36.127006909999771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117.5963213600003</v>
      </c>
      <c r="I68" s="40">
        <f t="shared" si="5"/>
        <v>117.5963213600003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158.66668775999941</v>
      </c>
      <c r="G69" s="41">
        <f t="shared" si="6"/>
        <v>0</v>
      </c>
      <c r="H69" s="41">
        <f t="shared" si="6"/>
        <v>144.14023026000024</v>
      </c>
      <c r="I69" s="41">
        <f t="shared" si="6"/>
        <v>302.80691801999967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243" priority="4" operator="equal">
      <formula>0</formula>
    </cfRule>
  </conditionalFormatting>
  <conditionalFormatting sqref="D20:I69">
    <cfRule type="cellIs" dxfId="242" priority="1" operator="equal">
      <formula>0</formula>
    </cfRule>
  </conditionalFormatting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154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31590.784166076821</v>
      </c>
      <c r="D18" s="41">
        <f t="shared" si="0"/>
        <v>660.56232362934861</v>
      </c>
      <c r="E18" s="41">
        <f t="shared" si="0"/>
        <v>9223.8436784779533</v>
      </c>
      <c r="F18" s="41">
        <f t="shared" si="0"/>
        <v>12461.287318558214</v>
      </c>
      <c r="G18" s="41">
        <f t="shared" si="0"/>
        <v>12.456769999999993</v>
      </c>
      <c r="H18" s="41">
        <f t="shared" si="0"/>
        <v>53948.93425674233</v>
      </c>
    </row>
    <row r="19" spans="2:8" x14ac:dyDescent="0.2">
      <c r="B19" s="64" t="s">
        <v>123</v>
      </c>
      <c r="C19" s="40">
        <v>44.582010266218298</v>
      </c>
      <c r="D19" s="40">
        <v>0</v>
      </c>
      <c r="E19" s="40">
        <v>0.30912588999999996</v>
      </c>
      <c r="F19" s="40">
        <v>1285.6368458153472</v>
      </c>
      <c r="G19" s="40">
        <v>-18.351400000000002</v>
      </c>
      <c r="H19" s="40">
        <f>SUM(C19:G19)</f>
        <v>1312.1765819715656</v>
      </c>
    </row>
    <row r="20" spans="2:8" x14ac:dyDescent="0.2">
      <c r="B20" s="64" t="s">
        <v>124</v>
      </c>
      <c r="C20" s="40">
        <v>235.44923532008451</v>
      </c>
      <c r="D20" s="40">
        <v>0</v>
      </c>
      <c r="E20" s="40">
        <v>0</v>
      </c>
      <c r="F20" s="40">
        <v>165.47008922101301</v>
      </c>
      <c r="G20" s="40">
        <v>0</v>
      </c>
      <c r="H20" s="40">
        <f t="shared" ref="H20:H22" si="1">SUM(C20:G20)</f>
        <v>400.91932454109752</v>
      </c>
    </row>
    <row r="21" spans="2:8" x14ac:dyDescent="0.2">
      <c r="B21" s="64" t="s">
        <v>79</v>
      </c>
      <c r="C21" s="40">
        <v>5926.9763095664794</v>
      </c>
      <c r="D21" s="40">
        <v>19.084966922033587</v>
      </c>
      <c r="E21" s="40">
        <v>138.67932011746635</v>
      </c>
      <c r="F21" s="40">
        <v>0</v>
      </c>
      <c r="G21" s="40">
        <v>8.3923637401811497</v>
      </c>
      <c r="H21" s="40">
        <f t="shared" si="1"/>
        <v>6093.13296034616</v>
      </c>
    </row>
    <row r="22" spans="2:8" x14ac:dyDescent="0.2">
      <c r="B22" s="64" t="s">
        <v>125</v>
      </c>
      <c r="C22" s="40">
        <v>17412.128451165994</v>
      </c>
      <c r="D22" s="40">
        <v>331.11662704390693</v>
      </c>
      <c r="E22" s="40">
        <v>740.09712120719428</v>
      </c>
      <c r="F22" s="40">
        <v>0</v>
      </c>
      <c r="G22" s="40">
        <v>3.6179198651983482</v>
      </c>
      <c r="H22" s="40">
        <f t="shared" si="1"/>
        <v>18486.960119282292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5400.9294036244064</v>
      </c>
      <c r="D24" s="61">
        <f t="shared" si="2"/>
        <v>221.3771410814081</v>
      </c>
      <c r="E24" s="61">
        <f t="shared" si="2"/>
        <v>8325.9224600237903</v>
      </c>
      <c r="F24" s="61">
        <f t="shared" si="2"/>
        <v>11010.180383521854</v>
      </c>
      <c r="G24" s="61">
        <f t="shared" si="2"/>
        <v>18.785736394620496</v>
      </c>
      <c r="H24" s="61">
        <f t="shared" si="2"/>
        <v>24977.195124646078</v>
      </c>
    </row>
    <row r="25" spans="2:8" x14ac:dyDescent="0.2">
      <c r="B25" s="32" t="s">
        <v>80</v>
      </c>
      <c r="C25" s="16">
        <v>8.5378943704530883</v>
      </c>
      <c r="D25" s="16">
        <v>0.10690000000000145</v>
      </c>
      <c r="E25" s="16">
        <v>-0.34706576999999389</v>
      </c>
      <c r="F25" s="16">
        <v>11010.180383521854</v>
      </c>
      <c r="G25" s="16">
        <v>0</v>
      </c>
      <c r="H25" s="16">
        <f t="shared" ref="H25:H27" si="3">SUM(C25:G25)</f>
        <v>11018.478112122308</v>
      </c>
    </row>
    <row r="26" spans="2:8" x14ac:dyDescent="0.2">
      <c r="B26" s="32" t="s">
        <v>81</v>
      </c>
      <c r="C26" s="16">
        <v>4331.4492725785858</v>
      </c>
      <c r="D26" s="16">
        <v>220.9789410814081</v>
      </c>
      <c r="E26" s="16">
        <v>2595.0813156173062</v>
      </c>
      <c r="F26" s="16">
        <v>0</v>
      </c>
      <c r="G26" s="16">
        <v>18.785736394620496</v>
      </c>
      <c r="H26" s="16">
        <f t="shared" si="3"/>
        <v>7166.2952656719208</v>
      </c>
    </row>
    <row r="27" spans="2:8" x14ac:dyDescent="0.2">
      <c r="B27" s="32" t="s">
        <v>82</v>
      </c>
      <c r="C27" s="16">
        <v>1060.9422366753679</v>
      </c>
      <c r="D27" s="16">
        <v>0</v>
      </c>
      <c r="E27" s="16">
        <v>5731.1882101764832</v>
      </c>
      <c r="F27" s="16">
        <v>0</v>
      </c>
      <c r="G27" s="16">
        <v>0</v>
      </c>
      <c r="H27" s="16">
        <f t="shared" si="3"/>
        <v>6792.130446851851</v>
      </c>
    </row>
    <row r="28" spans="2:8" x14ac:dyDescent="0.2">
      <c r="B28" s="32" t="s">
        <v>83</v>
      </c>
      <c r="C28" s="16">
        <v>0</v>
      </c>
      <c r="D28" s="16">
        <v>0.29129999999999928</v>
      </c>
      <c r="E28" s="16">
        <v>0</v>
      </c>
      <c r="F28" s="16">
        <v>0</v>
      </c>
      <c r="G28" s="16">
        <v>0</v>
      </c>
      <c r="H28" s="16">
        <f t="shared" ref="H28" si="4">SUM(C28:G28)</f>
        <v>0.29129999999999928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5">SUM(C31:C33)</f>
        <v>2570.7187561336405</v>
      </c>
      <c r="D30" s="61">
        <f t="shared" si="5"/>
        <v>88.983588581999982</v>
      </c>
      <c r="E30" s="61">
        <f t="shared" si="5"/>
        <v>18.835651239501303</v>
      </c>
      <c r="F30" s="61">
        <f t="shared" si="5"/>
        <v>0</v>
      </c>
      <c r="G30" s="61">
        <f t="shared" si="5"/>
        <v>1.2150000000000039E-2</v>
      </c>
      <c r="H30" s="61">
        <f t="shared" si="5"/>
        <v>2678.5501459551415</v>
      </c>
    </row>
    <row r="31" spans="2:8" x14ac:dyDescent="0.2">
      <c r="B31" s="32" t="s">
        <v>85</v>
      </c>
      <c r="C31" s="16">
        <v>2525.0350587851062</v>
      </c>
      <c r="D31" s="16">
        <v>0.39517844000000002</v>
      </c>
      <c r="E31" s="16">
        <v>0.10662526000000001</v>
      </c>
      <c r="F31" s="16">
        <v>0</v>
      </c>
      <c r="G31" s="16">
        <v>0</v>
      </c>
      <c r="H31" s="16">
        <f t="shared" ref="H31" si="6">SUM(C31:G31)</f>
        <v>2525.5368624851062</v>
      </c>
    </row>
    <row r="32" spans="2:8" x14ac:dyDescent="0.2">
      <c r="B32" s="32" t="s">
        <v>86</v>
      </c>
      <c r="C32" s="16">
        <v>45.68369734853421</v>
      </c>
      <c r="D32" s="16">
        <v>88.588410141999987</v>
      </c>
      <c r="E32" s="16">
        <v>18.729025979501301</v>
      </c>
      <c r="F32" s="16">
        <v>0</v>
      </c>
      <c r="G32" s="16">
        <v>1.2150000000000039E-2</v>
      </c>
      <c r="H32" s="16">
        <f t="shared" ref="H32:H33" si="7">SUM(C32:G32)</f>
        <v>153.0132834700355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7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241" priority="13" operator="equal">
      <formula>0</formula>
    </cfRule>
  </conditionalFormatting>
  <conditionalFormatting sqref="C22:H22 C24:H24 C30:H30">
    <cfRule type="cellIs" dxfId="240" priority="12" operator="equal">
      <formula>0</formula>
    </cfRule>
  </conditionalFormatting>
  <conditionalFormatting sqref="C23:H23">
    <cfRule type="cellIs" dxfId="239" priority="11" operator="equal">
      <formula>0</formula>
    </cfRule>
  </conditionalFormatting>
  <conditionalFormatting sqref="C29:H29">
    <cfRule type="cellIs" dxfId="238" priority="10" operator="equal">
      <formula>0</formula>
    </cfRule>
  </conditionalFormatting>
  <conditionalFormatting sqref="C34:H34">
    <cfRule type="cellIs" dxfId="237" priority="9" operator="equal">
      <formula>0</formula>
    </cfRule>
  </conditionalFormatting>
  <conditionalFormatting sqref="C34:H34">
    <cfRule type="cellIs" dxfId="236" priority="8" operator="equal">
      <formula>0</formula>
    </cfRule>
  </conditionalFormatting>
  <conditionalFormatting sqref="C24:H24">
    <cfRule type="cellIs" dxfId="235" priority="7" operator="equal">
      <formula>0</formula>
    </cfRule>
  </conditionalFormatting>
  <conditionalFormatting sqref="C30:H30">
    <cfRule type="cellIs" dxfId="234" priority="6" operator="equal">
      <formula>0</formula>
    </cfRule>
  </conditionalFormatting>
  <conditionalFormatting sqref="C18:H18">
    <cfRule type="cellIs" dxfId="233" priority="5" operator="equal">
      <formula>0</formula>
    </cfRule>
  </conditionalFormatting>
  <conditionalFormatting sqref="C31:H33">
    <cfRule type="cellIs" dxfId="232" priority="4" operator="equal">
      <formula>0</formula>
    </cfRule>
  </conditionalFormatting>
  <conditionalFormatting sqref="C31:H33">
    <cfRule type="cellIs" dxfId="231" priority="3" operator="equal">
      <formula>0</formula>
    </cfRule>
  </conditionalFormatting>
  <conditionalFormatting sqref="C25:H28">
    <cfRule type="cellIs" dxfId="230" priority="2" operator="equal">
      <formula>0</formula>
    </cfRule>
  </conditionalFormatting>
  <conditionalFormatting sqref="C25:H28">
    <cfRule type="cellIs" dxfId="229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H11" sqref="H11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154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12039.287960203819</v>
      </c>
      <c r="E18" s="25">
        <f t="shared" si="0"/>
        <v>-132.86833933919988</v>
      </c>
      <c r="F18" s="25">
        <f t="shared" si="0"/>
        <v>483.1201394928604</v>
      </c>
      <c r="G18" s="25">
        <f t="shared" si="0"/>
        <v>1568.7494998114719</v>
      </c>
      <c r="H18" s="25">
        <f t="shared" si="0"/>
        <v>1.2230200000000002</v>
      </c>
      <c r="I18" s="25">
        <f t="shared" si="0"/>
        <v>13959.51228016895</v>
      </c>
    </row>
    <row r="19" spans="2:9" x14ac:dyDescent="0.2">
      <c r="B19" s="57" t="s">
        <v>89</v>
      </c>
      <c r="C19" s="58" t="s">
        <v>90</v>
      </c>
      <c r="D19" s="59">
        <v>1081.4244866427941</v>
      </c>
      <c r="E19" s="59">
        <v>25.537102639999993</v>
      </c>
      <c r="F19" s="59">
        <v>72.64508112999998</v>
      </c>
      <c r="G19" s="59">
        <v>0</v>
      </c>
      <c r="H19" s="59">
        <v>1.2230200000000002</v>
      </c>
      <c r="I19" s="59">
        <f>SUM(D19:H19)</f>
        <v>1180.829690412794</v>
      </c>
    </row>
    <row r="20" spans="2:9" x14ac:dyDescent="0.2">
      <c r="B20" s="57" t="s">
        <v>91</v>
      </c>
      <c r="C20" s="58" t="s">
        <v>92</v>
      </c>
      <c r="D20" s="59">
        <f>SUM(D21:D22)</f>
        <v>-248.40207917717703</v>
      </c>
      <c r="E20" s="59">
        <f t="shared" ref="E20:H20" si="1">SUM(E21:E22)</f>
        <v>0</v>
      </c>
      <c r="F20" s="59">
        <f t="shared" si="1"/>
        <v>96.056680960000008</v>
      </c>
      <c r="G20" s="59">
        <f t="shared" si="1"/>
        <v>1568.7494998114719</v>
      </c>
      <c r="H20" s="59">
        <f t="shared" si="1"/>
        <v>0</v>
      </c>
      <c r="I20" s="59">
        <f t="shared" ref="I20:I25" si="2">SUM(D20:H20)</f>
        <v>1416.4041015942948</v>
      </c>
    </row>
    <row r="21" spans="2:9" x14ac:dyDescent="0.2">
      <c r="B21" s="57" t="s">
        <v>93</v>
      </c>
      <c r="C21" s="58" t="s">
        <v>94</v>
      </c>
      <c r="D21" s="59">
        <v>-906.7660431268605</v>
      </c>
      <c r="E21" s="59">
        <v>0</v>
      </c>
      <c r="F21" s="59">
        <v>0</v>
      </c>
      <c r="G21" s="59">
        <v>1568.7494998114719</v>
      </c>
      <c r="H21" s="59">
        <v>0</v>
      </c>
      <c r="I21" s="59">
        <f t="shared" si="2"/>
        <v>661.98345668461138</v>
      </c>
    </row>
    <row r="22" spans="2:9" x14ac:dyDescent="0.2">
      <c r="B22" s="18" t="s">
        <v>95</v>
      </c>
      <c r="C22" s="17" t="s">
        <v>96</v>
      </c>
      <c r="D22" s="16">
        <v>658.36396394968347</v>
      </c>
      <c r="E22" s="16">
        <v>0</v>
      </c>
      <c r="F22" s="16">
        <v>96.056680960000008</v>
      </c>
      <c r="G22" s="16">
        <v>0</v>
      </c>
      <c r="H22" s="16">
        <v>0</v>
      </c>
      <c r="I22" s="16">
        <f t="shared" si="2"/>
        <v>754.42064490968346</v>
      </c>
    </row>
    <row r="23" spans="2:9" x14ac:dyDescent="0.2">
      <c r="B23" s="18" t="s">
        <v>97</v>
      </c>
      <c r="C23" s="17" t="s">
        <v>98</v>
      </c>
      <c r="D23" s="16">
        <v>2903.3325313687751</v>
      </c>
      <c r="E23" s="16">
        <v>0</v>
      </c>
      <c r="F23" s="16">
        <v>314.41837740286041</v>
      </c>
      <c r="G23" s="16">
        <v>0</v>
      </c>
      <c r="H23" s="16">
        <v>0</v>
      </c>
      <c r="I23" s="16">
        <f t="shared" si="2"/>
        <v>3217.7509087716353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-158.35999197919989</v>
      </c>
      <c r="F24" s="16">
        <v>0</v>
      </c>
      <c r="G24" s="16">
        <v>0</v>
      </c>
      <c r="H24" s="16">
        <v>0</v>
      </c>
      <c r="I24" s="16">
        <f t="shared" si="2"/>
        <v>-158.35999197919989</v>
      </c>
    </row>
    <row r="25" spans="2:9" x14ac:dyDescent="0.2">
      <c r="B25" s="57" t="s">
        <v>101</v>
      </c>
      <c r="C25" s="58" t="s">
        <v>102</v>
      </c>
      <c r="D25" s="59">
        <v>8302.9330213694266</v>
      </c>
      <c r="E25" s="59">
        <v>-4.5449999999999963E-2</v>
      </c>
      <c r="F25" s="59">
        <v>0</v>
      </c>
      <c r="G25" s="59">
        <v>0</v>
      </c>
      <c r="H25" s="59">
        <v>0</v>
      </c>
      <c r="I25" s="59">
        <f t="shared" si="2"/>
        <v>8302.887571369427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228" priority="5" operator="equal">
      <formula>0</formula>
    </cfRule>
  </conditionalFormatting>
  <conditionalFormatting sqref="D19:I26">
    <cfRule type="cellIs" dxfId="227" priority="4" operator="equal">
      <formula>0</formula>
    </cfRule>
  </conditionalFormatting>
  <conditionalFormatting sqref="D19:I26">
    <cfRule type="cellIs" dxfId="226" priority="3" operator="equal">
      <formula>0</formula>
    </cfRule>
  </conditionalFormatting>
  <conditionalFormatting sqref="D19:I26">
    <cfRule type="cellIs" dxfId="225" priority="2" operator="equal">
      <formula>0</formula>
    </cfRule>
  </conditionalFormatting>
  <conditionalFormatting sqref="D25:I25">
    <cfRule type="cellIs" dxfId="224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155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268928.48720309837</v>
      </c>
      <c r="E18" s="41">
        <f t="shared" si="0"/>
        <v>14817.940537968729</v>
      </c>
      <c r="F18" s="41">
        <f t="shared" si="0"/>
        <v>33730.617156796448</v>
      </c>
      <c r="G18" s="41">
        <f t="shared" si="0"/>
        <v>144711.27761457398</v>
      </c>
      <c r="H18" s="41">
        <f t="shared" si="0"/>
        <v>5755.2111776539532</v>
      </c>
      <c r="I18" s="41">
        <f t="shared" si="0"/>
        <v>467943.5336900914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9814.451431429572</v>
      </c>
      <c r="E20" s="59">
        <v>0</v>
      </c>
      <c r="F20" s="59">
        <v>0</v>
      </c>
      <c r="G20" s="59">
        <v>2351.788096440333</v>
      </c>
      <c r="H20" s="59">
        <v>0</v>
      </c>
      <c r="I20" s="59">
        <f>SUM(D20:H20)</f>
        <v>12166.239527869904</v>
      </c>
    </row>
    <row r="21" spans="2:9" x14ac:dyDescent="0.2">
      <c r="B21" s="58" t="s">
        <v>16</v>
      </c>
      <c r="C21" s="58" t="s">
        <v>17</v>
      </c>
      <c r="D21" s="59">
        <v>3744.3317563810342</v>
      </c>
      <c r="E21" s="59">
        <v>0</v>
      </c>
      <c r="F21" s="59">
        <v>0</v>
      </c>
      <c r="G21" s="59">
        <v>403.64034692879795</v>
      </c>
      <c r="H21" s="59">
        <v>0</v>
      </c>
      <c r="I21" s="59">
        <f t="shared" ref="I21:I56" si="1">SUM(D21:H21)</f>
        <v>4147.9721033098322</v>
      </c>
    </row>
    <row r="22" spans="2:9" x14ac:dyDescent="0.2">
      <c r="B22" s="58" t="s">
        <v>18</v>
      </c>
      <c r="C22" s="58" t="s">
        <v>148</v>
      </c>
      <c r="D22" s="59">
        <v>862.53535937462095</v>
      </c>
      <c r="E22" s="59">
        <v>0</v>
      </c>
      <c r="F22" s="59">
        <v>0</v>
      </c>
      <c r="G22" s="59">
        <v>7784.3379320629492</v>
      </c>
      <c r="H22" s="59">
        <v>0</v>
      </c>
      <c r="I22" s="59">
        <f t="shared" si="1"/>
        <v>8646.8732914375705</v>
      </c>
    </row>
    <row r="23" spans="2:9" x14ac:dyDescent="0.2">
      <c r="B23" s="17" t="s">
        <v>19</v>
      </c>
      <c r="C23" s="17" t="s">
        <v>149</v>
      </c>
      <c r="D23" s="40">
        <v>3205.6070462790567</v>
      </c>
      <c r="E23" s="40">
        <v>0</v>
      </c>
      <c r="F23" s="40">
        <v>0</v>
      </c>
      <c r="G23" s="40">
        <v>9355.124977607762</v>
      </c>
      <c r="H23" s="40">
        <v>0</v>
      </c>
      <c r="I23" s="40">
        <f t="shared" si="1"/>
        <v>12560.73202388682</v>
      </c>
    </row>
    <row r="24" spans="2:9" x14ac:dyDescent="0.2">
      <c r="B24" s="17" t="s">
        <v>20</v>
      </c>
      <c r="C24" s="17" t="s">
        <v>21</v>
      </c>
      <c r="D24" s="40">
        <v>5230.1608916899168</v>
      </c>
      <c r="E24" s="40">
        <v>0</v>
      </c>
      <c r="F24" s="40">
        <v>0</v>
      </c>
      <c r="G24" s="40">
        <v>19164.073798714166</v>
      </c>
      <c r="H24" s="40">
        <v>0</v>
      </c>
      <c r="I24" s="40">
        <f t="shared" si="1"/>
        <v>24394.234690404082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3548.238059995876</v>
      </c>
      <c r="H25" s="40">
        <v>0</v>
      </c>
      <c r="I25" s="40">
        <f t="shared" si="1"/>
        <v>3548.238059995876</v>
      </c>
    </row>
    <row r="26" spans="2:9" x14ac:dyDescent="0.2">
      <c r="B26" s="58" t="s">
        <v>23</v>
      </c>
      <c r="C26" s="58" t="s">
        <v>24</v>
      </c>
      <c r="D26" s="59">
        <v>2990.9678870200405</v>
      </c>
      <c r="E26" s="59">
        <v>0</v>
      </c>
      <c r="F26" s="59">
        <v>0</v>
      </c>
      <c r="G26" s="59">
        <v>1204.1878516944164</v>
      </c>
      <c r="H26" s="59">
        <v>0</v>
      </c>
      <c r="I26" s="59">
        <f t="shared" si="1"/>
        <v>4195.1557387144567</v>
      </c>
    </row>
    <row r="27" spans="2:9" x14ac:dyDescent="0.2">
      <c r="B27" s="58" t="s">
        <v>25</v>
      </c>
      <c r="C27" s="58" t="s">
        <v>26</v>
      </c>
      <c r="D27" s="59">
        <v>10518.744476255406</v>
      </c>
      <c r="E27" s="59">
        <v>0</v>
      </c>
      <c r="F27" s="59">
        <v>0</v>
      </c>
      <c r="G27" s="59">
        <v>2199.8432542363716</v>
      </c>
      <c r="H27" s="59">
        <v>0</v>
      </c>
      <c r="I27" s="59">
        <f t="shared" si="1"/>
        <v>12718.587730491778</v>
      </c>
    </row>
    <row r="28" spans="2:9" x14ac:dyDescent="0.2">
      <c r="B28" s="58" t="s">
        <v>27</v>
      </c>
      <c r="C28" s="58" t="s">
        <v>28</v>
      </c>
      <c r="D28" s="59">
        <v>16406.397872790458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16406.397872790458</v>
      </c>
    </row>
    <row r="29" spans="2:9" x14ac:dyDescent="0.2">
      <c r="B29" s="17" t="s">
        <v>29</v>
      </c>
      <c r="C29" s="17" t="s">
        <v>30</v>
      </c>
      <c r="D29" s="40">
        <v>1429.0074360000001</v>
      </c>
      <c r="E29" s="40">
        <v>0</v>
      </c>
      <c r="F29" s="40">
        <v>0</v>
      </c>
      <c r="G29" s="40">
        <v>380.43429476269523</v>
      </c>
      <c r="H29" s="40">
        <v>0</v>
      </c>
      <c r="I29" s="40">
        <f t="shared" si="1"/>
        <v>1809.4417307626954</v>
      </c>
    </row>
    <row r="30" spans="2:9" x14ac:dyDescent="0.2">
      <c r="B30" s="17" t="s">
        <v>31</v>
      </c>
      <c r="C30" s="17" t="s">
        <v>32</v>
      </c>
      <c r="D30" s="40">
        <v>22332.854963690759</v>
      </c>
      <c r="E30" s="40">
        <v>0</v>
      </c>
      <c r="F30" s="40">
        <v>0</v>
      </c>
      <c r="G30" s="40">
        <v>3740.2765490666316</v>
      </c>
      <c r="H30" s="40">
        <v>0</v>
      </c>
      <c r="I30" s="40">
        <f t="shared" si="1"/>
        <v>26073.131512757391</v>
      </c>
    </row>
    <row r="31" spans="2:9" x14ac:dyDescent="0.2">
      <c r="B31" s="17" t="s">
        <v>33</v>
      </c>
      <c r="C31" s="17" t="s">
        <v>135</v>
      </c>
      <c r="D31" s="40">
        <v>9365.9074156301049</v>
      </c>
      <c r="E31" s="40">
        <v>0</v>
      </c>
      <c r="F31" s="40">
        <v>0</v>
      </c>
      <c r="G31" s="40">
        <v>78.131219597938568</v>
      </c>
      <c r="H31" s="40">
        <v>0</v>
      </c>
      <c r="I31" s="40">
        <f t="shared" si="1"/>
        <v>9444.0386352280439</v>
      </c>
    </row>
    <row r="32" spans="2:9" x14ac:dyDescent="0.2">
      <c r="B32" s="58" t="s">
        <v>34</v>
      </c>
      <c r="C32" s="58" t="s">
        <v>136</v>
      </c>
      <c r="D32" s="59">
        <v>3066.753725552629</v>
      </c>
      <c r="E32" s="59">
        <v>0</v>
      </c>
      <c r="F32" s="59">
        <v>0</v>
      </c>
      <c r="G32" s="59">
        <v>4244.3706482999914</v>
      </c>
      <c r="H32" s="59">
        <v>0</v>
      </c>
      <c r="I32" s="59">
        <f t="shared" si="1"/>
        <v>7311.1243738526209</v>
      </c>
    </row>
    <row r="33" spans="2:9" x14ac:dyDescent="0.2">
      <c r="B33" s="58" t="s">
        <v>35</v>
      </c>
      <c r="C33" s="58" t="s">
        <v>137</v>
      </c>
      <c r="D33" s="59">
        <v>16328.655689541607</v>
      </c>
      <c r="E33" s="59">
        <v>0</v>
      </c>
      <c r="F33" s="59">
        <v>0</v>
      </c>
      <c r="G33" s="59">
        <v>2210.4906540350089</v>
      </c>
      <c r="H33" s="59">
        <v>0</v>
      </c>
      <c r="I33" s="59">
        <f t="shared" si="1"/>
        <v>18539.146343576616</v>
      </c>
    </row>
    <row r="34" spans="2:9" x14ac:dyDescent="0.2">
      <c r="B34" s="58" t="s">
        <v>36</v>
      </c>
      <c r="C34" s="58" t="s">
        <v>37</v>
      </c>
      <c r="D34" s="59">
        <v>9586.5218433394602</v>
      </c>
      <c r="E34" s="59">
        <v>0</v>
      </c>
      <c r="F34" s="59">
        <v>0</v>
      </c>
      <c r="G34" s="59">
        <v>6.4028072171684371</v>
      </c>
      <c r="H34" s="59">
        <v>0</v>
      </c>
      <c r="I34" s="59">
        <f t="shared" si="1"/>
        <v>9592.924650556628</v>
      </c>
    </row>
    <row r="35" spans="2:9" x14ac:dyDescent="0.2">
      <c r="B35" s="17" t="s">
        <v>38</v>
      </c>
      <c r="C35" s="17" t="s">
        <v>39</v>
      </c>
      <c r="D35" s="40">
        <v>3173.9514076513933</v>
      </c>
      <c r="E35" s="40">
        <v>0</v>
      </c>
      <c r="F35" s="40">
        <v>0</v>
      </c>
      <c r="G35" s="40">
        <v>1.2562410728036131</v>
      </c>
      <c r="H35" s="40">
        <v>0</v>
      </c>
      <c r="I35" s="40">
        <f t="shared" si="1"/>
        <v>3175.207648724197</v>
      </c>
    </row>
    <row r="36" spans="2:9" x14ac:dyDescent="0.2">
      <c r="B36" s="17" t="s">
        <v>40</v>
      </c>
      <c r="C36" s="17" t="s">
        <v>152</v>
      </c>
      <c r="D36" s="40">
        <v>22533.175482327722</v>
      </c>
      <c r="E36" s="40">
        <v>0</v>
      </c>
      <c r="F36" s="40">
        <v>0</v>
      </c>
      <c r="G36" s="40">
        <v>792.03859347982348</v>
      </c>
      <c r="H36" s="40">
        <v>0</v>
      </c>
      <c r="I36" s="40">
        <f t="shared" si="1"/>
        <v>23325.214075807547</v>
      </c>
    </row>
    <row r="37" spans="2:9" x14ac:dyDescent="0.2">
      <c r="B37" s="17" t="s">
        <v>41</v>
      </c>
      <c r="C37" s="17" t="s">
        <v>42</v>
      </c>
      <c r="D37" s="40">
        <v>1857.6599281333238</v>
      </c>
      <c r="E37" s="40">
        <v>0</v>
      </c>
      <c r="F37" s="40">
        <v>0</v>
      </c>
      <c r="G37" s="40">
        <v>242.57252911501618</v>
      </c>
      <c r="H37" s="40">
        <v>0</v>
      </c>
      <c r="I37" s="40">
        <f t="shared" si="1"/>
        <v>2100.2324572483399</v>
      </c>
    </row>
    <row r="38" spans="2:9" x14ac:dyDescent="0.2">
      <c r="B38" s="58" t="s">
        <v>43</v>
      </c>
      <c r="C38" s="58" t="s">
        <v>139</v>
      </c>
      <c r="D38" s="59">
        <v>1232.7760828594501</v>
      </c>
      <c r="E38" s="59">
        <v>0</v>
      </c>
      <c r="F38" s="59">
        <v>0</v>
      </c>
      <c r="G38" s="59">
        <v>17.805259910944955</v>
      </c>
      <c r="H38" s="59">
        <v>0</v>
      </c>
      <c r="I38" s="59">
        <f t="shared" si="1"/>
        <v>1250.5813427703949</v>
      </c>
    </row>
    <row r="39" spans="2:9" x14ac:dyDescent="0.2">
      <c r="B39" s="58" t="s">
        <v>44</v>
      </c>
      <c r="C39" s="58" t="s">
        <v>140</v>
      </c>
      <c r="D39" s="59">
        <v>11071.6897616974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11071.6897616974</v>
      </c>
    </row>
    <row r="40" spans="2:9" x14ac:dyDescent="0.2">
      <c r="B40" s="58" t="s">
        <v>45</v>
      </c>
      <c r="C40" s="58" t="s">
        <v>141</v>
      </c>
      <c r="D40" s="59">
        <v>3830.7586697690385</v>
      </c>
      <c r="E40" s="59">
        <v>0</v>
      </c>
      <c r="F40" s="59">
        <v>0</v>
      </c>
      <c r="G40" s="59">
        <v>31.982101988085304</v>
      </c>
      <c r="H40" s="59">
        <v>0</v>
      </c>
      <c r="I40" s="59">
        <f t="shared" si="1"/>
        <v>3862.7407717571236</v>
      </c>
    </row>
    <row r="41" spans="2:9" x14ac:dyDescent="0.2">
      <c r="B41" s="17" t="s">
        <v>46</v>
      </c>
      <c r="C41" s="17" t="s">
        <v>142</v>
      </c>
      <c r="D41" s="40">
        <v>4413.0115609047898</v>
      </c>
      <c r="E41" s="40">
        <v>0</v>
      </c>
      <c r="F41" s="40">
        <v>0</v>
      </c>
      <c r="G41" s="40">
        <v>157.2649926575981</v>
      </c>
      <c r="H41" s="40">
        <v>0</v>
      </c>
      <c r="I41" s="40">
        <f t="shared" si="1"/>
        <v>4570.2765535623876</v>
      </c>
    </row>
    <row r="42" spans="2:9" x14ac:dyDescent="0.2">
      <c r="B42" s="17" t="s">
        <v>47</v>
      </c>
      <c r="C42" s="17" t="s">
        <v>143</v>
      </c>
      <c r="D42" s="40">
        <v>1770.9384223845211</v>
      </c>
      <c r="E42" s="40">
        <v>0</v>
      </c>
      <c r="F42" s="40">
        <v>0</v>
      </c>
      <c r="G42" s="40">
        <v>256.37525288735509</v>
      </c>
      <c r="H42" s="40">
        <v>0</v>
      </c>
      <c r="I42" s="40">
        <f t="shared" si="1"/>
        <v>2027.3136752718763</v>
      </c>
    </row>
    <row r="43" spans="2:9" x14ac:dyDescent="0.2">
      <c r="B43" s="17" t="s">
        <v>48</v>
      </c>
      <c r="C43" s="17" t="s">
        <v>49</v>
      </c>
      <c r="D43" s="40">
        <v>10997.676311198959</v>
      </c>
      <c r="E43" s="40">
        <v>0</v>
      </c>
      <c r="F43" s="40">
        <v>0</v>
      </c>
      <c r="G43" s="40">
        <v>1271.0301529865244</v>
      </c>
      <c r="H43" s="40">
        <v>0</v>
      </c>
      <c r="I43" s="40">
        <f t="shared" si="1"/>
        <v>12268.706464185483</v>
      </c>
    </row>
    <row r="44" spans="2:9" x14ac:dyDescent="0.2">
      <c r="B44" s="58" t="s">
        <v>50</v>
      </c>
      <c r="C44" s="58" t="s">
        <v>51</v>
      </c>
      <c r="D44" s="59">
        <v>385.40299504268648</v>
      </c>
      <c r="E44" s="59">
        <v>0</v>
      </c>
      <c r="F44" s="59">
        <v>0</v>
      </c>
      <c r="G44" s="59">
        <v>615.62448278809359</v>
      </c>
      <c r="H44" s="59">
        <v>0</v>
      </c>
      <c r="I44" s="59">
        <f t="shared" si="1"/>
        <v>1001.0274778307801</v>
      </c>
    </row>
    <row r="45" spans="2:9" x14ac:dyDescent="0.2">
      <c r="B45" s="58" t="s">
        <v>52</v>
      </c>
      <c r="C45" s="58" t="s">
        <v>144</v>
      </c>
      <c r="D45" s="59">
        <v>23681.134516673559</v>
      </c>
      <c r="E45" s="59">
        <v>0</v>
      </c>
      <c r="F45" s="59">
        <v>0</v>
      </c>
      <c r="G45" s="59">
        <v>13392.824178428265</v>
      </c>
      <c r="H45" s="59">
        <v>53.557554236534934</v>
      </c>
      <c r="I45" s="59">
        <f t="shared" si="1"/>
        <v>37127.516249338361</v>
      </c>
    </row>
    <row r="46" spans="2:9" x14ac:dyDescent="0.2">
      <c r="B46" s="58" t="s">
        <v>53</v>
      </c>
      <c r="C46" s="58" t="s">
        <v>54</v>
      </c>
      <c r="D46" s="59">
        <v>24600.798783705475</v>
      </c>
      <c r="E46" s="59">
        <v>2.2397900000000006</v>
      </c>
      <c r="F46" s="59">
        <v>0</v>
      </c>
      <c r="G46" s="59">
        <v>14901.459734112879</v>
      </c>
      <c r="H46" s="59">
        <v>0</v>
      </c>
      <c r="I46" s="59">
        <f t="shared" si="1"/>
        <v>39504.498307818358</v>
      </c>
    </row>
    <row r="47" spans="2:9" x14ac:dyDescent="0.2">
      <c r="B47" s="17" t="s">
        <v>55</v>
      </c>
      <c r="C47" s="17" t="s">
        <v>56</v>
      </c>
      <c r="D47" s="40">
        <v>9303.4734698529574</v>
      </c>
      <c r="E47" s="40">
        <v>0</v>
      </c>
      <c r="F47" s="40">
        <v>0</v>
      </c>
      <c r="G47" s="40">
        <v>9160.7068394156995</v>
      </c>
      <c r="H47" s="40">
        <v>0</v>
      </c>
      <c r="I47" s="40">
        <f t="shared" si="1"/>
        <v>18464.180309268657</v>
      </c>
    </row>
    <row r="48" spans="2:9" x14ac:dyDescent="0.2">
      <c r="B48" s="17" t="s">
        <v>57</v>
      </c>
      <c r="C48" s="17" t="s">
        <v>58</v>
      </c>
      <c r="D48" s="40">
        <v>4415.6480512949656</v>
      </c>
      <c r="E48" s="40">
        <v>0</v>
      </c>
      <c r="F48" s="40">
        <v>0</v>
      </c>
      <c r="G48" s="40">
        <v>14296.54272714101</v>
      </c>
      <c r="H48" s="40">
        <v>0</v>
      </c>
      <c r="I48" s="40">
        <f t="shared" si="1"/>
        <v>18712.190778435976</v>
      </c>
    </row>
    <row r="49" spans="2:9" x14ac:dyDescent="0.2">
      <c r="B49" s="17" t="s">
        <v>59</v>
      </c>
      <c r="C49" s="17" t="s">
        <v>60</v>
      </c>
      <c r="D49" s="40">
        <v>12208.845020374352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12208.845020374352</v>
      </c>
    </row>
    <row r="50" spans="2:9" x14ac:dyDescent="0.2">
      <c r="B50" s="58" t="s">
        <v>61</v>
      </c>
      <c r="C50" s="58" t="s">
        <v>145</v>
      </c>
      <c r="D50" s="59">
        <v>499.87844948771425</v>
      </c>
      <c r="E50" s="59">
        <v>14815.700747968729</v>
      </c>
      <c r="F50" s="59">
        <v>0</v>
      </c>
      <c r="G50" s="59">
        <v>470.85867072830501</v>
      </c>
      <c r="H50" s="59">
        <v>0</v>
      </c>
      <c r="I50" s="59">
        <f t="shared" si="1"/>
        <v>15786.437868184748</v>
      </c>
    </row>
    <row r="51" spans="2:9" x14ac:dyDescent="0.2">
      <c r="B51" s="58" t="s">
        <v>62</v>
      </c>
      <c r="C51" s="58" t="s">
        <v>63</v>
      </c>
      <c r="D51" s="59">
        <v>2090.5984870361158</v>
      </c>
      <c r="E51" s="59">
        <v>0</v>
      </c>
      <c r="F51" s="59">
        <v>0</v>
      </c>
      <c r="G51" s="59">
        <v>1095.9492216005413</v>
      </c>
      <c r="H51" s="59">
        <v>0</v>
      </c>
      <c r="I51" s="59">
        <f t="shared" si="1"/>
        <v>3186.5477086366573</v>
      </c>
    </row>
    <row r="52" spans="2:9" x14ac:dyDescent="0.2">
      <c r="B52" s="58" t="s">
        <v>64</v>
      </c>
      <c r="C52" s="58" t="s">
        <v>65</v>
      </c>
      <c r="D52" s="59">
        <v>4978.4781982956656</v>
      </c>
      <c r="E52" s="59">
        <v>0</v>
      </c>
      <c r="F52" s="59">
        <v>0</v>
      </c>
      <c r="G52" s="59">
        <v>9082.5563888636116</v>
      </c>
      <c r="H52" s="59">
        <v>0</v>
      </c>
      <c r="I52" s="59">
        <f t="shared" si="1"/>
        <v>14061.034587159276</v>
      </c>
    </row>
    <row r="53" spans="2:9" x14ac:dyDescent="0.2">
      <c r="B53" s="17" t="s">
        <v>66</v>
      </c>
      <c r="C53" s="17" t="s">
        <v>67</v>
      </c>
      <c r="D53" s="40">
        <v>4516.4811033583264</v>
      </c>
      <c r="E53" s="40">
        <v>0</v>
      </c>
      <c r="F53" s="40">
        <v>0</v>
      </c>
      <c r="G53" s="40">
        <v>52.849770149913816</v>
      </c>
      <c r="H53" s="40">
        <v>0</v>
      </c>
      <c r="I53" s="40">
        <f t="shared" si="1"/>
        <v>4569.3308735082401</v>
      </c>
    </row>
    <row r="54" spans="2:9" x14ac:dyDescent="0.2">
      <c r="B54" s="17" t="s">
        <v>68</v>
      </c>
      <c r="C54" s="17" t="s">
        <v>69</v>
      </c>
      <c r="D54" s="40">
        <v>2780.3820003344899</v>
      </c>
      <c r="E54" s="40">
        <v>0</v>
      </c>
      <c r="F54" s="40">
        <v>488.97863197055193</v>
      </c>
      <c r="G54" s="40">
        <v>241.14624857027104</v>
      </c>
      <c r="H54" s="40">
        <v>0</v>
      </c>
      <c r="I54" s="40">
        <f t="shared" si="1"/>
        <v>3510.5068808753126</v>
      </c>
    </row>
    <row r="55" spans="2:9" x14ac:dyDescent="0.2">
      <c r="B55" s="17" t="s">
        <v>70</v>
      </c>
      <c r="C55" s="17" t="s">
        <v>71</v>
      </c>
      <c r="D55" s="40">
        <v>2351.6733330992824</v>
      </c>
      <c r="E55" s="40">
        <v>0</v>
      </c>
      <c r="F55" s="40">
        <v>0</v>
      </c>
      <c r="G55" s="40">
        <v>1157.7557442845023</v>
      </c>
      <c r="H55" s="40">
        <v>0</v>
      </c>
      <c r="I55" s="40">
        <f t="shared" si="1"/>
        <v>3509.4290773837847</v>
      </c>
    </row>
    <row r="56" spans="2:9" ht="15" thickBot="1" x14ac:dyDescent="0.25">
      <c r="B56" s="58" t="s">
        <v>72</v>
      </c>
      <c r="C56" s="58" t="s">
        <v>73</v>
      </c>
      <c r="D56" s="59">
        <v>1351.157372641421</v>
      </c>
      <c r="E56" s="59">
        <v>0</v>
      </c>
      <c r="F56" s="59">
        <v>0</v>
      </c>
      <c r="G56" s="59">
        <v>2046.5285434829261</v>
      </c>
      <c r="H56" s="59">
        <v>0</v>
      </c>
      <c r="I56" s="59">
        <f t="shared" si="1"/>
        <v>3397.6859161243474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268928.48720309837</v>
      </c>
      <c r="E57" s="41">
        <f t="shared" si="2"/>
        <v>14817.940537968729</v>
      </c>
      <c r="F57" s="41">
        <f t="shared" si="2"/>
        <v>488.97863197055193</v>
      </c>
      <c r="G57" s="76">
        <f t="shared" si="2"/>
        <v>125956.46816432428</v>
      </c>
      <c r="H57" s="76">
        <f t="shared" si="2"/>
        <v>53.557554236534934</v>
      </c>
      <c r="I57" s="70">
        <f t="shared" si="2"/>
        <v>410245.4320915984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2334.2803334700202</v>
      </c>
      <c r="H59" s="40">
        <v>86.129372718244994</v>
      </c>
      <c r="I59" s="40">
        <f>SUM(D59:H59)</f>
        <v>2420.4097061882653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13647.1279083629</v>
      </c>
      <c r="H60" s="40">
        <v>0</v>
      </c>
      <c r="I60" s="40">
        <f t="shared" ref="I60:I61" si="3">SUM(D60:H60)</f>
        <v>13647.1279083629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2773.4012084167857</v>
      </c>
      <c r="H61" s="40">
        <v>0</v>
      </c>
      <c r="I61" s="40">
        <f t="shared" si="3"/>
        <v>2773.4012084167857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18754.809450249704</v>
      </c>
      <c r="H62" s="41">
        <f t="shared" si="4"/>
        <v>86.129372718244994</v>
      </c>
      <c r="I62" s="41">
        <f t="shared" si="4"/>
        <v>18840.93882296795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154.30002389825398</v>
      </c>
      <c r="I64" s="40">
        <f>SUM(D64:H64)</f>
        <v>154.30002389825398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18899.409775925164</v>
      </c>
      <c r="G65" s="40">
        <v>0</v>
      </c>
      <c r="H65" s="40">
        <v>0</v>
      </c>
      <c r="I65" s="40">
        <f t="shared" ref="I65:I68" si="5">SUM(D65:H65)</f>
        <v>18899.409775925164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9102.0630233380452</v>
      </c>
      <c r="G66" s="40">
        <v>0</v>
      </c>
      <c r="H66" s="40">
        <v>74.594828042839225</v>
      </c>
      <c r="I66" s="40">
        <f t="shared" si="5"/>
        <v>9176.6578513808836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5240.1657255626833</v>
      </c>
      <c r="G67" s="40">
        <v>0</v>
      </c>
      <c r="H67" s="40">
        <v>554.51321596020694</v>
      </c>
      <c r="I67" s="40">
        <f t="shared" si="5"/>
        <v>5794.6789415228905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4832.1161827978731</v>
      </c>
      <c r="I68" s="40">
        <f t="shared" si="5"/>
        <v>4832.1161827978731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33241.638524825896</v>
      </c>
      <c r="G69" s="41">
        <f t="shared" si="6"/>
        <v>0</v>
      </c>
      <c r="H69" s="41">
        <f t="shared" si="6"/>
        <v>5615.5242506991735</v>
      </c>
      <c r="I69" s="41">
        <f t="shared" si="6"/>
        <v>38857.162775525067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23" priority="2" operator="equal">
      <formula>0</formula>
    </cfRule>
  </conditionalFormatting>
  <conditionalFormatting sqref="D59:D69">
    <cfRule type="cellIs" dxfId="222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155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164350.2895493774</v>
      </c>
      <c r="E18" s="41">
        <f t="shared" si="0"/>
        <v>6225.0694812300499</v>
      </c>
      <c r="F18" s="41">
        <f t="shared" si="0"/>
        <v>11931.514994316076</v>
      </c>
      <c r="G18" s="41">
        <f t="shared" si="0"/>
        <v>58297.700358286951</v>
      </c>
      <c r="H18" s="41">
        <f t="shared" si="0"/>
        <v>3441.5739516999952</v>
      </c>
      <c r="I18" s="41">
        <f t="shared" si="0"/>
        <v>244246.14833491048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3058.2849753610121</v>
      </c>
      <c r="E20" s="59">
        <v>0</v>
      </c>
      <c r="F20" s="59">
        <v>0</v>
      </c>
      <c r="G20" s="59">
        <v>706.76425633229212</v>
      </c>
      <c r="H20" s="59">
        <v>0</v>
      </c>
      <c r="I20" s="59">
        <f>SUM(D20:H20)</f>
        <v>3765.0492316933041</v>
      </c>
    </row>
    <row r="21" spans="2:9" x14ac:dyDescent="0.2">
      <c r="B21" s="58" t="s">
        <v>16</v>
      </c>
      <c r="C21" s="58" t="s">
        <v>17</v>
      </c>
      <c r="D21" s="59">
        <v>2208.3265176204386</v>
      </c>
      <c r="E21" s="59">
        <v>0</v>
      </c>
      <c r="F21" s="59">
        <v>0</v>
      </c>
      <c r="G21" s="59">
        <v>247.28853974496627</v>
      </c>
      <c r="H21" s="59">
        <v>0</v>
      </c>
      <c r="I21" s="59">
        <f t="shared" ref="I21:I56" si="1">SUM(D21:H21)</f>
        <v>2455.6150573654049</v>
      </c>
    </row>
    <row r="22" spans="2:9" x14ac:dyDescent="0.2">
      <c r="B22" s="58" t="s">
        <v>18</v>
      </c>
      <c r="C22" s="58" t="s">
        <v>148</v>
      </c>
      <c r="D22" s="59">
        <v>369.88008054863394</v>
      </c>
      <c r="E22" s="59">
        <v>0</v>
      </c>
      <c r="F22" s="80">
        <v>0</v>
      </c>
      <c r="G22" s="59">
        <v>2778.9135868427938</v>
      </c>
      <c r="H22" s="59">
        <v>0</v>
      </c>
      <c r="I22" s="59">
        <f t="shared" si="1"/>
        <v>3148.7936673914278</v>
      </c>
    </row>
    <row r="23" spans="2:9" x14ac:dyDescent="0.2">
      <c r="B23" s="17" t="s">
        <v>19</v>
      </c>
      <c r="C23" s="17" t="s">
        <v>149</v>
      </c>
      <c r="D23" s="40">
        <v>1131.4186763094806</v>
      </c>
      <c r="E23" s="40">
        <v>0</v>
      </c>
      <c r="F23" s="40">
        <v>0</v>
      </c>
      <c r="G23" s="40">
        <v>2638.6728443369493</v>
      </c>
      <c r="H23" s="40">
        <v>0</v>
      </c>
      <c r="I23" s="40">
        <f t="shared" si="1"/>
        <v>3770.0915206464297</v>
      </c>
    </row>
    <row r="24" spans="2:9" x14ac:dyDescent="0.2">
      <c r="B24" s="17" t="s">
        <v>20</v>
      </c>
      <c r="C24" s="17" t="s">
        <v>21</v>
      </c>
      <c r="D24" s="40">
        <v>3973.2704009797358</v>
      </c>
      <c r="E24" s="40">
        <v>0</v>
      </c>
      <c r="F24" s="40">
        <v>0</v>
      </c>
      <c r="G24" s="40">
        <v>5186.311075542988</v>
      </c>
      <c r="H24" s="40">
        <v>0</v>
      </c>
      <c r="I24" s="40">
        <f t="shared" si="1"/>
        <v>9159.5814765227242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1120.4240789325875</v>
      </c>
      <c r="H25" s="40">
        <v>0</v>
      </c>
      <c r="I25" s="40">
        <f t="shared" si="1"/>
        <v>1120.4240789325875</v>
      </c>
    </row>
    <row r="26" spans="2:9" x14ac:dyDescent="0.2">
      <c r="B26" s="58" t="s">
        <v>23</v>
      </c>
      <c r="C26" s="58" t="s">
        <v>24</v>
      </c>
      <c r="D26" s="59">
        <v>1876.6453418639317</v>
      </c>
      <c r="E26" s="59">
        <v>0</v>
      </c>
      <c r="F26" s="59">
        <v>0</v>
      </c>
      <c r="G26" s="59">
        <v>687.59741990892348</v>
      </c>
      <c r="H26" s="59">
        <v>0</v>
      </c>
      <c r="I26" s="59">
        <f t="shared" si="1"/>
        <v>2564.2427617728554</v>
      </c>
    </row>
    <row r="27" spans="2:9" x14ac:dyDescent="0.2">
      <c r="B27" s="58" t="s">
        <v>25</v>
      </c>
      <c r="C27" s="58" t="s">
        <v>26</v>
      </c>
      <c r="D27" s="59">
        <v>3762.1203641768238</v>
      </c>
      <c r="E27" s="59">
        <v>0</v>
      </c>
      <c r="F27" s="59">
        <v>0</v>
      </c>
      <c r="G27" s="59">
        <v>572.45816298883778</v>
      </c>
      <c r="H27" s="59">
        <v>0</v>
      </c>
      <c r="I27" s="59">
        <f t="shared" si="1"/>
        <v>4334.5785271656614</v>
      </c>
    </row>
    <row r="28" spans="2:9" x14ac:dyDescent="0.2">
      <c r="B28" s="58" t="s">
        <v>27</v>
      </c>
      <c r="C28" s="58" t="s">
        <v>28</v>
      </c>
      <c r="D28" s="59">
        <v>11110.142858579626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11110.142858579626</v>
      </c>
    </row>
    <row r="29" spans="2:9" x14ac:dyDescent="0.2">
      <c r="B29" s="17" t="s">
        <v>29</v>
      </c>
      <c r="C29" s="17" t="s">
        <v>30</v>
      </c>
      <c r="D29" s="40">
        <v>1025.8893190767781</v>
      </c>
      <c r="E29" s="40">
        <v>0</v>
      </c>
      <c r="F29" s="40">
        <v>0</v>
      </c>
      <c r="G29" s="40">
        <v>271.26866047625202</v>
      </c>
      <c r="H29" s="40">
        <v>0</v>
      </c>
      <c r="I29" s="40">
        <f t="shared" si="1"/>
        <v>1297.1579795530301</v>
      </c>
    </row>
    <row r="30" spans="2:9" x14ac:dyDescent="0.2">
      <c r="B30" s="17" t="s">
        <v>31</v>
      </c>
      <c r="C30" s="17" t="s">
        <v>32</v>
      </c>
      <c r="D30" s="40">
        <v>18004.880360912426</v>
      </c>
      <c r="E30" s="40">
        <v>0</v>
      </c>
      <c r="F30" s="40">
        <v>0</v>
      </c>
      <c r="G30" s="40">
        <v>2959.7406905152361</v>
      </c>
      <c r="H30" s="40">
        <v>0</v>
      </c>
      <c r="I30" s="40">
        <f t="shared" si="1"/>
        <v>20964.621051427661</v>
      </c>
    </row>
    <row r="31" spans="2:9" x14ac:dyDescent="0.2">
      <c r="B31" s="17" t="s">
        <v>33</v>
      </c>
      <c r="C31" s="17" t="s">
        <v>135</v>
      </c>
      <c r="D31" s="40">
        <v>6068.0621171016182</v>
      </c>
      <c r="E31" s="40">
        <v>0</v>
      </c>
      <c r="F31" s="40">
        <v>0</v>
      </c>
      <c r="G31" s="40">
        <v>56.502029224837123</v>
      </c>
      <c r="H31" s="40">
        <v>0</v>
      </c>
      <c r="I31" s="40">
        <f t="shared" si="1"/>
        <v>6124.5641463264556</v>
      </c>
    </row>
    <row r="32" spans="2:9" x14ac:dyDescent="0.2">
      <c r="B32" s="58" t="s">
        <v>34</v>
      </c>
      <c r="C32" s="58" t="s">
        <v>136</v>
      </c>
      <c r="D32" s="59">
        <v>2541.1542696045153</v>
      </c>
      <c r="E32" s="59">
        <v>0</v>
      </c>
      <c r="F32" s="59">
        <v>0</v>
      </c>
      <c r="G32" s="59">
        <v>3269.9681005742254</v>
      </c>
      <c r="H32" s="59">
        <v>0</v>
      </c>
      <c r="I32" s="59">
        <f t="shared" si="1"/>
        <v>5811.1223701787403</v>
      </c>
    </row>
    <row r="33" spans="2:9" x14ac:dyDescent="0.2">
      <c r="B33" s="58" t="s">
        <v>35</v>
      </c>
      <c r="C33" s="58" t="s">
        <v>137</v>
      </c>
      <c r="D33" s="59">
        <v>13207.161123268736</v>
      </c>
      <c r="E33" s="59">
        <v>0</v>
      </c>
      <c r="F33" s="59">
        <v>0</v>
      </c>
      <c r="G33" s="59">
        <v>1523.8826353741858</v>
      </c>
      <c r="H33" s="59">
        <v>0</v>
      </c>
      <c r="I33" s="59">
        <f t="shared" si="1"/>
        <v>14731.043758642922</v>
      </c>
    </row>
    <row r="34" spans="2:9" x14ac:dyDescent="0.2">
      <c r="B34" s="58" t="s">
        <v>36</v>
      </c>
      <c r="C34" s="58" t="s">
        <v>37</v>
      </c>
      <c r="D34" s="59">
        <v>6119.4093454934227</v>
      </c>
      <c r="E34" s="59">
        <v>0</v>
      </c>
      <c r="F34" s="59">
        <v>0</v>
      </c>
      <c r="G34" s="59">
        <v>3.0491181645910861</v>
      </c>
      <c r="H34" s="59">
        <v>0</v>
      </c>
      <c r="I34" s="59">
        <f t="shared" si="1"/>
        <v>6122.4584636580139</v>
      </c>
    </row>
    <row r="35" spans="2:9" x14ac:dyDescent="0.2">
      <c r="B35" s="17" t="s">
        <v>38</v>
      </c>
      <c r="C35" s="17" t="s">
        <v>39</v>
      </c>
      <c r="D35" s="40">
        <v>2276.6168659112586</v>
      </c>
      <c r="E35" s="40">
        <v>0</v>
      </c>
      <c r="F35" s="40">
        <v>0</v>
      </c>
      <c r="G35" s="40">
        <v>0.82618470096404606</v>
      </c>
      <c r="H35" s="40">
        <v>0</v>
      </c>
      <c r="I35" s="40">
        <f t="shared" si="1"/>
        <v>2277.4430506122226</v>
      </c>
    </row>
    <row r="36" spans="2:9" x14ac:dyDescent="0.2">
      <c r="B36" s="17" t="s">
        <v>40</v>
      </c>
      <c r="C36" s="17" t="s">
        <v>152</v>
      </c>
      <c r="D36" s="40">
        <v>13276.715271273533</v>
      </c>
      <c r="E36" s="40">
        <v>0</v>
      </c>
      <c r="F36" s="40">
        <v>0</v>
      </c>
      <c r="G36" s="40">
        <v>455.54007301673693</v>
      </c>
      <c r="H36" s="40">
        <v>0</v>
      </c>
      <c r="I36" s="40">
        <f t="shared" si="1"/>
        <v>13732.25534429027</v>
      </c>
    </row>
    <row r="37" spans="2:9" x14ac:dyDescent="0.2">
      <c r="B37" s="17" t="s">
        <v>41</v>
      </c>
      <c r="C37" s="17" t="s">
        <v>42</v>
      </c>
      <c r="D37" s="40">
        <v>1133.4793507816623</v>
      </c>
      <c r="E37" s="40">
        <v>0</v>
      </c>
      <c r="F37" s="40">
        <v>0</v>
      </c>
      <c r="G37" s="40">
        <v>155.49586721657877</v>
      </c>
      <c r="H37" s="40">
        <v>0</v>
      </c>
      <c r="I37" s="40">
        <f t="shared" si="1"/>
        <v>1288.9752179982411</v>
      </c>
    </row>
    <row r="38" spans="2:9" x14ac:dyDescent="0.2">
      <c r="B38" s="58" t="s">
        <v>43</v>
      </c>
      <c r="C38" s="58" t="s">
        <v>139</v>
      </c>
      <c r="D38" s="59">
        <v>733.52560771847868</v>
      </c>
      <c r="E38" s="59">
        <v>0</v>
      </c>
      <c r="F38" s="59">
        <v>0</v>
      </c>
      <c r="G38" s="59">
        <v>5.2660449878139461</v>
      </c>
      <c r="H38" s="59">
        <v>0</v>
      </c>
      <c r="I38" s="59">
        <f t="shared" si="1"/>
        <v>738.79165270629267</v>
      </c>
    </row>
    <row r="39" spans="2:9" x14ac:dyDescent="0.2">
      <c r="B39" s="58" t="s">
        <v>44</v>
      </c>
      <c r="C39" s="58" t="s">
        <v>140</v>
      </c>
      <c r="D39" s="59">
        <v>10748.486553964496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10748.486553964496</v>
      </c>
    </row>
    <row r="40" spans="2:9" x14ac:dyDescent="0.2">
      <c r="B40" s="58" t="s">
        <v>45</v>
      </c>
      <c r="C40" s="58" t="s">
        <v>141</v>
      </c>
      <c r="D40" s="59">
        <v>2839.0140984696773</v>
      </c>
      <c r="E40" s="59">
        <v>0</v>
      </c>
      <c r="F40" s="59">
        <v>0</v>
      </c>
      <c r="G40" s="59">
        <v>13.85515295068199</v>
      </c>
      <c r="H40" s="59">
        <v>0</v>
      </c>
      <c r="I40" s="59">
        <f t="shared" si="1"/>
        <v>2852.8692514203594</v>
      </c>
    </row>
    <row r="41" spans="2:9" x14ac:dyDescent="0.2">
      <c r="B41" s="17" t="s">
        <v>46</v>
      </c>
      <c r="C41" s="17" t="s">
        <v>142</v>
      </c>
      <c r="D41" s="40">
        <v>3285.2473413844268</v>
      </c>
      <c r="E41" s="40">
        <v>0</v>
      </c>
      <c r="F41" s="40">
        <v>0</v>
      </c>
      <c r="G41" s="40">
        <v>103.57235677692786</v>
      </c>
      <c r="H41" s="40">
        <v>0</v>
      </c>
      <c r="I41" s="40">
        <f t="shared" si="1"/>
        <v>3388.8196981613546</v>
      </c>
    </row>
    <row r="42" spans="2:9" x14ac:dyDescent="0.2">
      <c r="B42" s="17" t="s">
        <v>47</v>
      </c>
      <c r="C42" s="17" t="s">
        <v>143</v>
      </c>
      <c r="D42" s="40">
        <v>1461.8209355122985</v>
      </c>
      <c r="E42" s="40">
        <v>0</v>
      </c>
      <c r="F42" s="40">
        <v>0</v>
      </c>
      <c r="G42" s="40">
        <v>125.8357459164276</v>
      </c>
      <c r="H42" s="40">
        <v>0</v>
      </c>
      <c r="I42" s="40">
        <f t="shared" si="1"/>
        <v>1587.6566814287262</v>
      </c>
    </row>
    <row r="43" spans="2:9" x14ac:dyDescent="0.2">
      <c r="B43" s="17" t="s">
        <v>48</v>
      </c>
      <c r="C43" s="17" t="s">
        <v>49</v>
      </c>
      <c r="D43" s="40">
        <v>8912.9395168311312</v>
      </c>
      <c r="E43" s="40">
        <v>0</v>
      </c>
      <c r="F43" s="40">
        <v>0</v>
      </c>
      <c r="G43" s="40">
        <v>544.26268714540618</v>
      </c>
      <c r="H43" s="40">
        <v>0</v>
      </c>
      <c r="I43" s="40">
        <f t="shared" si="1"/>
        <v>9457.2022039765379</v>
      </c>
    </row>
    <row r="44" spans="2:9" x14ac:dyDescent="0.2">
      <c r="B44" s="58" t="s">
        <v>50</v>
      </c>
      <c r="C44" s="58" t="s">
        <v>51</v>
      </c>
      <c r="D44" s="59">
        <v>211.37069174096547</v>
      </c>
      <c r="E44" s="59">
        <v>0</v>
      </c>
      <c r="F44" s="59">
        <v>0</v>
      </c>
      <c r="G44" s="59">
        <v>343.77476862443012</v>
      </c>
      <c r="H44" s="59">
        <v>0</v>
      </c>
      <c r="I44" s="59">
        <f t="shared" si="1"/>
        <v>555.14546036539559</v>
      </c>
    </row>
    <row r="45" spans="2:9" x14ac:dyDescent="0.2">
      <c r="B45" s="58" t="s">
        <v>52</v>
      </c>
      <c r="C45" s="58" t="s">
        <v>144</v>
      </c>
      <c r="D45" s="59">
        <v>16851.699982432212</v>
      </c>
      <c r="E45" s="59">
        <v>0</v>
      </c>
      <c r="F45" s="59">
        <v>0</v>
      </c>
      <c r="G45" s="59">
        <v>9454.9601593075658</v>
      </c>
      <c r="H45" s="59">
        <v>36.511247883719918</v>
      </c>
      <c r="I45" s="59">
        <f t="shared" si="1"/>
        <v>26343.171389623494</v>
      </c>
    </row>
    <row r="46" spans="2:9" x14ac:dyDescent="0.2">
      <c r="B46" s="58" t="s">
        <v>53</v>
      </c>
      <c r="C46" s="58" t="s">
        <v>54</v>
      </c>
      <c r="D46" s="59">
        <v>8214.566465457523</v>
      </c>
      <c r="E46" s="59">
        <v>0.29714692241018825</v>
      </c>
      <c r="F46" s="59">
        <v>0</v>
      </c>
      <c r="G46" s="59">
        <v>3729.6830188449771</v>
      </c>
      <c r="H46" s="59">
        <v>0</v>
      </c>
      <c r="I46" s="59">
        <f t="shared" si="1"/>
        <v>11944.54663122491</v>
      </c>
    </row>
    <row r="47" spans="2:9" x14ac:dyDescent="0.2">
      <c r="B47" s="17" t="s">
        <v>55</v>
      </c>
      <c r="C47" s="17" t="s">
        <v>56</v>
      </c>
      <c r="D47" s="40">
        <v>5826.6402652039806</v>
      </c>
      <c r="E47" s="40">
        <v>0</v>
      </c>
      <c r="F47" s="40">
        <v>0</v>
      </c>
      <c r="G47" s="40">
        <v>5280.9999549276808</v>
      </c>
      <c r="H47" s="40">
        <v>0</v>
      </c>
      <c r="I47" s="40">
        <f t="shared" si="1"/>
        <v>11107.640220131661</v>
      </c>
    </row>
    <row r="48" spans="2:9" x14ac:dyDescent="0.2">
      <c r="B48" s="17" t="s">
        <v>57</v>
      </c>
      <c r="C48" s="17" t="s">
        <v>58</v>
      </c>
      <c r="D48" s="40">
        <v>2142.6344060463357</v>
      </c>
      <c r="E48" s="40">
        <v>0</v>
      </c>
      <c r="F48" s="40">
        <v>0</v>
      </c>
      <c r="G48" s="40">
        <v>11101.778190731065</v>
      </c>
      <c r="H48" s="40">
        <v>0</v>
      </c>
      <c r="I48" s="40">
        <f t="shared" si="1"/>
        <v>13244.412596777402</v>
      </c>
    </row>
    <row r="49" spans="2:9" x14ac:dyDescent="0.2">
      <c r="B49" s="17" t="s">
        <v>59</v>
      </c>
      <c r="C49" s="17" t="s">
        <v>60</v>
      </c>
      <c r="D49" s="40">
        <v>5545.0273657806556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5545.0273657806556</v>
      </c>
    </row>
    <row r="50" spans="2:9" x14ac:dyDescent="0.2">
      <c r="B50" s="58" t="s">
        <v>61</v>
      </c>
      <c r="C50" s="58" t="s">
        <v>145</v>
      </c>
      <c r="D50" s="59">
        <v>203.73656910633881</v>
      </c>
      <c r="E50" s="59">
        <v>6224.7723343076395</v>
      </c>
      <c r="F50" s="59">
        <v>0</v>
      </c>
      <c r="G50" s="59">
        <v>175.95362899943296</v>
      </c>
      <c r="H50" s="59">
        <v>0</v>
      </c>
      <c r="I50" s="59">
        <f t="shared" si="1"/>
        <v>6604.4625324134113</v>
      </c>
    </row>
    <row r="51" spans="2:9" x14ac:dyDescent="0.2">
      <c r="B51" s="58" t="s">
        <v>62</v>
      </c>
      <c r="C51" s="58" t="s">
        <v>63</v>
      </c>
      <c r="D51" s="59">
        <v>472.30207491835569</v>
      </c>
      <c r="E51" s="59">
        <v>0</v>
      </c>
      <c r="F51" s="59">
        <v>0</v>
      </c>
      <c r="G51" s="59">
        <v>2.2697142200707634</v>
      </c>
      <c r="H51" s="59">
        <v>0</v>
      </c>
      <c r="I51" s="59">
        <f t="shared" si="1"/>
        <v>474.57178913842642</v>
      </c>
    </row>
    <row r="52" spans="2:9" x14ac:dyDescent="0.2">
      <c r="B52" s="58" t="s">
        <v>64</v>
      </c>
      <c r="C52" s="58" t="s">
        <v>65</v>
      </c>
      <c r="D52" s="59">
        <v>1625.0484692188857</v>
      </c>
      <c r="E52" s="59">
        <v>0</v>
      </c>
      <c r="F52" s="59">
        <v>0</v>
      </c>
      <c r="G52" s="59">
        <v>1501.237315200935</v>
      </c>
      <c r="H52" s="59">
        <v>0</v>
      </c>
      <c r="I52" s="59">
        <f t="shared" si="1"/>
        <v>3126.2857844198206</v>
      </c>
    </row>
    <row r="53" spans="2:9" x14ac:dyDescent="0.2">
      <c r="B53" s="17" t="s">
        <v>66</v>
      </c>
      <c r="C53" s="17" t="s">
        <v>67</v>
      </c>
      <c r="D53" s="40">
        <v>1138.4775660106523</v>
      </c>
      <c r="E53" s="40">
        <v>0</v>
      </c>
      <c r="F53" s="40">
        <v>0</v>
      </c>
      <c r="G53" s="40">
        <v>10.37188669640075</v>
      </c>
      <c r="H53" s="40">
        <v>0</v>
      </c>
      <c r="I53" s="40">
        <f t="shared" si="1"/>
        <v>1148.8494527070529</v>
      </c>
    </row>
    <row r="54" spans="2:9" x14ac:dyDescent="0.2">
      <c r="B54" s="17" t="s">
        <v>68</v>
      </c>
      <c r="C54" s="17" t="s">
        <v>69</v>
      </c>
      <c r="D54" s="40">
        <v>1637.6407445575724</v>
      </c>
      <c r="E54" s="40">
        <v>0</v>
      </c>
      <c r="F54" s="40">
        <v>131.06254448055196</v>
      </c>
      <c r="G54" s="40">
        <v>84.720502718637462</v>
      </c>
      <c r="H54" s="40">
        <v>0</v>
      </c>
      <c r="I54" s="40">
        <f t="shared" si="1"/>
        <v>1853.4237917567616</v>
      </c>
    </row>
    <row r="55" spans="2:9" x14ac:dyDescent="0.2">
      <c r="B55" s="17" t="s">
        <v>70</v>
      </c>
      <c r="C55" s="17" t="s">
        <v>71</v>
      </c>
      <c r="D55" s="40">
        <v>905.54196187894263</v>
      </c>
      <c r="E55" s="40">
        <v>0</v>
      </c>
      <c r="F55" s="40">
        <v>0</v>
      </c>
      <c r="G55" s="40">
        <v>330.34504340097766</v>
      </c>
      <c r="H55" s="40">
        <v>0</v>
      </c>
      <c r="I55" s="40">
        <f t="shared" si="1"/>
        <v>1235.8870052799202</v>
      </c>
    </row>
    <row r="56" spans="2:9" ht="15" thickBot="1" x14ac:dyDescent="0.25">
      <c r="B56" s="58" t="s">
        <v>72</v>
      </c>
      <c r="C56" s="58" t="s">
        <v>73</v>
      </c>
      <c r="D56" s="59">
        <v>451.11169428081786</v>
      </c>
      <c r="E56" s="59">
        <v>0</v>
      </c>
      <c r="F56" s="59">
        <v>0</v>
      </c>
      <c r="G56" s="59">
        <v>678.81521632244028</v>
      </c>
      <c r="H56" s="59">
        <v>0</v>
      </c>
      <c r="I56" s="59">
        <f t="shared" si="1"/>
        <v>1129.9269106032582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164350.2895493774</v>
      </c>
      <c r="E57" s="41">
        <f t="shared" si="2"/>
        <v>6225.0694812300499</v>
      </c>
      <c r="F57" s="41">
        <f t="shared" si="2"/>
        <v>131.06254448055196</v>
      </c>
      <c r="G57" s="41">
        <f t="shared" si="2"/>
        <v>56122.404711665804</v>
      </c>
      <c r="H57" s="41">
        <f t="shared" si="2"/>
        <v>36.511247883719918</v>
      </c>
      <c r="I57" s="76">
        <f t="shared" si="2"/>
        <v>226865.33753463754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1694.71008291871</v>
      </c>
      <c r="H59" s="40">
        <v>57.715052523675446</v>
      </c>
      <c r="I59" s="40">
        <f>SUM(D59:H59)</f>
        <v>1752.4251354423855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480.58556370243372</v>
      </c>
      <c r="H60" s="40">
        <v>0</v>
      </c>
      <c r="I60" s="40">
        <f t="shared" ref="I60:I61" si="3">SUM(D60:H60)</f>
        <v>480.58556370243372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2175.2956466211435</v>
      </c>
      <c r="H62" s="41">
        <f t="shared" si="4"/>
        <v>57.715052523675446</v>
      </c>
      <c r="I62" s="41">
        <f t="shared" si="4"/>
        <v>2233.0106991448192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81.398174938253945</v>
      </c>
      <c r="I64" s="40">
        <f>SUM(D64:H64)</f>
        <v>81.398174938253945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8460.4397892912475</v>
      </c>
      <c r="G65" s="71">
        <v>0</v>
      </c>
      <c r="H65" s="71">
        <v>0</v>
      </c>
      <c r="I65" s="40">
        <f t="shared" ref="I65:I68" si="5">SUM(D65:H65)</f>
        <v>8460.4397892912475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1746.1831261903558</v>
      </c>
      <c r="G66" s="40">
        <v>0</v>
      </c>
      <c r="H66" s="40">
        <v>43.423805682839237</v>
      </c>
      <c r="I66" s="40">
        <f t="shared" si="5"/>
        <v>1789.606931873195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1593.8295343539203</v>
      </c>
      <c r="G67" s="40">
        <v>0</v>
      </c>
      <c r="H67" s="40">
        <v>258.3691383402068</v>
      </c>
      <c r="I67" s="40">
        <f t="shared" si="5"/>
        <v>1852.198672694127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2964.1565323312998</v>
      </c>
      <c r="I68" s="40">
        <f t="shared" si="5"/>
        <v>2964.1565323312998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11800.452449835524</v>
      </c>
      <c r="G69" s="41">
        <f t="shared" si="6"/>
        <v>0</v>
      </c>
      <c r="H69" s="41">
        <f t="shared" si="6"/>
        <v>3347.3476512925999</v>
      </c>
      <c r="I69" s="76">
        <f t="shared" si="6"/>
        <v>15147.800101128123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21" priority="2" operator="equal">
      <formula>0</formula>
    </cfRule>
  </conditionalFormatting>
  <conditionalFormatting sqref="D59:D69">
    <cfRule type="cellIs" dxfId="220" priority="1" operator="equal">
      <formula>0</formula>
    </cfRule>
  </conditionalFormatting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155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104578.19765372091</v>
      </c>
      <c r="E18" s="41">
        <f t="shared" si="0"/>
        <v>8592.871056738677</v>
      </c>
      <c r="F18" s="41">
        <f t="shared" si="0"/>
        <v>21799.102162480372</v>
      </c>
      <c r="G18" s="41">
        <f t="shared" si="0"/>
        <v>86413.577256287026</v>
      </c>
      <c r="H18" s="41">
        <f t="shared" si="0"/>
        <v>2313.637225953958</v>
      </c>
      <c r="I18" s="41">
        <f t="shared" si="0"/>
        <v>223697.38535518092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6756.1664560685595</v>
      </c>
      <c r="E20" s="59">
        <v>0</v>
      </c>
      <c r="F20" s="59">
        <v>0</v>
      </c>
      <c r="G20" s="59">
        <v>1645.0238401080412</v>
      </c>
      <c r="H20" s="59">
        <v>0</v>
      </c>
      <c r="I20" s="59">
        <f>SUM(D20:H20)</f>
        <v>8401.1902961766009</v>
      </c>
    </row>
    <row r="21" spans="2:9" x14ac:dyDescent="0.2">
      <c r="B21" s="58" t="s">
        <v>16</v>
      </c>
      <c r="C21" s="58" t="s">
        <v>17</v>
      </c>
      <c r="D21" s="59">
        <v>1536.0052387605954</v>
      </c>
      <c r="E21" s="59">
        <v>0</v>
      </c>
      <c r="F21" s="59">
        <v>0</v>
      </c>
      <c r="G21" s="59">
        <v>156.35180718383168</v>
      </c>
      <c r="H21" s="59">
        <v>0</v>
      </c>
      <c r="I21" s="59">
        <f t="shared" ref="I21:I56" si="1">SUM(D21:H21)</f>
        <v>1692.357045944427</v>
      </c>
    </row>
    <row r="22" spans="2:9" x14ac:dyDescent="0.2">
      <c r="B22" s="58" t="s">
        <v>18</v>
      </c>
      <c r="C22" s="58" t="s">
        <v>148</v>
      </c>
      <c r="D22" s="59">
        <v>492.65527882598701</v>
      </c>
      <c r="E22" s="59">
        <v>0</v>
      </c>
      <c r="F22" s="59">
        <v>0</v>
      </c>
      <c r="G22" s="59">
        <v>5005.4243452201545</v>
      </c>
      <c r="H22" s="59">
        <v>0</v>
      </c>
      <c r="I22" s="59">
        <f t="shared" si="1"/>
        <v>5498.0796240461414</v>
      </c>
    </row>
    <row r="23" spans="2:9" x14ac:dyDescent="0.2">
      <c r="B23" s="17" t="s">
        <v>19</v>
      </c>
      <c r="C23" s="17" t="s">
        <v>149</v>
      </c>
      <c r="D23" s="40">
        <v>2074.1883699695768</v>
      </c>
      <c r="E23" s="40">
        <v>0</v>
      </c>
      <c r="F23" s="40">
        <v>0</v>
      </c>
      <c r="G23" s="40">
        <v>6716.4521332708109</v>
      </c>
      <c r="H23" s="40">
        <v>0</v>
      </c>
      <c r="I23" s="40">
        <f t="shared" si="1"/>
        <v>8790.6405032403873</v>
      </c>
    </row>
    <row r="24" spans="2:9" x14ac:dyDescent="0.2">
      <c r="B24" s="17" t="s">
        <v>20</v>
      </c>
      <c r="C24" s="17" t="s">
        <v>21</v>
      </c>
      <c r="D24" s="40">
        <v>1256.8904907101812</v>
      </c>
      <c r="E24" s="40">
        <v>0</v>
      </c>
      <c r="F24" s="40">
        <v>0</v>
      </c>
      <c r="G24" s="40">
        <v>13977.762723171178</v>
      </c>
      <c r="H24" s="40">
        <v>0</v>
      </c>
      <c r="I24" s="40">
        <f t="shared" si="1"/>
        <v>15234.653213881358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2427.8139810632883</v>
      </c>
      <c r="H25" s="40">
        <v>0</v>
      </c>
      <c r="I25" s="40">
        <f t="shared" si="1"/>
        <v>2427.8139810632883</v>
      </c>
    </row>
    <row r="26" spans="2:9" x14ac:dyDescent="0.2">
      <c r="B26" s="58" t="s">
        <v>23</v>
      </c>
      <c r="C26" s="58" t="s">
        <v>24</v>
      </c>
      <c r="D26" s="59">
        <v>1114.3225451561088</v>
      </c>
      <c r="E26" s="59">
        <v>0</v>
      </c>
      <c r="F26" s="59">
        <v>0</v>
      </c>
      <c r="G26" s="59">
        <v>516.59043178549325</v>
      </c>
      <c r="H26" s="59">
        <v>0</v>
      </c>
      <c r="I26" s="59">
        <f t="shared" si="1"/>
        <v>1630.9129769416022</v>
      </c>
    </row>
    <row r="27" spans="2:9" x14ac:dyDescent="0.2">
      <c r="B27" s="58" t="s">
        <v>25</v>
      </c>
      <c r="C27" s="58" t="s">
        <v>26</v>
      </c>
      <c r="D27" s="59">
        <v>6756.6241120785826</v>
      </c>
      <c r="E27" s="59">
        <v>0</v>
      </c>
      <c r="F27" s="59">
        <v>0</v>
      </c>
      <c r="G27" s="59">
        <v>1627.3850912475339</v>
      </c>
      <c r="H27" s="59">
        <v>0</v>
      </c>
      <c r="I27" s="59">
        <f t="shared" si="1"/>
        <v>8384.0092033261171</v>
      </c>
    </row>
    <row r="28" spans="2:9" x14ac:dyDescent="0.2">
      <c r="B28" s="58" t="s">
        <v>27</v>
      </c>
      <c r="C28" s="58" t="s">
        <v>28</v>
      </c>
      <c r="D28" s="59">
        <v>5296.255014210833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5296.255014210833</v>
      </c>
    </row>
    <row r="29" spans="2:9" x14ac:dyDescent="0.2">
      <c r="B29" s="17" t="s">
        <v>29</v>
      </c>
      <c r="C29" s="17" t="s">
        <v>30</v>
      </c>
      <c r="D29" s="40">
        <v>403.11811692322198</v>
      </c>
      <c r="E29" s="40">
        <v>0</v>
      </c>
      <c r="F29" s="40">
        <v>0</v>
      </c>
      <c r="G29" s="40">
        <v>109.16563428644319</v>
      </c>
      <c r="H29" s="40">
        <v>0</v>
      </c>
      <c r="I29" s="40">
        <f t="shared" si="1"/>
        <v>512.28375120966518</v>
      </c>
    </row>
    <row r="30" spans="2:9" x14ac:dyDescent="0.2">
      <c r="B30" s="17" t="s">
        <v>31</v>
      </c>
      <c r="C30" s="17" t="s">
        <v>32</v>
      </c>
      <c r="D30" s="40">
        <v>4327.9746027783267</v>
      </c>
      <c r="E30" s="40">
        <v>0</v>
      </c>
      <c r="F30" s="40">
        <v>0</v>
      </c>
      <c r="G30" s="40">
        <v>780.53585855139579</v>
      </c>
      <c r="H30" s="40">
        <v>0</v>
      </c>
      <c r="I30" s="40">
        <f t="shared" si="1"/>
        <v>5108.5104613297226</v>
      </c>
    </row>
    <row r="31" spans="2:9" x14ac:dyDescent="0.2">
      <c r="B31" s="17" t="s">
        <v>33</v>
      </c>
      <c r="C31" s="17" t="s">
        <v>135</v>
      </c>
      <c r="D31" s="40">
        <v>3297.8452985284857</v>
      </c>
      <c r="E31" s="40">
        <v>0</v>
      </c>
      <c r="F31" s="40">
        <v>0</v>
      </c>
      <c r="G31" s="40">
        <v>21.629190373101448</v>
      </c>
      <c r="H31" s="40">
        <v>0</v>
      </c>
      <c r="I31" s="40">
        <f t="shared" si="1"/>
        <v>3319.4744889015874</v>
      </c>
    </row>
    <row r="32" spans="2:9" x14ac:dyDescent="0.2">
      <c r="B32" s="58" t="s">
        <v>34</v>
      </c>
      <c r="C32" s="58" t="s">
        <v>136</v>
      </c>
      <c r="D32" s="59">
        <v>525.59945594811404</v>
      </c>
      <c r="E32" s="59">
        <v>0</v>
      </c>
      <c r="F32" s="59">
        <v>0</v>
      </c>
      <c r="G32" s="59">
        <v>974.40254772576554</v>
      </c>
      <c r="H32" s="59">
        <v>0</v>
      </c>
      <c r="I32" s="59">
        <f t="shared" si="1"/>
        <v>1500.0020036738797</v>
      </c>
    </row>
    <row r="33" spans="2:9" x14ac:dyDescent="0.2">
      <c r="B33" s="58" t="s">
        <v>35</v>
      </c>
      <c r="C33" s="58" t="s">
        <v>137</v>
      </c>
      <c r="D33" s="59">
        <v>3121.4945662728746</v>
      </c>
      <c r="E33" s="59">
        <v>0</v>
      </c>
      <c r="F33" s="59">
        <v>0</v>
      </c>
      <c r="G33" s="59">
        <v>686.60801866082318</v>
      </c>
      <c r="H33" s="59">
        <v>0</v>
      </c>
      <c r="I33" s="59">
        <f t="shared" si="1"/>
        <v>3808.1025849336979</v>
      </c>
    </row>
    <row r="34" spans="2:9" x14ac:dyDescent="0.2">
      <c r="B34" s="58" t="s">
        <v>36</v>
      </c>
      <c r="C34" s="58" t="s">
        <v>37</v>
      </c>
      <c r="D34" s="59">
        <v>3467.1124978460371</v>
      </c>
      <c r="E34" s="59">
        <v>0</v>
      </c>
      <c r="F34" s="59">
        <v>0</v>
      </c>
      <c r="G34" s="59">
        <v>3.3536890525773511</v>
      </c>
      <c r="H34" s="59">
        <v>0</v>
      </c>
      <c r="I34" s="59">
        <f t="shared" si="1"/>
        <v>3470.4661868986145</v>
      </c>
    </row>
    <row r="35" spans="2:9" x14ac:dyDescent="0.2">
      <c r="B35" s="17" t="s">
        <v>38</v>
      </c>
      <c r="C35" s="17" t="s">
        <v>39</v>
      </c>
      <c r="D35" s="40">
        <v>897.33454174013434</v>
      </c>
      <c r="E35" s="40">
        <v>0</v>
      </c>
      <c r="F35" s="40">
        <v>0</v>
      </c>
      <c r="G35" s="40">
        <v>0.43005637183956708</v>
      </c>
      <c r="H35" s="40">
        <v>0</v>
      </c>
      <c r="I35" s="40">
        <f t="shared" si="1"/>
        <v>897.7645981119739</v>
      </c>
    </row>
    <row r="36" spans="2:9" x14ac:dyDescent="0.2">
      <c r="B36" s="17" t="s">
        <v>40</v>
      </c>
      <c r="C36" s="17" t="s">
        <v>152</v>
      </c>
      <c r="D36" s="40">
        <v>9256.4602110541873</v>
      </c>
      <c r="E36" s="40">
        <v>0</v>
      </c>
      <c r="F36" s="40">
        <v>0</v>
      </c>
      <c r="G36" s="40">
        <v>336.49852046308649</v>
      </c>
      <c r="H36" s="40">
        <v>0</v>
      </c>
      <c r="I36" s="40">
        <f t="shared" si="1"/>
        <v>9592.9587315172739</v>
      </c>
    </row>
    <row r="37" spans="2:9" x14ac:dyDescent="0.2">
      <c r="B37" s="17" t="s">
        <v>41</v>
      </c>
      <c r="C37" s="17" t="s">
        <v>42</v>
      </c>
      <c r="D37" s="40">
        <v>724.18057735166144</v>
      </c>
      <c r="E37" s="40">
        <v>0</v>
      </c>
      <c r="F37" s="40">
        <v>0</v>
      </c>
      <c r="G37" s="40">
        <v>87.076661898437422</v>
      </c>
      <c r="H37" s="40">
        <v>0</v>
      </c>
      <c r="I37" s="40">
        <f t="shared" si="1"/>
        <v>811.25723925009891</v>
      </c>
    </row>
    <row r="38" spans="2:9" x14ac:dyDescent="0.2">
      <c r="B38" s="58" t="s">
        <v>43</v>
      </c>
      <c r="C38" s="58" t="s">
        <v>139</v>
      </c>
      <c r="D38" s="59">
        <v>499.25047514097162</v>
      </c>
      <c r="E38" s="59">
        <v>0</v>
      </c>
      <c r="F38" s="59">
        <v>0</v>
      </c>
      <c r="G38" s="59">
        <v>12.539214923131009</v>
      </c>
      <c r="H38" s="59">
        <v>0</v>
      </c>
      <c r="I38" s="59">
        <f t="shared" si="1"/>
        <v>511.78969006410261</v>
      </c>
    </row>
    <row r="39" spans="2:9" x14ac:dyDescent="0.2">
      <c r="B39" s="58" t="s">
        <v>44</v>
      </c>
      <c r="C39" s="58" t="s">
        <v>140</v>
      </c>
      <c r="D39" s="59">
        <v>323.20320773290473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323.20320773290473</v>
      </c>
    </row>
    <row r="40" spans="2:9" x14ac:dyDescent="0.2">
      <c r="B40" s="58" t="s">
        <v>45</v>
      </c>
      <c r="C40" s="58" t="s">
        <v>141</v>
      </c>
      <c r="D40" s="59">
        <v>991.74457129936081</v>
      </c>
      <c r="E40" s="59">
        <v>0</v>
      </c>
      <c r="F40" s="59">
        <v>0</v>
      </c>
      <c r="G40" s="59">
        <v>18.12694903740331</v>
      </c>
      <c r="H40" s="59">
        <v>0</v>
      </c>
      <c r="I40" s="59">
        <f t="shared" si="1"/>
        <v>1009.8715203367641</v>
      </c>
    </row>
    <row r="41" spans="2:9" x14ac:dyDescent="0.2">
      <c r="B41" s="17" t="s">
        <v>46</v>
      </c>
      <c r="C41" s="17" t="s">
        <v>142</v>
      </c>
      <c r="D41" s="40">
        <v>1127.764219520363</v>
      </c>
      <c r="E41" s="40">
        <v>0</v>
      </c>
      <c r="F41" s="40">
        <v>0</v>
      </c>
      <c r="G41" s="40">
        <v>53.692635880670259</v>
      </c>
      <c r="H41" s="40">
        <v>0</v>
      </c>
      <c r="I41" s="40">
        <f t="shared" si="1"/>
        <v>1181.4568554010332</v>
      </c>
    </row>
    <row r="42" spans="2:9" x14ac:dyDescent="0.2">
      <c r="B42" s="17" t="s">
        <v>47</v>
      </c>
      <c r="C42" s="17" t="s">
        <v>143</v>
      </c>
      <c r="D42" s="40">
        <v>309.11748687222263</v>
      </c>
      <c r="E42" s="40">
        <v>0</v>
      </c>
      <c r="F42" s="40">
        <v>0</v>
      </c>
      <c r="G42" s="40">
        <v>130.53950697092748</v>
      </c>
      <c r="H42" s="40">
        <v>0</v>
      </c>
      <c r="I42" s="40">
        <f t="shared" si="1"/>
        <v>439.65699384315008</v>
      </c>
    </row>
    <row r="43" spans="2:9" x14ac:dyDescent="0.2">
      <c r="B43" s="17" t="s">
        <v>48</v>
      </c>
      <c r="C43" s="17" t="s">
        <v>49</v>
      </c>
      <c r="D43" s="40">
        <v>2084.736794367831</v>
      </c>
      <c r="E43" s="40">
        <v>0</v>
      </c>
      <c r="F43" s="40">
        <v>0</v>
      </c>
      <c r="G43" s="40">
        <v>726.76746584111822</v>
      </c>
      <c r="H43" s="40">
        <v>0</v>
      </c>
      <c r="I43" s="40">
        <f t="shared" si="1"/>
        <v>2811.5042602089493</v>
      </c>
    </row>
    <row r="44" spans="2:9" x14ac:dyDescent="0.2">
      <c r="B44" s="58" t="s">
        <v>50</v>
      </c>
      <c r="C44" s="58" t="s">
        <v>51</v>
      </c>
      <c r="D44" s="59">
        <v>174.03230330172104</v>
      </c>
      <c r="E44" s="59">
        <v>0</v>
      </c>
      <c r="F44" s="59">
        <v>0</v>
      </c>
      <c r="G44" s="59">
        <v>271.84971416366346</v>
      </c>
      <c r="H44" s="59">
        <v>0</v>
      </c>
      <c r="I44" s="59">
        <f t="shared" si="1"/>
        <v>445.88201746538448</v>
      </c>
    </row>
    <row r="45" spans="2:9" x14ac:dyDescent="0.2">
      <c r="B45" s="58" t="s">
        <v>52</v>
      </c>
      <c r="C45" s="58" t="s">
        <v>144</v>
      </c>
      <c r="D45" s="59">
        <v>6829.4345342413462</v>
      </c>
      <c r="E45" s="59">
        <v>0</v>
      </c>
      <c r="F45" s="59">
        <v>0</v>
      </c>
      <c r="G45" s="59">
        <v>3937.8640191207028</v>
      </c>
      <c r="H45" s="59">
        <v>17.046306352815023</v>
      </c>
      <c r="I45" s="59">
        <f t="shared" si="1"/>
        <v>10784.344859714864</v>
      </c>
    </row>
    <row r="46" spans="2:9" x14ac:dyDescent="0.2">
      <c r="B46" s="58" t="s">
        <v>53</v>
      </c>
      <c r="C46" s="58" t="s">
        <v>54</v>
      </c>
      <c r="D46" s="59">
        <v>16386.232318247956</v>
      </c>
      <c r="E46" s="59">
        <v>1.942643077589812</v>
      </c>
      <c r="F46" s="59">
        <v>0</v>
      </c>
      <c r="G46" s="59">
        <v>11171.776715267904</v>
      </c>
      <c r="H46" s="59">
        <v>0</v>
      </c>
      <c r="I46" s="59">
        <f t="shared" si="1"/>
        <v>27559.95167659345</v>
      </c>
    </row>
    <row r="47" spans="2:9" x14ac:dyDescent="0.2">
      <c r="B47" s="17" t="s">
        <v>55</v>
      </c>
      <c r="C47" s="17" t="s">
        <v>56</v>
      </c>
      <c r="D47" s="40">
        <v>3476.8332046489777</v>
      </c>
      <c r="E47" s="40">
        <v>0</v>
      </c>
      <c r="F47" s="40">
        <v>0</v>
      </c>
      <c r="G47" s="40">
        <v>3879.7068844880187</v>
      </c>
      <c r="H47" s="40">
        <v>0</v>
      </c>
      <c r="I47" s="40">
        <f t="shared" si="1"/>
        <v>7356.5400891369964</v>
      </c>
    </row>
    <row r="48" spans="2:9" x14ac:dyDescent="0.2">
      <c r="B48" s="17" t="s">
        <v>57</v>
      </c>
      <c r="C48" s="17" t="s">
        <v>58</v>
      </c>
      <c r="D48" s="40">
        <v>2273.0136452486295</v>
      </c>
      <c r="E48" s="40">
        <v>0</v>
      </c>
      <c r="F48" s="40">
        <v>0</v>
      </c>
      <c r="G48" s="40">
        <v>3194.7645364099462</v>
      </c>
      <c r="H48" s="40">
        <v>0</v>
      </c>
      <c r="I48" s="40">
        <f t="shared" si="1"/>
        <v>5467.7781816585757</v>
      </c>
    </row>
    <row r="49" spans="2:9" x14ac:dyDescent="0.2">
      <c r="B49" s="17" t="s">
        <v>59</v>
      </c>
      <c r="C49" s="17" t="s">
        <v>60</v>
      </c>
      <c r="D49" s="40">
        <v>6663.8176545936976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6663.8176545936976</v>
      </c>
    </row>
    <row r="50" spans="2:9" x14ac:dyDescent="0.2">
      <c r="B50" s="58" t="s">
        <v>61</v>
      </c>
      <c r="C50" s="58" t="s">
        <v>145</v>
      </c>
      <c r="D50" s="59">
        <v>296.14188038137542</v>
      </c>
      <c r="E50" s="59">
        <v>8590.9284136610877</v>
      </c>
      <c r="F50" s="59">
        <v>0</v>
      </c>
      <c r="G50" s="59">
        <v>294.90504172887205</v>
      </c>
      <c r="H50" s="59">
        <v>0</v>
      </c>
      <c r="I50" s="59">
        <f t="shared" si="1"/>
        <v>9181.9753357713362</v>
      </c>
    </row>
    <row r="51" spans="2:9" x14ac:dyDescent="0.2">
      <c r="B51" s="58" t="s">
        <v>62</v>
      </c>
      <c r="C51" s="58" t="s">
        <v>63</v>
      </c>
      <c r="D51" s="59">
        <v>1618.2964121177606</v>
      </c>
      <c r="E51" s="59">
        <v>0</v>
      </c>
      <c r="F51" s="59">
        <v>0</v>
      </c>
      <c r="G51" s="59">
        <v>1093.6795073804703</v>
      </c>
      <c r="H51" s="59">
        <v>0</v>
      </c>
      <c r="I51" s="59">
        <f t="shared" si="1"/>
        <v>2711.9759194982307</v>
      </c>
    </row>
    <row r="52" spans="2:9" x14ac:dyDescent="0.2">
      <c r="B52" s="58" t="s">
        <v>64</v>
      </c>
      <c r="C52" s="58" t="s">
        <v>65</v>
      </c>
      <c r="D52" s="59">
        <v>3353.4297290767795</v>
      </c>
      <c r="E52" s="59">
        <v>0</v>
      </c>
      <c r="F52" s="59">
        <v>0</v>
      </c>
      <c r="G52" s="59">
        <v>7581.3190736626757</v>
      </c>
      <c r="H52" s="59">
        <v>0</v>
      </c>
      <c r="I52" s="59">
        <f t="shared" si="1"/>
        <v>10934.748802739456</v>
      </c>
    </row>
    <row r="53" spans="2:9" x14ac:dyDescent="0.2">
      <c r="B53" s="17" t="s">
        <v>66</v>
      </c>
      <c r="C53" s="17" t="s">
        <v>67</v>
      </c>
      <c r="D53" s="40">
        <v>3378.003537347674</v>
      </c>
      <c r="E53" s="40">
        <v>0</v>
      </c>
      <c r="F53" s="40">
        <v>0</v>
      </c>
      <c r="G53" s="40">
        <v>42.477883453513058</v>
      </c>
      <c r="H53" s="40">
        <v>0</v>
      </c>
      <c r="I53" s="40">
        <f t="shared" si="1"/>
        <v>3420.4814208011871</v>
      </c>
    </row>
    <row r="54" spans="2:9" x14ac:dyDescent="0.2">
      <c r="B54" s="17" t="s">
        <v>68</v>
      </c>
      <c r="C54" s="17" t="s">
        <v>69</v>
      </c>
      <c r="D54" s="40">
        <v>1142.7412557769176</v>
      </c>
      <c r="E54" s="40">
        <v>0</v>
      </c>
      <c r="F54" s="40">
        <v>357.91608748999994</v>
      </c>
      <c r="G54" s="40">
        <v>156.42574585163356</v>
      </c>
      <c r="H54" s="40">
        <v>0</v>
      </c>
      <c r="I54" s="40">
        <f t="shared" si="1"/>
        <v>1657.083089118551</v>
      </c>
    </row>
    <row r="55" spans="2:9" x14ac:dyDescent="0.2">
      <c r="B55" s="17" t="s">
        <v>70</v>
      </c>
      <c r="C55" s="17" t="s">
        <v>71</v>
      </c>
      <c r="D55" s="40">
        <v>1446.1313712203403</v>
      </c>
      <c r="E55" s="40">
        <v>0</v>
      </c>
      <c r="F55" s="40">
        <v>0</v>
      </c>
      <c r="G55" s="40">
        <v>827.41070088352444</v>
      </c>
      <c r="H55" s="40">
        <v>0</v>
      </c>
      <c r="I55" s="40">
        <f t="shared" si="1"/>
        <v>2273.5420721038645</v>
      </c>
    </row>
    <row r="56" spans="2:9" ht="15" thickBot="1" x14ac:dyDescent="0.25">
      <c r="B56" s="58" t="s">
        <v>72</v>
      </c>
      <c r="C56" s="58" t="s">
        <v>73</v>
      </c>
      <c r="D56" s="59">
        <v>900.04567836060289</v>
      </c>
      <c r="E56" s="59">
        <v>0</v>
      </c>
      <c r="F56" s="59">
        <v>0</v>
      </c>
      <c r="G56" s="59">
        <v>1367.713327160486</v>
      </c>
      <c r="H56" s="59">
        <v>0</v>
      </c>
      <c r="I56" s="59">
        <f t="shared" si="1"/>
        <v>2267.759005521089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104578.19765372091</v>
      </c>
      <c r="E57" s="41">
        <f t="shared" si="2"/>
        <v>8592.871056738677</v>
      </c>
      <c r="F57" s="41">
        <f t="shared" si="2"/>
        <v>357.91608748999994</v>
      </c>
      <c r="G57" s="41">
        <f t="shared" si="2"/>
        <v>69834.063452658462</v>
      </c>
      <c r="H57" s="41">
        <f t="shared" si="2"/>
        <v>17.046306352815023</v>
      </c>
      <c r="I57" s="41">
        <f t="shared" si="2"/>
        <v>183380.09455696083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639.5702505513101</v>
      </c>
      <c r="H59" s="40">
        <v>28.414320194569548</v>
      </c>
      <c r="I59" s="40">
        <f>SUM(D59:H59)</f>
        <v>667.98457074587964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13166.542344660465</v>
      </c>
      <c r="H60" s="40">
        <v>0</v>
      </c>
      <c r="I60" s="40">
        <f t="shared" ref="I60:I61" si="3">SUM(D60:H60)</f>
        <v>13166.542344660465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2773.4012084167857</v>
      </c>
      <c r="H61" s="40">
        <v>0</v>
      </c>
      <c r="I61" s="40">
        <f t="shared" si="3"/>
        <v>2773.4012084167857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16579.513803628561</v>
      </c>
      <c r="H62" s="41">
        <f t="shared" si="4"/>
        <v>28.414320194569548</v>
      </c>
      <c r="I62" s="41">
        <f t="shared" si="4"/>
        <v>16607.928123823131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72.901848960000024</v>
      </c>
      <c r="I64" s="40">
        <f>SUM(D64:H64)</f>
        <v>72.901848960000024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10438.969986633918</v>
      </c>
      <c r="G65" s="40">
        <v>0</v>
      </c>
      <c r="H65" s="40">
        <v>0</v>
      </c>
      <c r="I65" s="40">
        <f t="shared" ref="I65:I68" si="5">SUM(D65:H65)</f>
        <v>10438.969986633918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7355.8798971476899</v>
      </c>
      <c r="G66" s="40">
        <v>0</v>
      </c>
      <c r="H66" s="40">
        <v>31.171022359999995</v>
      </c>
      <c r="I66" s="40">
        <f t="shared" si="5"/>
        <v>7387.0509195076902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3646.336191208763</v>
      </c>
      <c r="G67" s="40">
        <v>0</v>
      </c>
      <c r="H67" s="40">
        <v>296.14407762000013</v>
      </c>
      <c r="I67" s="40">
        <f t="shared" si="5"/>
        <v>3942.4802688287632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1867.9596504665733</v>
      </c>
      <c r="I68" s="40">
        <f t="shared" si="5"/>
        <v>1867.9596504665733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21441.186074990372</v>
      </c>
      <c r="G69" s="41">
        <f>SUM(G64:G68)</f>
        <v>0</v>
      </c>
      <c r="H69" s="41">
        <f>SUM(H64:H68)</f>
        <v>2268.1765994065736</v>
      </c>
      <c r="I69" s="41">
        <f>SUM(I64:I68)</f>
        <v>23709.362674396943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19" priority="2" operator="equal">
      <formula>0</formula>
    </cfRule>
  </conditionalFormatting>
  <conditionalFormatting sqref="D59:D69">
    <cfRule type="cellIs" dxfId="218" priority="1" operator="equal">
      <formula>0</formula>
    </cfRule>
  </conditionalFormatting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155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45259.165106417226</v>
      </c>
      <c r="E18" s="41">
        <f t="shared" si="0"/>
        <v>3877.2383028737422</v>
      </c>
      <c r="F18" s="41">
        <f t="shared" si="0"/>
        <v>21246.758882199923</v>
      </c>
      <c r="G18" s="41">
        <f t="shared" si="0"/>
        <v>25518.282067164633</v>
      </c>
      <c r="H18" s="41">
        <f t="shared" si="0"/>
        <v>2100.0215659930295</v>
      </c>
      <c r="I18" s="41">
        <f t="shared" si="0"/>
        <v>98001.465924648568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2166.5383171718695</v>
      </c>
      <c r="E20" s="59">
        <v>0</v>
      </c>
      <c r="F20" s="59">
        <v>0</v>
      </c>
      <c r="G20" s="59">
        <v>304.03336657315947</v>
      </c>
      <c r="H20" s="59">
        <v>0</v>
      </c>
      <c r="I20" s="59">
        <f>SUM(D20:H20)</f>
        <v>2470.5716837450291</v>
      </c>
    </row>
    <row r="21" spans="2:9" x14ac:dyDescent="0.2">
      <c r="B21" s="58" t="s">
        <v>16</v>
      </c>
      <c r="C21" s="58" t="s">
        <v>17</v>
      </c>
      <c r="D21" s="59">
        <v>553.4621621210232</v>
      </c>
      <c r="E21" s="59">
        <v>0</v>
      </c>
      <c r="F21" s="59">
        <v>0</v>
      </c>
      <c r="G21" s="59">
        <v>105.28643821394061</v>
      </c>
      <c r="H21" s="59">
        <v>0</v>
      </c>
      <c r="I21" s="59">
        <f t="shared" ref="I21:I56" si="1">SUM(D21:H21)</f>
        <v>658.74860033496384</v>
      </c>
    </row>
    <row r="22" spans="2:9" x14ac:dyDescent="0.2">
      <c r="B22" s="58" t="s">
        <v>18</v>
      </c>
      <c r="C22" s="58" t="s">
        <v>148</v>
      </c>
      <c r="D22" s="59">
        <v>383.92831278101454</v>
      </c>
      <c r="E22" s="59">
        <v>0</v>
      </c>
      <c r="F22" s="59">
        <v>0</v>
      </c>
      <c r="G22" s="59">
        <v>2358.9580849074614</v>
      </c>
      <c r="H22" s="59">
        <v>0</v>
      </c>
      <c r="I22" s="59">
        <f t="shared" si="1"/>
        <v>2742.8863976884759</v>
      </c>
    </row>
    <row r="23" spans="2:9" x14ac:dyDescent="0.2">
      <c r="B23" s="17" t="s">
        <v>19</v>
      </c>
      <c r="C23" s="17" t="s">
        <v>149</v>
      </c>
      <c r="D23" s="40">
        <v>755.44077687028823</v>
      </c>
      <c r="E23" s="40">
        <v>0</v>
      </c>
      <c r="F23" s="40">
        <v>0</v>
      </c>
      <c r="G23" s="40">
        <v>1772.8079540189667</v>
      </c>
      <c r="H23" s="40">
        <v>0</v>
      </c>
      <c r="I23" s="40">
        <f t="shared" si="1"/>
        <v>2528.2487308892551</v>
      </c>
    </row>
    <row r="24" spans="2:9" x14ac:dyDescent="0.2">
      <c r="B24" s="17" t="s">
        <v>20</v>
      </c>
      <c r="C24" s="17" t="s">
        <v>21</v>
      </c>
      <c r="D24" s="40">
        <v>403.66182879337146</v>
      </c>
      <c r="E24" s="40">
        <v>0</v>
      </c>
      <c r="F24" s="40">
        <v>0</v>
      </c>
      <c r="G24" s="40">
        <v>7220.3411372268056</v>
      </c>
      <c r="H24" s="40">
        <v>0</v>
      </c>
      <c r="I24" s="40">
        <f t="shared" si="1"/>
        <v>7624.0029660201772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723.3011647663003</v>
      </c>
      <c r="H25" s="40">
        <v>0</v>
      </c>
      <c r="I25" s="40">
        <f t="shared" si="1"/>
        <v>723.3011647663003</v>
      </c>
    </row>
    <row r="26" spans="2:9" x14ac:dyDescent="0.2">
      <c r="B26" s="58" t="s">
        <v>23</v>
      </c>
      <c r="C26" s="58" t="s">
        <v>24</v>
      </c>
      <c r="D26" s="59">
        <v>710.96303437462257</v>
      </c>
      <c r="E26" s="59">
        <v>0</v>
      </c>
      <c r="F26" s="59">
        <v>0</v>
      </c>
      <c r="G26" s="59">
        <v>111.84605981894634</v>
      </c>
      <c r="H26" s="59">
        <v>0</v>
      </c>
      <c r="I26" s="59">
        <f t="shared" si="1"/>
        <v>822.80909419356885</v>
      </c>
    </row>
    <row r="27" spans="2:9" x14ac:dyDescent="0.2">
      <c r="B27" s="58" t="s">
        <v>25</v>
      </c>
      <c r="C27" s="58" t="s">
        <v>26</v>
      </c>
      <c r="D27" s="59">
        <v>3812.931402857856</v>
      </c>
      <c r="E27" s="59">
        <v>0</v>
      </c>
      <c r="F27" s="59">
        <v>0</v>
      </c>
      <c r="G27" s="59">
        <v>379.90873243455752</v>
      </c>
      <c r="H27" s="59">
        <v>0</v>
      </c>
      <c r="I27" s="59">
        <f t="shared" si="1"/>
        <v>4192.8401352924138</v>
      </c>
    </row>
    <row r="28" spans="2:9" x14ac:dyDescent="0.2">
      <c r="B28" s="58" t="s">
        <v>27</v>
      </c>
      <c r="C28" s="58" t="s">
        <v>28</v>
      </c>
      <c r="D28" s="59">
        <v>1217.6448432589725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1217.6448432589725</v>
      </c>
    </row>
    <row r="29" spans="2:9" x14ac:dyDescent="0.2">
      <c r="B29" s="17" t="s">
        <v>29</v>
      </c>
      <c r="C29" s="17" t="s">
        <v>30</v>
      </c>
      <c r="D29" s="40">
        <v>785.01698280000016</v>
      </c>
      <c r="E29" s="40">
        <v>0</v>
      </c>
      <c r="F29" s="40">
        <v>0</v>
      </c>
      <c r="G29" s="40">
        <v>11.330405323237789</v>
      </c>
      <c r="H29" s="40">
        <v>0</v>
      </c>
      <c r="I29" s="40">
        <f t="shared" si="1"/>
        <v>796.34738812323792</v>
      </c>
    </row>
    <row r="30" spans="2:9" x14ac:dyDescent="0.2">
      <c r="B30" s="17" t="s">
        <v>31</v>
      </c>
      <c r="C30" s="17" t="s">
        <v>32</v>
      </c>
      <c r="D30" s="40">
        <v>1392.6097143361269</v>
      </c>
      <c r="E30" s="40">
        <v>0</v>
      </c>
      <c r="F30" s="40">
        <v>0</v>
      </c>
      <c r="G30" s="40">
        <v>284.59601915141883</v>
      </c>
      <c r="H30" s="40">
        <v>0</v>
      </c>
      <c r="I30" s="40">
        <f t="shared" si="1"/>
        <v>1677.2057334875458</v>
      </c>
    </row>
    <row r="31" spans="2:9" x14ac:dyDescent="0.2">
      <c r="B31" s="17" t="s">
        <v>33</v>
      </c>
      <c r="C31" s="17" t="s">
        <v>135</v>
      </c>
      <c r="D31" s="40">
        <v>792.01450314991848</v>
      </c>
      <c r="E31" s="40">
        <v>0</v>
      </c>
      <c r="F31" s="40">
        <v>0</v>
      </c>
      <c r="G31" s="40">
        <v>1.5719108760011284</v>
      </c>
      <c r="H31" s="40">
        <v>0</v>
      </c>
      <c r="I31" s="40">
        <f t="shared" si="1"/>
        <v>793.58641402591957</v>
      </c>
    </row>
    <row r="32" spans="2:9" x14ac:dyDescent="0.2">
      <c r="B32" s="58" t="s">
        <v>34</v>
      </c>
      <c r="C32" s="58" t="s">
        <v>136</v>
      </c>
      <c r="D32" s="59">
        <v>192.72279915200002</v>
      </c>
      <c r="E32" s="59">
        <v>0</v>
      </c>
      <c r="F32" s="59">
        <v>0</v>
      </c>
      <c r="G32" s="59">
        <v>46.898419394365071</v>
      </c>
      <c r="H32" s="59">
        <v>0</v>
      </c>
      <c r="I32" s="59">
        <f t="shared" si="1"/>
        <v>239.6212185463651</v>
      </c>
    </row>
    <row r="33" spans="2:9" x14ac:dyDescent="0.2">
      <c r="B33" s="58" t="s">
        <v>35</v>
      </c>
      <c r="C33" s="58" t="s">
        <v>137</v>
      </c>
      <c r="D33" s="59">
        <v>974.60598231946847</v>
      </c>
      <c r="E33" s="59">
        <v>0</v>
      </c>
      <c r="F33" s="59">
        <v>0</v>
      </c>
      <c r="G33" s="59">
        <v>75.816574420429518</v>
      </c>
      <c r="H33" s="59">
        <v>0</v>
      </c>
      <c r="I33" s="59">
        <f t="shared" si="1"/>
        <v>1050.422556739898</v>
      </c>
    </row>
    <row r="34" spans="2:9" x14ac:dyDescent="0.2">
      <c r="B34" s="58" t="s">
        <v>36</v>
      </c>
      <c r="C34" s="58" t="s">
        <v>37</v>
      </c>
      <c r="D34" s="59">
        <v>909.03308640708372</v>
      </c>
      <c r="E34" s="59">
        <v>0</v>
      </c>
      <c r="F34" s="59">
        <v>0</v>
      </c>
      <c r="G34" s="59">
        <v>0.50077689885181942</v>
      </c>
      <c r="H34" s="59">
        <v>0</v>
      </c>
      <c r="I34" s="59">
        <f t="shared" si="1"/>
        <v>909.53386330593548</v>
      </c>
    </row>
    <row r="35" spans="2:9" x14ac:dyDescent="0.2">
      <c r="B35" s="17" t="s">
        <v>38</v>
      </c>
      <c r="C35" s="17" t="s">
        <v>39</v>
      </c>
      <c r="D35" s="40">
        <v>445.67782725330846</v>
      </c>
      <c r="E35" s="40">
        <v>0</v>
      </c>
      <c r="F35" s="40">
        <v>0</v>
      </c>
      <c r="G35" s="40">
        <v>0.17392049561137854</v>
      </c>
      <c r="H35" s="40">
        <v>0</v>
      </c>
      <c r="I35" s="40">
        <f t="shared" si="1"/>
        <v>445.85174774891982</v>
      </c>
    </row>
    <row r="36" spans="2:9" x14ac:dyDescent="0.2">
      <c r="B36" s="17" t="s">
        <v>40</v>
      </c>
      <c r="C36" s="17" t="s">
        <v>152</v>
      </c>
      <c r="D36" s="40">
        <v>7653.547108860902</v>
      </c>
      <c r="E36" s="40">
        <v>0</v>
      </c>
      <c r="F36" s="40">
        <v>0</v>
      </c>
      <c r="G36" s="40">
        <v>84.764854854225788</v>
      </c>
      <c r="H36" s="40">
        <v>0</v>
      </c>
      <c r="I36" s="40">
        <f t="shared" si="1"/>
        <v>7738.3119637151276</v>
      </c>
    </row>
    <row r="37" spans="2:9" x14ac:dyDescent="0.2">
      <c r="B37" s="17" t="s">
        <v>41</v>
      </c>
      <c r="C37" s="17" t="s">
        <v>42</v>
      </c>
      <c r="D37" s="40">
        <v>307.10575806118572</v>
      </c>
      <c r="E37" s="40">
        <v>0</v>
      </c>
      <c r="F37" s="40">
        <v>0</v>
      </c>
      <c r="G37" s="40">
        <v>44.25560625633991</v>
      </c>
      <c r="H37" s="40">
        <v>0</v>
      </c>
      <c r="I37" s="40">
        <f t="shared" si="1"/>
        <v>351.36136431752561</v>
      </c>
    </row>
    <row r="38" spans="2:9" x14ac:dyDescent="0.2">
      <c r="B38" s="58" t="s">
        <v>43</v>
      </c>
      <c r="C38" s="58" t="s">
        <v>139</v>
      </c>
      <c r="D38" s="59">
        <v>327.2280693902527</v>
      </c>
      <c r="E38" s="59">
        <v>0</v>
      </c>
      <c r="F38" s="59">
        <v>0</v>
      </c>
      <c r="G38" s="59">
        <v>4.9474518775996676</v>
      </c>
      <c r="H38" s="59">
        <v>0</v>
      </c>
      <c r="I38" s="59">
        <f t="shared" si="1"/>
        <v>332.17552126785239</v>
      </c>
    </row>
    <row r="39" spans="2:9" x14ac:dyDescent="0.2">
      <c r="B39" s="58" t="s">
        <v>44</v>
      </c>
      <c r="C39" s="58" t="s">
        <v>140</v>
      </c>
      <c r="D39" s="59">
        <v>180.35283000000001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180.35283000000001</v>
      </c>
    </row>
    <row r="40" spans="2:9" x14ac:dyDescent="0.2">
      <c r="B40" s="58" t="s">
        <v>45</v>
      </c>
      <c r="C40" s="58" t="s">
        <v>141</v>
      </c>
      <c r="D40" s="59">
        <v>460.15237233870482</v>
      </c>
      <c r="E40" s="59">
        <v>0</v>
      </c>
      <c r="F40" s="59">
        <v>0</v>
      </c>
      <c r="G40" s="59">
        <v>7.2524244874337729</v>
      </c>
      <c r="H40" s="59">
        <v>0</v>
      </c>
      <c r="I40" s="59">
        <f t="shared" si="1"/>
        <v>467.40479682613858</v>
      </c>
    </row>
    <row r="41" spans="2:9" x14ac:dyDescent="0.2">
      <c r="B41" s="17" t="s">
        <v>46</v>
      </c>
      <c r="C41" s="17" t="s">
        <v>142</v>
      </c>
      <c r="D41" s="40">
        <v>408.81299848969007</v>
      </c>
      <c r="E41" s="40">
        <v>0</v>
      </c>
      <c r="F41" s="40">
        <v>0</v>
      </c>
      <c r="G41" s="40">
        <v>17.188790706056828</v>
      </c>
      <c r="H41" s="40">
        <v>0</v>
      </c>
      <c r="I41" s="40">
        <f t="shared" si="1"/>
        <v>426.00178919574688</v>
      </c>
    </row>
    <row r="42" spans="2:9" x14ac:dyDescent="0.2">
      <c r="B42" s="17" t="s">
        <v>47</v>
      </c>
      <c r="C42" s="17" t="s">
        <v>143</v>
      </c>
      <c r="D42" s="40">
        <v>90.140734625371337</v>
      </c>
      <c r="E42" s="40">
        <v>0</v>
      </c>
      <c r="F42" s="40">
        <v>0</v>
      </c>
      <c r="G42" s="40">
        <v>40.56836164384174</v>
      </c>
      <c r="H42" s="40">
        <v>0</v>
      </c>
      <c r="I42" s="40">
        <f t="shared" si="1"/>
        <v>130.70909626921309</v>
      </c>
    </row>
    <row r="43" spans="2:9" x14ac:dyDescent="0.2">
      <c r="B43" s="17" t="s">
        <v>48</v>
      </c>
      <c r="C43" s="17" t="s">
        <v>49</v>
      </c>
      <c r="D43" s="40">
        <v>492.24868688270652</v>
      </c>
      <c r="E43" s="40">
        <v>0</v>
      </c>
      <c r="F43" s="40">
        <v>0</v>
      </c>
      <c r="G43" s="40">
        <v>333.40315704539432</v>
      </c>
      <c r="H43" s="40">
        <v>0</v>
      </c>
      <c r="I43" s="40">
        <f t="shared" si="1"/>
        <v>825.65184392810079</v>
      </c>
    </row>
    <row r="44" spans="2:9" x14ac:dyDescent="0.2">
      <c r="B44" s="58" t="s">
        <v>50</v>
      </c>
      <c r="C44" s="58" t="s">
        <v>51</v>
      </c>
      <c r="D44" s="59">
        <v>74.843116581130857</v>
      </c>
      <c r="E44" s="59">
        <v>0</v>
      </c>
      <c r="F44" s="59">
        <v>0</v>
      </c>
      <c r="G44" s="59">
        <v>79.556525645428366</v>
      </c>
      <c r="H44" s="59">
        <v>0</v>
      </c>
      <c r="I44" s="59">
        <f t="shared" si="1"/>
        <v>154.39964222655922</v>
      </c>
    </row>
    <row r="45" spans="2:9" x14ac:dyDescent="0.2">
      <c r="B45" s="58" t="s">
        <v>52</v>
      </c>
      <c r="C45" s="58" t="s">
        <v>144</v>
      </c>
      <c r="D45" s="59">
        <v>4533.6906049072231</v>
      </c>
      <c r="E45" s="59">
        <v>0</v>
      </c>
      <c r="F45" s="59">
        <v>0</v>
      </c>
      <c r="G45" s="59">
        <v>2351.1763687341186</v>
      </c>
      <c r="H45" s="59">
        <v>17.046306352815016</v>
      </c>
      <c r="I45" s="59">
        <f t="shared" si="1"/>
        <v>6901.9132799941563</v>
      </c>
    </row>
    <row r="46" spans="2:9" x14ac:dyDescent="0.2">
      <c r="B46" s="58" t="s">
        <v>53</v>
      </c>
      <c r="C46" s="58" t="s">
        <v>54</v>
      </c>
      <c r="D46" s="59">
        <v>6004.688839358907</v>
      </c>
      <c r="E46" s="59">
        <v>1.3584099999999999</v>
      </c>
      <c r="F46" s="59">
        <v>0</v>
      </c>
      <c r="G46" s="59">
        <v>3689.3549651557264</v>
      </c>
      <c r="H46" s="59">
        <v>0</v>
      </c>
      <c r="I46" s="59">
        <f t="shared" si="1"/>
        <v>9695.4022145146337</v>
      </c>
    </row>
    <row r="47" spans="2:9" x14ac:dyDescent="0.2">
      <c r="B47" s="17" t="s">
        <v>55</v>
      </c>
      <c r="C47" s="17" t="s">
        <v>56</v>
      </c>
      <c r="D47" s="40">
        <v>1723.5705991174987</v>
      </c>
      <c r="E47" s="40">
        <v>0</v>
      </c>
      <c r="F47" s="40">
        <v>0</v>
      </c>
      <c r="G47" s="40">
        <v>439.30050253712989</v>
      </c>
      <c r="H47" s="40">
        <v>0</v>
      </c>
      <c r="I47" s="40">
        <f t="shared" si="1"/>
        <v>2162.8711016546285</v>
      </c>
    </row>
    <row r="48" spans="2:9" x14ac:dyDescent="0.2">
      <c r="B48" s="17" t="s">
        <v>57</v>
      </c>
      <c r="C48" s="17" t="s">
        <v>58</v>
      </c>
      <c r="D48" s="40">
        <v>790.08609143619969</v>
      </c>
      <c r="E48" s="40">
        <v>0</v>
      </c>
      <c r="F48" s="40">
        <v>0</v>
      </c>
      <c r="G48" s="40">
        <v>1066.5498634525882</v>
      </c>
      <c r="H48" s="40">
        <v>0</v>
      </c>
      <c r="I48" s="40">
        <f t="shared" si="1"/>
        <v>1856.6359548887879</v>
      </c>
    </row>
    <row r="49" spans="2:9" x14ac:dyDescent="0.2">
      <c r="B49" s="17" t="s">
        <v>59</v>
      </c>
      <c r="C49" s="17" t="s">
        <v>60</v>
      </c>
      <c r="D49" s="40">
        <v>644.09012588263113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644.09012588263113</v>
      </c>
    </row>
    <row r="50" spans="2:9" x14ac:dyDescent="0.2">
      <c r="B50" s="58" t="s">
        <v>61</v>
      </c>
      <c r="C50" s="58" t="s">
        <v>145</v>
      </c>
      <c r="D50" s="59">
        <v>148.50179999999997</v>
      </c>
      <c r="E50" s="59">
        <v>3875.8798928737424</v>
      </c>
      <c r="F50" s="59">
        <v>0</v>
      </c>
      <c r="G50" s="59">
        <v>5.7186557060782821</v>
      </c>
      <c r="H50" s="59">
        <v>0</v>
      </c>
      <c r="I50" s="59">
        <f t="shared" si="1"/>
        <v>4030.1003485798205</v>
      </c>
    </row>
    <row r="51" spans="2:9" x14ac:dyDescent="0.2">
      <c r="B51" s="58" t="s">
        <v>62</v>
      </c>
      <c r="C51" s="58" t="s">
        <v>63</v>
      </c>
      <c r="D51" s="59">
        <v>104.25517955567317</v>
      </c>
      <c r="E51" s="59">
        <v>0</v>
      </c>
      <c r="F51" s="59">
        <v>0</v>
      </c>
      <c r="G51" s="59">
        <v>0.20699717487594296</v>
      </c>
      <c r="H51" s="59">
        <v>0</v>
      </c>
      <c r="I51" s="59">
        <f t="shared" si="1"/>
        <v>104.4621767305491</v>
      </c>
    </row>
    <row r="52" spans="2:9" x14ac:dyDescent="0.2">
      <c r="B52" s="58" t="s">
        <v>64</v>
      </c>
      <c r="C52" s="58" t="s">
        <v>65</v>
      </c>
      <c r="D52" s="59">
        <v>1818.8493336101862</v>
      </c>
      <c r="E52" s="59">
        <v>0</v>
      </c>
      <c r="F52" s="59">
        <v>0</v>
      </c>
      <c r="G52" s="59">
        <v>338.12492776815236</v>
      </c>
      <c r="H52" s="59">
        <v>0</v>
      </c>
      <c r="I52" s="59">
        <f t="shared" si="1"/>
        <v>2156.9742613783387</v>
      </c>
    </row>
    <row r="53" spans="2:9" x14ac:dyDescent="0.2">
      <c r="B53" s="17" t="s">
        <v>66</v>
      </c>
      <c r="C53" s="17" t="s">
        <v>67</v>
      </c>
      <c r="D53" s="40">
        <v>2264.9709653710447</v>
      </c>
      <c r="E53" s="40">
        <v>0</v>
      </c>
      <c r="F53" s="40">
        <v>0</v>
      </c>
      <c r="G53" s="40">
        <v>31.021737116516537</v>
      </c>
      <c r="H53" s="40">
        <v>0</v>
      </c>
      <c r="I53" s="40">
        <f t="shared" si="1"/>
        <v>2295.9927024875615</v>
      </c>
    </row>
    <row r="54" spans="2:9" x14ac:dyDescent="0.2">
      <c r="B54" s="17" t="s">
        <v>68</v>
      </c>
      <c r="C54" s="17" t="s">
        <v>69</v>
      </c>
      <c r="D54" s="40">
        <v>818.11290728597373</v>
      </c>
      <c r="E54" s="40">
        <v>0</v>
      </c>
      <c r="F54" s="40">
        <v>74.31242653999999</v>
      </c>
      <c r="G54" s="40">
        <v>21.341190897387825</v>
      </c>
      <c r="H54" s="40">
        <v>0</v>
      </c>
      <c r="I54" s="40">
        <f t="shared" si="1"/>
        <v>913.7665247233615</v>
      </c>
    </row>
    <row r="55" spans="2:9" x14ac:dyDescent="0.2">
      <c r="B55" s="17" t="s">
        <v>70</v>
      </c>
      <c r="C55" s="17" t="s">
        <v>71</v>
      </c>
      <c r="D55" s="40">
        <v>569.70503605557622</v>
      </c>
      <c r="E55" s="40">
        <v>0</v>
      </c>
      <c r="F55" s="40">
        <v>0</v>
      </c>
      <c r="G55" s="40">
        <v>83.536668710345481</v>
      </c>
      <c r="H55" s="40">
        <v>0</v>
      </c>
      <c r="I55" s="40">
        <f t="shared" si="1"/>
        <v>653.24170476592167</v>
      </c>
    </row>
    <row r="56" spans="2:9" ht="15" thickBot="1" x14ac:dyDescent="0.25">
      <c r="B56" s="58" t="s">
        <v>72</v>
      </c>
      <c r="C56" s="58" t="s">
        <v>73</v>
      </c>
      <c r="D56" s="59">
        <v>347.96037495943841</v>
      </c>
      <c r="E56" s="59">
        <v>0</v>
      </c>
      <c r="F56" s="59">
        <v>0</v>
      </c>
      <c r="G56" s="59">
        <v>188.16078083747564</v>
      </c>
      <c r="H56" s="59">
        <v>0</v>
      </c>
      <c r="I56" s="59">
        <f t="shared" si="1"/>
        <v>536.12115579691408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45259.165106417226</v>
      </c>
      <c r="E57" s="41">
        <f t="shared" si="2"/>
        <v>3877.2383028737422</v>
      </c>
      <c r="F57" s="41">
        <f t="shared" si="2"/>
        <v>74.31242653999999</v>
      </c>
      <c r="G57" s="41">
        <f t="shared" si="2"/>
        <v>22223.800795126768</v>
      </c>
      <c r="H57" s="41">
        <f t="shared" si="2"/>
        <v>17.046306352815016</v>
      </c>
      <c r="I57" s="76">
        <f t="shared" si="2"/>
        <v>71451.562937310562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521.08006362108108</v>
      </c>
      <c r="H59" s="40">
        <v>28.414320194569541</v>
      </c>
      <c r="I59" s="40">
        <f>SUM(D59:H59)</f>
        <v>549.49438381565062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2773.4012084167857</v>
      </c>
      <c r="H61" s="40">
        <v>0</v>
      </c>
      <c r="I61" s="40">
        <f t="shared" si="3"/>
        <v>2773.4012084167857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3294.4812720378668</v>
      </c>
      <c r="H62" s="41">
        <f t="shared" si="4"/>
        <v>28.414320194569541</v>
      </c>
      <c r="I62" s="41">
        <f t="shared" si="4"/>
        <v>3322.8955922324362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71.123578359999996</v>
      </c>
      <c r="I64" s="40">
        <f>SUM(D64:H64)</f>
        <v>71.123578359999996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10254.017946665874</v>
      </c>
      <c r="G65" s="40">
        <v>0</v>
      </c>
      <c r="H65" s="40">
        <v>0</v>
      </c>
      <c r="I65" s="40">
        <f t="shared" ref="I65:I68" si="5">SUM(D65:H65)</f>
        <v>10254.017946665874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7293.3737922152859</v>
      </c>
      <c r="G66" s="40">
        <v>0</v>
      </c>
      <c r="H66" s="40">
        <v>29.582635369999998</v>
      </c>
      <c r="I66" s="40">
        <f t="shared" si="5"/>
        <v>7322.9564275852863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3625.0547167787627</v>
      </c>
      <c r="G67" s="40">
        <v>0</v>
      </c>
      <c r="H67" s="40">
        <v>257.83222047999993</v>
      </c>
      <c r="I67" s="40">
        <f t="shared" si="5"/>
        <v>3882.8869372587624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1696.022505235645</v>
      </c>
      <c r="I68" s="40">
        <f t="shared" si="5"/>
        <v>1696.022505235645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21172.446455659923</v>
      </c>
      <c r="G69" s="41">
        <f t="shared" si="7"/>
        <v>0</v>
      </c>
      <c r="H69" s="41">
        <f t="shared" si="7"/>
        <v>2054.5609394456451</v>
      </c>
      <c r="I69" s="41">
        <f t="shared" si="7"/>
        <v>23227.007395105567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17" priority="2" operator="equal">
      <formula>0</formula>
    </cfRule>
  </conditionalFormatting>
  <conditionalFormatting sqref="D59:D69">
    <cfRule type="cellIs" dxfId="216" priority="1" operator="equal">
      <formula>0</formula>
    </cfRule>
  </conditionalFormatting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9" width="13.425781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155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56126.728430382223</v>
      </c>
      <c r="E18" s="41">
        <f t="shared" si="0"/>
        <v>4578.4330396268178</v>
      </c>
      <c r="F18" s="41">
        <f t="shared" si="0"/>
        <v>472.42917140727081</v>
      </c>
      <c r="G18" s="41">
        <f t="shared" si="0"/>
        <v>59597.720877989326</v>
      </c>
      <c r="H18" s="41">
        <f t="shared" si="0"/>
        <v>192.33555190060031</v>
      </c>
      <c r="I18" s="41">
        <f t="shared" si="0"/>
        <v>120967.64707130624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4572.0894959700645</v>
      </c>
      <c r="E20" s="59">
        <v>0</v>
      </c>
      <c r="F20" s="59">
        <v>0</v>
      </c>
      <c r="G20" s="59">
        <v>1340.5431888649584</v>
      </c>
      <c r="H20" s="59">
        <v>0</v>
      </c>
      <c r="I20" s="59">
        <f>+D20+E20+F20+G20+H20</f>
        <v>5912.6326848350227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975.70534891817772</v>
      </c>
      <c r="E21" s="59">
        <v>0</v>
      </c>
      <c r="F21" s="59">
        <v>0</v>
      </c>
      <c r="G21" s="59">
        <v>50.539172388026259</v>
      </c>
      <c r="H21" s="59">
        <v>0</v>
      </c>
      <c r="I21" s="59">
        <f t="shared" ref="I21:I56" si="1">+D21+E21+F21+G21+H21</f>
        <v>1026.244521306204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93.663888750424533</v>
      </c>
      <c r="E22" s="59">
        <v>0</v>
      </c>
      <c r="F22" s="59">
        <v>0</v>
      </c>
      <c r="G22" s="59">
        <v>2614.0738233431616</v>
      </c>
      <c r="H22" s="59">
        <v>0</v>
      </c>
      <c r="I22" s="59">
        <f t="shared" si="1"/>
        <v>2707.7377120935862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1310.7550511200295</v>
      </c>
      <c r="E23" s="40">
        <v>0</v>
      </c>
      <c r="F23" s="40">
        <v>0</v>
      </c>
      <c r="G23" s="40">
        <v>4908.8379375296927</v>
      </c>
      <c r="H23" s="40">
        <v>0</v>
      </c>
      <c r="I23" s="40">
        <f t="shared" si="1"/>
        <v>6219.5929886497224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837.51954754545568</v>
      </c>
      <c r="E24" s="40">
        <v>0</v>
      </c>
      <c r="F24" s="40">
        <v>0</v>
      </c>
      <c r="G24" s="40">
        <v>6448.7185903763666</v>
      </c>
      <c r="H24" s="40">
        <v>0</v>
      </c>
      <c r="I24" s="40">
        <f t="shared" si="1"/>
        <v>7286.2381379218223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1507.2422165368278</v>
      </c>
      <c r="H25" s="40">
        <v>0</v>
      </c>
      <c r="I25" s="40">
        <f t="shared" si="1"/>
        <v>1507.2422165368278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389.27937430648706</v>
      </c>
      <c r="E26" s="59">
        <v>0</v>
      </c>
      <c r="F26" s="59">
        <v>0</v>
      </c>
      <c r="G26" s="59">
        <v>367.3111918982836</v>
      </c>
      <c r="H26" s="59">
        <v>0</v>
      </c>
      <c r="I26" s="59">
        <f t="shared" si="1"/>
        <v>756.59056620477065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2751.0519570188912</v>
      </c>
      <c r="E27" s="59">
        <v>0</v>
      </c>
      <c r="F27" s="59">
        <v>0</v>
      </c>
      <c r="G27" s="59">
        <v>1219.6886737414197</v>
      </c>
      <c r="H27" s="59">
        <v>0</v>
      </c>
      <c r="I27" s="59">
        <f t="shared" si="1"/>
        <v>3970.740630760311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3911.4738981944588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3911.4738981944588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-409.8970778767781</v>
      </c>
      <c r="E29" s="40">
        <v>0</v>
      </c>
      <c r="F29" s="40">
        <v>0</v>
      </c>
      <c r="G29" s="40">
        <v>87.941338736722017</v>
      </c>
      <c r="H29" s="40">
        <v>0</v>
      </c>
      <c r="I29" s="40">
        <f t="shared" si="1"/>
        <v>-321.9557391400561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2872.2459262181487</v>
      </c>
      <c r="E30" s="40">
        <v>0</v>
      </c>
      <c r="F30" s="40">
        <v>0</v>
      </c>
      <c r="G30" s="40">
        <v>485.27507745363329</v>
      </c>
      <c r="H30" s="40">
        <v>0</v>
      </c>
      <c r="I30" s="40">
        <f t="shared" si="1"/>
        <v>3357.5210036717822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2432.5751340662814</v>
      </c>
      <c r="E31" s="40">
        <v>0</v>
      </c>
      <c r="F31" s="40">
        <v>0</v>
      </c>
      <c r="G31" s="40">
        <v>20.057279497100321</v>
      </c>
      <c r="H31" s="40">
        <v>0</v>
      </c>
      <c r="I31" s="40">
        <f t="shared" si="1"/>
        <v>2452.6324135633818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305.82729540461003</v>
      </c>
      <c r="E32" s="59">
        <v>0</v>
      </c>
      <c r="F32" s="59">
        <v>0</v>
      </c>
      <c r="G32" s="59">
        <v>927.39889362076678</v>
      </c>
      <c r="H32" s="59">
        <v>0</v>
      </c>
      <c r="I32" s="59">
        <f t="shared" si="1"/>
        <v>1233.2261890253767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1988.699009752002</v>
      </c>
      <c r="E33" s="59">
        <v>0</v>
      </c>
      <c r="F33" s="59">
        <v>0</v>
      </c>
      <c r="G33" s="59">
        <v>605.46730160271318</v>
      </c>
      <c r="H33" s="59">
        <v>0</v>
      </c>
      <c r="I33" s="59">
        <f t="shared" si="1"/>
        <v>2594.1663113547152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2349.0870132101741</v>
      </c>
      <c r="E34" s="59">
        <v>0</v>
      </c>
      <c r="F34" s="59">
        <v>0</v>
      </c>
      <c r="G34" s="59">
        <v>2.7897073414012437</v>
      </c>
      <c r="H34" s="59">
        <v>0</v>
      </c>
      <c r="I34" s="59">
        <f t="shared" si="1"/>
        <v>2351.8767205515751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442.99971166230642</v>
      </c>
      <c r="E35" s="40">
        <v>0</v>
      </c>
      <c r="F35" s="40">
        <v>0</v>
      </c>
      <c r="G35" s="40">
        <v>0.25247075471621661</v>
      </c>
      <c r="H35" s="40">
        <v>0</v>
      </c>
      <c r="I35" s="40">
        <f t="shared" si="1"/>
        <v>443.25218241702265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1557.4472072087915</v>
      </c>
      <c r="E36" s="40">
        <v>0</v>
      </c>
      <c r="F36" s="40">
        <v>0</v>
      </c>
      <c r="G36" s="40">
        <v>234.81889363838255</v>
      </c>
      <c r="H36" s="40">
        <v>0</v>
      </c>
      <c r="I36" s="40">
        <f t="shared" si="1"/>
        <v>1792.2661008471741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401.94247986394089</v>
      </c>
      <c r="E37" s="40">
        <v>0</v>
      </c>
      <c r="F37" s="40">
        <v>0</v>
      </c>
      <c r="G37" s="40">
        <v>41.725250928335214</v>
      </c>
      <c r="H37" s="40">
        <v>0</v>
      </c>
      <c r="I37" s="40">
        <f t="shared" si="1"/>
        <v>443.66773079227607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155.47404290414028</v>
      </c>
      <c r="E38" s="59">
        <v>0</v>
      </c>
      <c r="F38" s="59">
        <v>0</v>
      </c>
      <c r="G38" s="59">
        <v>7.3019566539043366</v>
      </c>
      <c r="H38" s="59">
        <v>0</v>
      </c>
      <c r="I38" s="59">
        <f t="shared" si="1"/>
        <v>162.77599955804462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101.83584936988942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101.83584936988942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480.57783617084817</v>
      </c>
      <c r="E40" s="59">
        <v>0</v>
      </c>
      <c r="F40" s="59">
        <v>0</v>
      </c>
      <c r="G40" s="59">
        <v>10.849993215020346</v>
      </c>
      <c r="H40" s="59">
        <v>0</v>
      </c>
      <c r="I40" s="59">
        <f t="shared" si="1"/>
        <v>491.42782938586851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631.40518724587298</v>
      </c>
      <c r="E41" s="40">
        <v>0</v>
      </c>
      <c r="F41" s="40">
        <v>0</v>
      </c>
      <c r="G41" s="40">
        <v>34.981745164507252</v>
      </c>
      <c r="H41" s="40">
        <v>0</v>
      </c>
      <c r="I41" s="40">
        <f t="shared" si="1"/>
        <v>666.38693241038027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163.97274147649708</v>
      </c>
      <c r="E42" s="40">
        <v>0</v>
      </c>
      <c r="F42" s="40">
        <v>0</v>
      </c>
      <c r="G42" s="40">
        <v>88.677118077871739</v>
      </c>
      <c r="H42" s="40">
        <v>0</v>
      </c>
      <c r="I42" s="40">
        <f t="shared" si="1"/>
        <v>252.64985955436882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1576.1287194586771</v>
      </c>
      <c r="E43" s="40">
        <v>0</v>
      </c>
      <c r="F43" s="40">
        <v>0</v>
      </c>
      <c r="G43" s="40">
        <v>378.51099287077153</v>
      </c>
      <c r="H43" s="40">
        <v>0</v>
      </c>
      <c r="I43" s="40">
        <f t="shared" si="1"/>
        <v>1954.6397123294487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92.252119510842149</v>
      </c>
      <c r="E44" s="59">
        <v>0</v>
      </c>
      <c r="F44" s="59">
        <v>0</v>
      </c>
      <c r="G44" s="59">
        <v>190.55830214154992</v>
      </c>
      <c r="H44" s="59">
        <v>0</v>
      </c>
      <c r="I44" s="59">
        <f t="shared" si="1"/>
        <v>282.81042165239205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2207.3484426939654</v>
      </c>
      <c r="E45" s="59">
        <v>0</v>
      </c>
      <c r="F45" s="59">
        <v>0</v>
      </c>
      <c r="G45" s="59">
        <v>1586.6876503865844</v>
      </c>
      <c r="H45" s="59">
        <v>7.8443918027915067E-15</v>
      </c>
      <c r="I45" s="59">
        <f t="shared" si="1"/>
        <v>3794.03609308055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9373.8994390674379</v>
      </c>
      <c r="E46" s="59">
        <v>0.53941307758981227</v>
      </c>
      <c r="F46" s="59">
        <v>0</v>
      </c>
      <c r="G46" s="59">
        <v>7155.323013486076</v>
      </c>
      <c r="H46" s="59">
        <v>0</v>
      </c>
      <c r="I46" s="59">
        <f t="shared" si="1"/>
        <v>16529.761865631102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1649.7971745695918</v>
      </c>
      <c r="E47" s="40">
        <v>0</v>
      </c>
      <c r="F47" s="40">
        <v>0</v>
      </c>
      <c r="G47" s="40">
        <v>3383.0446182167489</v>
      </c>
      <c r="H47" s="40">
        <v>0</v>
      </c>
      <c r="I47" s="40">
        <f t="shared" si="1"/>
        <v>5032.8417927863411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1428.9554899370237</v>
      </c>
      <c r="E48" s="40">
        <v>0</v>
      </c>
      <c r="F48" s="40">
        <v>0</v>
      </c>
      <c r="G48" s="40">
        <v>1974.1463566931711</v>
      </c>
      <c r="H48" s="40">
        <v>0</v>
      </c>
      <c r="I48" s="40">
        <f t="shared" si="1"/>
        <v>3403.1018466301948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5720.3235129181821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5720.3235129181821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138.05810038137543</v>
      </c>
      <c r="E50" s="59">
        <v>4577.8936265492284</v>
      </c>
      <c r="F50" s="59">
        <v>0</v>
      </c>
      <c r="G50" s="59">
        <v>289.18638602279378</v>
      </c>
      <c r="H50" s="59">
        <v>0</v>
      </c>
      <c r="I50" s="59">
        <f t="shared" si="1"/>
        <v>5005.1381129533975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1453.8919573756484</v>
      </c>
      <c r="E51" s="59">
        <v>0</v>
      </c>
      <c r="F51" s="59">
        <v>0</v>
      </c>
      <c r="G51" s="59">
        <v>1093.4725102055943</v>
      </c>
      <c r="H51" s="59">
        <v>0</v>
      </c>
      <c r="I51" s="59">
        <f t="shared" si="1"/>
        <v>2547.3644675812429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1441.2613086352396</v>
      </c>
      <c r="E52" s="59">
        <v>0</v>
      </c>
      <c r="F52" s="59">
        <v>0</v>
      </c>
      <c r="G52" s="59">
        <v>7235.1073763978366</v>
      </c>
      <c r="H52" s="59">
        <v>0</v>
      </c>
      <c r="I52" s="59">
        <f t="shared" si="1"/>
        <v>8676.368685033076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1094.7600138006014</v>
      </c>
      <c r="E53" s="40">
        <v>0</v>
      </c>
      <c r="F53" s="40">
        <v>0</v>
      </c>
      <c r="G53" s="40">
        <v>10.580437948578417</v>
      </c>
      <c r="H53" s="40">
        <v>0</v>
      </c>
      <c r="I53" s="40">
        <f t="shared" si="1"/>
        <v>1105.3404517491799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292.17553430527357</v>
      </c>
      <c r="E54" s="40">
        <v>0</v>
      </c>
      <c r="F54" s="40">
        <v>283.60366094999995</v>
      </c>
      <c r="G54" s="40">
        <v>129.16881296297925</v>
      </c>
      <c r="H54" s="40">
        <v>0</v>
      </c>
      <c r="I54" s="40">
        <f t="shared" si="1"/>
        <v>704.94800821825277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797.60176689646801</v>
      </c>
      <c r="E55" s="40">
        <v>0</v>
      </c>
      <c r="F55" s="40">
        <v>0</v>
      </c>
      <c r="G55" s="40">
        <v>723.39245732306017</v>
      </c>
      <c r="H55" s="40">
        <v>0</v>
      </c>
      <c r="I55" s="40">
        <f t="shared" si="1"/>
        <v>1520.9942242195282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544.54393233116446</v>
      </c>
      <c r="E56" s="59">
        <v>0</v>
      </c>
      <c r="F56" s="59">
        <v>0</v>
      </c>
      <c r="G56" s="59">
        <v>1165.0681890271901</v>
      </c>
      <c r="H56" s="59">
        <v>0</v>
      </c>
      <c r="I56" s="59">
        <f t="shared" si="1"/>
        <v>1709.6121213583547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56126.728430382223</v>
      </c>
      <c r="E57" s="41">
        <f t="shared" si="2"/>
        <v>4578.4330396268178</v>
      </c>
      <c r="F57" s="41">
        <f t="shared" si="2"/>
        <v>283.60366094999995</v>
      </c>
      <c r="G57" s="41">
        <f t="shared" si="2"/>
        <v>46318.738925046739</v>
      </c>
      <c r="H57" s="41">
        <f t="shared" si="2"/>
        <v>7.8443918027915067E-15</v>
      </c>
      <c r="I57" s="41">
        <f t="shared" si="2"/>
        <v>107307.50405600578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112.43960828212597</v>
      </c>
      <c r="H59" s="40">
        <v>0</v>
      </c>
      <c r="I59" s="40">
        <f t="shared" ref="I59:I61" si="3">+D59+E59+F59+G59+H59</f>
        <v>112.43960828212597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13166.542344660465</v>
      </c>
      <c r="H60" s="40">
        <v>0</v>
      </c>
      <c r="I60" s="40">
        <f t="shared" si="3"/>
        <v>13166.542344660465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13278.981952942591</v>
      </c>
      <c r="H62" s="41">
        <f t="shared" si="4"/>
        <v>0</v>
      </c>
      <c r="I62" s="41">
        <f t="shared" si="4"/>
        <v>13278.981952942591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1.4632900000000109</v>
      </c>
      <c r="I64" s="40">
        <f t="shared" ref="I64:I68" si="5">+D64+E64+F64+G64+H64</f>
        <v>1.4632900000000109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138.6128675872705</v>
      </c>
      <c r="G65" s="40">
        <v>0</v>
      </c>
      <c r="H65" s="40">
        <v>0</v>
      </c>
      <c r="I65" s="40">
        <f t="shared" si="5"/>
        <v>138.6128675872705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37.194413989999994</v>
      </c>
      <c r="G66" s="40">
        <v>0</v>
      </c>
      <c r="H66" s="40">
        <v>1.2111299999999956</v>
      </c>
      <c r="I66" s="40">
        <f t="shared" si="5"/>
        <v>38.405543989999991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13.018228880000409</v>
      </c>
      <c r="G67" s="40">
        <v>0</v>
      </c>
      <c r="H67" s="40">
        <v>34.741347340000154</v>
      </c>
      <c r="I67" s="40">
        <f t="shared" si="5"/>
        <v>47.759576220000561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154.91978456060014</v>
      </c>
      <c r="I68" s="40">
        <f t="shared" si="5"/>
        <v>154.91978456060014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188.82551045727089</v>
      </c>
      <c r="G69" s="41">
        <f t="shared" si="6"/>
        <v>0</v>
      </c>
      <c r="H69" s="41">
        <f t="shared" si="6"/>
        <v>192.33555190060031</v>
      </c>
      <c r="I69" s="41">
        <f t="shared" si="6"/>
        <v>381.16106235787117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215" priority="3" operator="equal">
      <formula>0</formula>
    </cfRule>
  </conditionalFormatting>
  <conditionalFormatting sqref="D20:I69">
    <cfRule type="cellIs" dxfId="214" priority="1" operator="equal">
      <formula>0</formula>
    </cfRule>
  </conditionalFormatting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155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40646.576307685864</v>
      </c>
      <c r="D18" s="41">
        <f t="shared" si="0"/>
        <v>727.3485738274461</v>
      </c>
      <c r="E18" s="41">
        <f t="shared" si="0"/>
        <v>11574.316569564398</v>
      </c>
      <c r="F18" s="41">
        <f t="shared" si="0"/>
        <v>16535.120056017931</v>
      </c>
      <c r="G18" s="41">
        <f t="shared" si="0"/>
        <v>115.43708000000001</v>
      </c>
      <c r="H18" s="41">
        <f t="shared" si="0"/>
        <v>69598.798587095633</v>
      </c>
    </row>
    <row r="19" spans="2:8" x14ac:dyDescent="0.2">
      <c r="B19" s="64" t="s">
        <v>123</v>
      </c>
      <c r="C19" s="40">
        <v>108.7446835644392</v>
      </c>
      <c r="D19" s="40">
        <v>0</v>
      </c>
      <c r="E19" s="40">
        <v>-2.1178590400000004</v>
      </c>
      <c r="F19" s="40">
        <v>702.77357496164336</v>
      </c>
      <c r="G19" s="40">
        <v>21.506400000000003</v>
      </c>
      <c r="H19" s="40">
        <f>SUM(C19:G19)</f>
        <v>830.90679948608249</v>
      </c>
    </row>
    <row r="20" spans="2:8" x14ac:dyDescent="0.2">
      <c r="B20" s="64" t="s">
        <v>124</v>
      </c>
      <c r="C20" s="40">
        <v>89.688763804007891</v>
      </c>
      <c r="D20" s="40">
        <v>6.7824787376119392E-4</v>
      </c>
      <c r="E20" s="40">
        <v>0</v>
      </c>
      <c r="F20" s="40">
        <v>345.03832588398109</v>
      </c>
      <c r="G20" s="40">
        <v>0</v>
      </c>
      <c r="H20" s="40">
        <f t="shared" ref="H20:H22" si="1">SUM(C20:G20)</f>
        <v>434.72776793586274</v>
      </c>
    </row>
    <row r="21" spans="2:8" x14ac:dyDescent="0.2">
      <c r="B21" s="64" t="s">
        <v>79</v>
      </c>
      <c r="C21" s="40">
        <v>8098.5641960851171</v>
      </c>
      <c r="D21" s="40">
        <v>30.199050690511729</v>
      </c>
      <c r="E21" s="40">
        <v>140.49592783784229</v>
      </c>
      <c r="F21" s="40">
        <v>0</v>
      </c>
      <c r="G21" s="40">
        <v>-2.2698195722555941</v>
      </c>
      <c r="H21" s="40">
        <f t="shared" si="1"/>
        <v>8266.9893550412162</v>
      </c>
    </row>
    <row r="22" spans="2:8" x14ac:dyDescent="0.2">
      <c r="B22" s="64" t="s">
        <v>125</v>
      </c>
      <c r="C22" s="40">
        <v>22723.536748737148</v>
      </c>
      <c r="D22" s="40">
        <v>400.52701526305128</v>
      </c>
      <c r="E22" s="40">
        <v>750.28789976764665</v>
      </c>
      <c r="F22" s="40">
        <v>0</v>
      </c>
      <c r="G22" s="40">
        <v>3.8582747619799336</v>
      </c>
      <c r="H22" s="40">
        <f t="shared" si="1"/>
        <v>23878.209938529824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7495.0772773874032</v>
      </c>
      <c r="D24" s="61">
        <f t="shared" si="2"/>
        <v>192.44079645629907</v>
      </c>
      <c r="E24" s="61">
        <f t="shared" si="2"/>
        <v>10667.412602372011</v>
      </c>
      <c r="F24" s="61">
        <f t="shared" si="2"/>
        <v>15487.308155172306</v>
      </c>
      <c r="G24" s="61">
        <f t="shared" si="2"/>
        <v>92.208764810275667</v>
      </c>
      <c r="H24" s="61">
        <f t="shared" si="2"/>
        <v>33934.447596198297</v>
      </c>
    </row>
    <row r="25" spans="2:8" x14ac:dyDescent="0.2">
      <c r="B25" s="32" t="s">
        <v>80</v>
      </c>
      <c r="C25" s="16">
        <v>26.175139999999999</v>
      </c>
      <c r="D25" s="16">
        <v>0.21787999999999966</v>
      </c>
      <c r="E25" s="16">
        <v>5.5873935600000006</v>
      </c>
      <c r="F25" s="16">
        <v>15487.308155172306</v>
      </c>
      <c r="G25" s="16">
        <v>0</v>
      </c>
      <c r="H25" s="16">
        <f t="shared" ref="H25:H28" si="3">SUM(C25:G25)</f>
        <v>15519.288568732307</v>
      </c>
    </row>
    <row r="26" spans="2:8" x14ac:dyDescent="0.2">
      <c r="B26" s="32" t="s">
        <v>81</v>
      </c>
      <c r="C26" s="16">
        <v>5792.5080819731265</v>
      </c>
      <c r="D26" s="16">
        <v>203.79837645629905</v>
      </c>
      <c r="E26" s="16">
        <v>4082.4171228638547</v>
      </c>
      <c r="F26" s="16">
        <v>0</v>
      </c>
      <c r="G26" s="16">
        <v>92.208764810275667</v>
      </c>
      <c r="H26" s="16">
        <f t="shared" si="3"/>
        <v>10170.932346103555</v>
      </c>
    </row>
    <row r="27" spans="2:8" x14ac:dyDescent="0.2">
      <c r="B27" s="32" t="s">
        <v>82</v>
      </c>
      <c r="C27" s="16">
        <v>1663.8020852830314</v>
      </c>
      <c r="D27" s="16">
        <v>0</v>
      </c>
      <c r="E27" s="16">
        <v>6579.4080859481564</v>
      </c>
      <c r="F27" s="16">
        <v>0</v>
      </c>
      <c r="G27" s="16">
        <v>0</v>
      </c>
      <c r="H27" s="16">
        <f t="shared" si="3"/>
        <v>8243.2101712311887</v>
      </c>
    </row>
    <row r="28" spans="2:8" x14ac:dyDescent="0.2">
      <c r="B28" s="32" t="s">
        <v>83</v>
      </c>
      <c r="C28" s="16">
        <v>12.591970131245294</v>
      </c>
      <c r="D28" s="16">
        <v>-11.57546</v>
      </c>
      <c r="E28" s="16">
        <v>0</v>
      </c>
      <c r="F28" s="16">
        <v>0</v>
      </c>
      <c r="G28" s="16">
        <v>0</v>
      </c>
      <c r="H28" s="16">
        <f t="shared" si="3"/>
        <v>1.016510131245294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2130.9646381077487</v>
      </c>
      <c r="D30" s="61">
        <f t="shared" si="4"/>
        <v>104.18103316971035</v>
      </c>
      <c r="E30" s="61">
        <f t="shared" si="4"/>
        <v>18.237998626899401</v>
      </c>
      <c r="F30" s="61">
        <f t="shared" si="4"/>
        <v>0</v>
      </c>
      <c r="G30" s="61">
        <f t="shared" si="4"/>
        <v>0.13346</v>
      </c>
      <c r="H30" s="61">
        <f t="shared" si="4"/>
        <v>2253.5171299043582</v>
      </c>
    </row>
    <row r="31" spans="2:8" x14ac:dyDescent="0.2">
      <c r="B31" s="32" t="s">
        <v>85</v>
      </c>
      <c r="C31" s="16">
        <v>1970.4890407349603</v>
      </c>
      <c r="D31" s="16">
        <v>0.29712422999999999</v>
      </c>
      <c r="E31" s="16">
        <v>4.7164769999999995E-2</v>
      </c>
      <c r="F31" s="16">
        <v>0</v>
      </c>
      <c r="G31" s="16">
        <v>0</v>
      </c>
      <c r="H31" s="16">
        <f t="shared" ref="H31:H33" si="5">SUM(C31:G31)</f>
        <v>1970.8333297349604</v>
      </c>
    </row>
    <row r="32" spans="2:8" x14ac:dyDescent="0.2">
      <c r="B32" s="32" t="s">
        <v>86</v>
      </c>
      <c r="C32" s="16">
        <v>160.47564737278825</v>
      </c>
      <c r="D32" s="16">
        <v>103.88390893971035</v>
      </c>
      <c r="E32" s="16">
        <v>18.190833856899403</v>
      </c>
      <c r="F32" s="16">
        <v>0</v>
      </c>
      <c r="G32" s="16">
        <v>0.13346</v>
      </c>
      <c r="H32" s="16">
        <f t="shared" si="5"/>
        <v>282.68385016939806</v>
      </c>
    </row>
    <row r="33" spans="2:9" ht="25.5" x14ac:dyDescent="0.2">
      <c r="B33" s="32" t="s">
        <v>87</v>
      </c>
      <c r="C33" s="16">
        <v>-5.0000000001091394E-5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-5.0000000001091394E-5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213" priority="13" operator="equal">
      <formula>0</formula>
    </cfRule>
  </conditionalFormatting>
  <conditionalFormatting sqref="C22:H22 C24:H24 C30:H30">
    <cfRule type="cellIs" dxfId="212" priority="12" operator="equal">
      <formula>0</formula>
    </cfRule>
  </conditionalFormatting>
  <conditionalFormatting sqref="C23:H23">
    <cfRule type="cellIs" dxfId="211" priority="11" operator="equal">
      <formula>0</formula>
    </cfRule>
  </conditionalFormatting>
  <conditionalFormatting sqref="C29:H29">
    <cfRule type="cellIs" dxfId="210" priority="10" operator="equal">
      <formula>0</formula>
    </cfRule>
  </conditionalFormatting>
  <conditionalFormatting sqref="C34:H34">
    <cfRule type="cellIs" dxfId="209" priority="9" operator="equal">
      <formula>0</formula>
    </cfRule>
  </conditionalFormatting>
  <conditionalFormatting sqref="C34:H34">
    <cfRule type="cellIs" dxfId="208" priority="8" operator="equal">
      <formula>0</formula>
    </cfRule>
  </conditionalFormatting>
  <conditionalFormatting sqref="C24:H24">
    <cfRule type="cellIs" dxfId="207" priority="7" operator="equal">
      <formula>0</formula>
    </cfRule>
  </conditionalFormatting>
  <conditionalFormatting sqref="C30:H30">
    <cfRule type="cellIs" dxfId="206" priority="6" operator="equal">
      <formula>0</formula>
    </cfRule>
  </conditionalFormatting>
  <conditionalFormatting sqref="C18:H18">
    <cfRule type="cellIs" dxfId="205" priority="5" operator="equal">
      <formula>0</formula>
    </cfRule>
  </conditionalFormatting>
  <conditionalFormatting sqref="C31:H33">
    <cfRule type="cellIs" dxfId="204" priority="4" operator="equal">
      <formula>0</formula>
    </cfRule>
  </conditionalFormatting>
  <conditionalFormatting sqref="C31:H33">
    <cfRule type="cellIs" dxfId="203" priority="3" operator="equal">
      <formula>0</formula>
    </cfRule>
  </conditionalFormatting>
  <conditionalFormatting sqref="C25:H28">
    <cfRule type="cellIs" dxfId="202" priority="2" operator="equal">
      <formula>0</formula>
    </cfRule>
  </conditionalFormatting>
  <conditionalFormatting sqref="C25:H28">
    <cfRule type="cellIs" dxfId="201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7" style="9" customWidth="1"/>
    <col min="7" max="7" width="14.42578125" style="9" customWidth="1"/>
    <col min="8" max="8" width="14.7109375" style="9" customWidth="1"/>
    <col min="9" max="9" width="15.28515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6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17682.45307019238</v>
      </c>
      <c r="E18" s="41">
        <f t="shared" si="0"/>
        <v>1895.012963117025</v>
      </c>
      <c r="F18" s="41">
        <f t="shared" si="0"/>
        <v>10824.033587952237</v>
      </c>
      <c r="G18" s="41">
        <f t="shared" si="0"/>
        <v>11750.222150902602</v>
      </c>
      <c r="H18" s="41">
        <f t="shared" si="0"/>
        <v>1170.0251712544236</v>
      </c>
      <c r="I18" s="41">
        <f t="shared" si="0"/>
        <v>43321.746943418664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384.80694012182101</v>
      </c>
      <c r="E20" s="59">
        <v>0</v>
      </c>
      <c r="F20" s="59">
        <v>0</v>
      </c>
      <c r="G20" s="59">
        <v>92.192478137472634</v>
      </c>
      <c r="H20" s="59">
        <v>0</v>
      </c>
      <c r="I20" s="59">
        <f>SUM(D20:H20)</f>
        <v>476.99941825929363</v>
      </c>
    </row>
    <row r="21" spans="2:9" x14ac:dyDescent="0.2">
      <c r="B21" s="58" t="s">
        <v>16</v>
      </c>
      <c r="C21" s="58" t="s">
        <v>17</v>
      </c>
      <c r="D21" s="59">
        <v>93.010300000000015</v>
      </c>
      <c r="E21" s="59">
        <v>0</v>
      </c>
      <c r="F21" s="59">
        <v>0</v>
      </c>
      <c r="G21" s="59">
        <v>40.8113522520594</v>
      </c>
      <c r="H21" s="59">
        <v>0</v>
      </c>
      <c r="I21" s="59">
        <f t="shared" ref="I21:I56" si="1">SUM(D21:H21)</f>
        <v>133.82165225205941</v>
      </c>
    </row>
    <row r="22" spans="2:9" x14ac:dyDescent="0.2">
      <c r="B22" s="58" t="s">
        <v>18</v>
      </c>
      <c r="C22" s="58" t="s">
        <v>148</v>
      </c>
      <c r="D22" s="59">
        <v>132.51338065399005</v>
      </c>
      <c r="E22" s="59">
        <v>0</v>
      </c>
      <c r="F22" s="59">
        <v>0</v>
      </c>
      <c r="G22" s="59">
        <v>1232.4817291394293</v>
      </c>
      <c r="H22" s="59">
        <v>0</v>
      </c>
      <c r="I22" s="59">
        <f t="shared" si="1"/>
        <v>1364.9951097934193</v>
      </c>
    </row>
    <row r="23" spans="2:9" x14ac:dyDescent="0.2">
      <c r="B23" s="17" t="s">
        <v>19</v>
      </c>
      <c r="C23" s="17" t="s">
        <v>149</v>
      </c>
      <c r="D23" s="40">
        <v>154.92770984870475</v>
      </c>
      <c r="E23" s="40">
        <v>0</v>
      </c>
      <c r="F23" s="40">
        <v>0</v>
      </c>
      <c r="G23" s="40">
        <v>1109.0364094637737</v>
      </c>
      <c r="H23" s="40">
        <v>0</v>
      </c>
      <c r="I23" s="40">
        <f t="shared" si="1"/>
        <v>1263.9641193124785</v>
      </c>
    </row>
    <row r="24" spans="2:9" x14ac:dyDescent="0.2">
      <c r="B24" s="17" t="s">
        <v>20</v>
      </c>
      <c r="C24" s="17" t="s">
        <v>21</v>
      </c>
      <c r="D24" s="40">
        <v>184.90701887974041</v>
      </c>
      <c r="E24" s="40">
        <v>0</v>
      </c>
      <c r="F24" s="40">
        <v>0</v>
      </c>
      <c r="G24" s="40">
        <v>3398.797936940116</v>
      </c>
      <c r="H24" s="40">
        <v>0</v>
      </c>
      <c r="I24" s="40">
        <f t="shared" si="1"/>
        <v>3583.7049558198564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283.3544678169381</v>
      </c>
      <c r="H25" s="40">
        <v>0</v>
      </c>
      <c r="I25" s="40">
        <f t="shared" si="1"/>
        <v>283.3544678169381</v>
      </c>
    </row>
    <row r="26" spans="2:9" x14ac:dyDescent="0.2">
      <c r="B26" s="58" t="s">
        <v>23</v>
      </c>
      <c r="C26" s="58" t="s">
        <v>24</v>
      </c>
      <c r="D26" s="59">
        <v>116.84657297315258</v>
      </c>
      <c r="E26" s="59">
        <v>0</v>
      </c>
      <c r="F26" s="59">
        <v>0</v>
      </c>
      <c r="G26" s="59">
        <v>67.378354703822637</v>
      </c>
      <c r="H26" s="59">
        <v>0</v>
      </c>
      <c r="I26" s="59">
        <f t="shared" si="1"/>
        <v>184.2249276769752</v>
      </c>
    </row>
    <row r="27" spans="2:9" x14ac:dyDescent="0.2">
      <c r="B27" s="58" t="s">
        <v>25</v>
      </c>
      <c r="C27" s="58" t="s">
        <v>26</v>
      </c>
      <c r="D27" s="59">
        <v>382.01274915328048</v>
      </c>
      <c r="E27" s="59">
        <v>0</v>
      </c>
      <c r="F27" s="59">
        <v>0</v>
      </c>
      <c r="G27" s="59">
        <v>170.19398417107163</v>
      </c>
      <c r="H27" s="59">
        <v>0</v>
      </c>
      <c r="I27" s="59">
        <f t="shared" si="1"/>
        <v>552.20673332435217</v>
      </c>
    </row>
    <row r="28" spans="2:9" x14ac:dyDescent="0.2">
      <c r="B28" s="58" t="s">
        <v>27</v>
      </c>
      <c r="C28" s="58" t="s">
        <v>28</v>
      </c>
      <c r="D28" s="59">
        <v>488.04911369222509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488.04911369222509</v>
      </c>
    </row>
    <row r="29" spans="2:9" x14ac:dyDescent="0.2">
      <c r="B29" s="17" t="s">
        <v>29</v>
      </c>
      <c r="C29" s="17" t="s">
        <v>30</v>
      </c>
      <c r="D29" s="40">
        <v>335.10372390999913</v>
      </c>
      <c r="E29" s="40">
        <v>0</v>
      </c>
      <c r="F29" s="40">
        <v>0</v>
      </c>
      <c r="G29" s="40">
        <v>13.167418801958966</v>
      </c>
      <c r="H29" s="40">
        <v>0</v>
      </c>
      <c r="I29" s="40">
        <f t="shared" si="1"/>
        <v>348.27114271195808</v>
      </c>
    </row>
    <row r="30" spans="2:9" x14ac:dyDescent="0.2">
      <c r="B30" s="17" t="s">
        <v>31</v>
      </c>
      <c r="C30" s="17" t="s">
        <v>32</v>
      </c>
      <c r="D30" s="40">
        <v>461.43681891324337</v>
      </c>
      <c r="E30" s="40">
        <v>0</v>
      </c>
      <c r="F30" s="40">
        <v>0</v>
      </c>
      <c r="G30" s="40">
        <v>49.234492048291862</v>
      </c>
      <c r="H30" s="40">
        <v>0</v>
      </c>
      <c r="I30" s="40">
        <f t="shared" si="1"/>
        <v>510.67131096153526</v>
      </c>
    </row>
    <row r="31" spans="2:9" x14ac:dyDescent="0.2">
      <c r="B31" s="17" t="s">
        <v>33</v>
      </c>
      <c r="C31" s="17" t="s">
        <v>135</v>
      </c>
      <c r="D31" s="40">
        <v>132.63146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132.63146</v>
      </c>
    </row>
    <row r="32" spans="2:9" x14ac:dyDescent="0.2">
      <c r="B32" s="58" t="s">
        <v>34</v>
      </c>
      <c r="C32" s="58" t="s">
        <v>136</v>
      </c>
      <c r="D32" s="59">
        <v>70.996912499999993</v>
      </c>
      <c r="E32" s="59">
        <v>0</v>
      </c>
      <c r="F32" s="59">
        <v>0</v>
      </c>
      <c r="G32" s="59">
        <v>55.076730886540723</v>
      </c>
      <c r="H32" s="59">
        <v>0</v>
      </c>
      <c r="I32" s="59">
        <f t="shared" si="1"/>
        <v>126.07364338654071</v>
      </c>
    </row>
    <row r="33" spans="2:9" x14ac:dyDescent="0.2">
      <c r="B33" s="58" t="s">
        <v>35</v>
      </c>
      <c r="C33" s="58" t="s">
        <v>137</v>
      </c>
      <c r="D33" s="59">
        <v>413.50001384379362</v>
      </c>
      <c r="E33" s="59">
        <v>0</v>
      </c>
      <c r="F33" s="59">
        <v>0</v>
      </c>
      <c r="G33" s="59">
        <v>47.369061564955473</v>
      </c>
      <c r="H33" s="59">
        <v>0</v>
      </c>
      <c r="I33" s="59">
        <f t="shared" si="1"/>
        <v>460.8690754087491</v>
      </c>
    </row>
    <row r="34" spans="2:9" x14ac:dyDescent="0.2">
      <c r="B34" s="58" t="s">
        <v>36</v>
      </c>
      <c r="C34" s="58" t="s">
        <v>37</v>
      </c>
      <c r="D34" s="59">
        <v>576.95272</v>
      </c>
      <c r="E34" s="59">
        <v>0</v>
      </c>
      <c r="F34" s="59">
        <v>0</v>
      </c>
      <c r="G34" s="59">
        <v>0.94971548461090449</v>
      </c>
      <c r="H34" s="59">
        <v>0</v>
      </c>
      <c r="I34" s="59">
        <f t="shared" si="1"/>
        <v>577.90243548461092</v>
      </c>
    </row>
    <row r="35" spans="2:9" x14ac:dyDescent="0.2">
      <c r="B35" s="17" t="s">
        <v>38</v>
      </c>
      <c r="C35" s="17" t="s">
        <v>39</v>
      </c>
      <c r="D35" s="40">
        <v>111.08045310596066</v>
      </c>
      <c r="E35" s="40">
        <v>0</v>
      </c>
      <c r="F35" s="40">
        <v>0</v>
      </c>
      <c r="G35" s="40">
        <v>0</v>
      </c>
      <c r="H35" s="40">
        <v>0</v>
      </c>
      <c r="I35" s="40">
        <f t="shared" si="1"/>
        <v>111.08045310596066</v>
      </c>
    </row>
    <row r="36" spans="2:9" x14ac:dyDescent="0.2">
      <c r="B36" s="17" t="s">
        <v>40</v>
      </c>
      <c r="C36" s="17" t="s">
        <v>152</v>
      </c>
      <c r="D36" s="40">
        <v>3371.3951936188996</v>
      </c>
      <c r="E36" s="40">
        <v>0</v>
      </c>
      <c r="F36" s="40">
        <v>0</v>
      </c>
      <c r="G36" s="40">
        <v>43.015968168273581</v>
      </c>
      <c r="H36" s="40">
        <v>0</v>
      </c>
      <c r="I36" s="40">
        <f t="shared" si="1"/>
        <v>3414.4111617871731</v>
      </c>
    </row>
    <row r="37" spans="2:9" x14ac:dyDescent="0.2">
      <c r="B37" s="17" t="s">
        <v>41</v>
      </c>
      <c r="C37" s="17" t="s">
        <v>42</v>
      </c>
      <c r="D37" s="40">
        <v>209.12440678957239</v>
      </c>
      <c r="E37" s="40">
        <v>0</v>
      </c>
      <c r="F37" s="40">
        <v>0</v>
      </c>
      <c r="G37" s="40">
        <v>8.1213912615924944</v>
      </c>
      <c r="H37" s="40">
        <v>0</v>
      </c>
      <c r="I37" s="40">
        <f t="shared" si="1"/>
        <v>217.24579805116488</v>
      </c>
    </row>
    <row r="38" spans="2:9" x14ac:dyDescent="0.2">
      <c r="B38" s="58" t="s">
        <v>43</v>
      </c>
      <c r="C38" s="58" t="s">
        <v>139</v>
      </c>
      <c r="D38" s="59">
        <v>195.06247797662178</v>
      </c>
      <c r="E38" s="59">
        <v>0</v>
      </c>
      <c r="F38" s="59">
        <v>0</v>
      </c>
      <c r="G38" s="59">
        <v>4.4284855465911024</v>
      </c>
      <c r="H38" s="59">
        <v>0</v>
      </c>
      <c r="I38" s="59">
        <f t="shared" si="1"/>
        <v>199.49096352321288</v>
      </c>
    </row>
    <row r="39" spans="2:9" x14ac:dyDescent="0.2">
      <c r="B39" s="58" t="s">
        <v>44</v>
      </c>
      <c r="C39" s="58" t="s">
        <v>140</v>
      </c>
      <c r="D39" s="59">
        <v>52.918279999999996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52.918279999999996</v>
      </c>
    </row>
    <row r="40" spans="2:9" x14ac:dyDescent="0.2">
      <c r="B40" s="58" t="s">
        <v>45</v>
      </c>
      <c r="C40" s="58" t="s">
        <v>141</v>
      </c>
      <c r="D40" s="59">
        <v>225.95281146279981</v>
      </c>
      <c r="E40" s="59">
        <v>0</v>
      </c>
      <c r="F40" s="59">
        <v>0</v>
      </c>
      <c r="G40" s="59">
        <v>3.9195340259210254</v>
      </c>
      <c r="H40" s="59">
        <v>0</v>
      </c>
      <c r="I40" s="59">
        <f t="shared" si="1"/>
        <v>229.87234548872084</v>
      </c>
    </row>
    <row r="41" spans="2:9" x14ac:dyDescent="0.2">
      <c r="B41" s="17" t="s">
        <v>46</v>
      </c>
      <c r="C41" s="17" t="s">
        <v>142</v>
      </c>
      <c r="D41" s="40">
        <v>233.49909109999996</v>
      </c>
      <c r="E41" s="40">
        <v>0</v>
      </c>
      <c r="F41" s="40">
        <v>0</v>
      </c>
      <c r="G41" s="40">
        <v>15.734854346906598</v>
      </c>
      <c r="H41" s="40">
        <v>0</v>
      </c>
      <c r="I41" s="40">
        <f t="shared" si="1"/>
        <v>249.23394544690655</v>
      </c>
    </row>
    <row r="42" spans="2:9" x14ac:dyDescent="0.2">
      <c r="B42" s="17" t="s">
        <v>47</v>
      </c>
      <c r="C42" s="17" t="s">
        <v>143</v>
      </c>
      <c r="D42" s="40">
        <v>87.568511722000068</v>
      </c>
      <c r="E42" s="40">
        <v>0</v>
      </c>
      <c r="F42" s="40">
        <v>0</v>
      </c>
      <c r="G42" s="40">
        <v>30.282386672464028</v>
      </c>
      <c r="H42" s="40">
        <v>0</v>
      </c>
      <c r="I42" s="40">
        <f t="shared" si="1"/>
        <v>117.8508983944641</v>
      </c>
    </row>
    <row r="43" spans="2:9" x14ac:dyDescent="0.2">
      <c r="B43" s="17" t="s">
        <v>48</v>
      </c>
      <c r="C43" s="17" t="s">
        <v>49</v>
      </c>
      <c r="D43" s="40">
        <v>231.27425736349585</v>
      </c>
      <c r="E43" s="40">
        <v>0</v>
      </c>
      <c r="F43" s="40">
        <v>0</v>
      </c>
      <c r="G43" s="40">
        <v>183.11209720066793</v>
      </c>
      <c r="H43" s="40">
        <v>0</v>
      </c>
      <c r="I43" s="40">
        <f t="shared" si="1"/>
        <v>414.38635456416375</v>
      </c>
    </row>
    <row r="44" spans="2:9" x14ac:dyDescent="0.2">
      <c r="B44" s="58" t="s">
        <v>50</v>
      </c>
      <c r="C44" s="58" t="s">
        <v>51</v>
      </c>
      <c r="D44" s="59">
        <v>47.739399403792987</v>
      </c>
      <c r="E44" s="59">
        <v>0</v>
      </c>
      <c r="F44" s="59">
        <v>0</v>
      </c>
      <c r="G44" s="59">
        <v>36.763386851387075</v>
      </c>
      <c r="H44" s="59">
        <v>0</v>
      </c>
      <c r="I44" s="59">
        <f t="shared" si="1"/>
        <v>84.502786255180069</v>
      </c>
    </row>
    <row r="45" spans="2:9" x14ac:dyDescent="0.2">
      <c r="B45" s="58" t="s">
        <v>52</v>
      </c>
      <c r="C45" s="58" t="s">
        <v>144</v>
      </c>
      <c r="D45" s="59">
        <v>1867.666337384997</v>
      </c>
      <c r="E45" s="59">
        <v>0</v>
      </c>
      <c r="F45" s="59">
        <v>0</v>
      </c>
      <c r="G45" s="59">
        <v>1375.6061864946473</v>
      </c>
      <c r="H45" s="59">
        <v>4.8696840652169102E-2</v>
      </c>
      <c r="I45" s="59">
        <f t="shared" si="1"/>
        <v>3243.3212207202964</v>
      </c>
    </row>
    <row r="46" spans="2:9" x14ac:dyDescent="0.2">
      <c r="B46" s="58" t="s">
        <v>53</v>
      </c>
      <c r="C46" s="58" t="s">
        <v>54</v>
      </c>
      <c r="D46" s="59">
        <v>2728.9520114317256</v>
      </c>
      <c r="E46" s="59">
        <v>0.42570999999999998</v>
      </c>
      <c r="F46" s="59">
        <v>0</v>
      </c>
      <c r="G46" s="59">
        <v>703.06624045461285</v>
      </c>
      <c r="H46" s="59">
        <v>0</v>
      </c>
      <c r="I46" s="59">
        <f t="shared" si="1"/>
        <v>3432.4439618863385</v>
      </c>
    </row>
    <row r="47" spans="2:9" x14ac:dyDescent="0.2">
      <c r="B47" s="17" t="s">
        <v>55</v>
      </c>
      <c r="C47" s="17" t="s">
        <v>56</v>
      </c>
      <c r="D47" s="40">
        <v>783.23447354883785</v>
      </c>
      <c r="E47" s="40">
        <v>0</v>
      </c>
      <c r="F47" s="40">
        <v>0</v>
      </c>
      <c r="G47" s="40">
        <v>194.23628040354521</v>
      </c>
      <c r="H47" s="40">
        <v>0</v>
      </c>
      <c r="I47" s="40">
        <f t="shared" si="1"/>
        <v>977.47075395238312</v>
      </c>
    </row>
    <row r="48" spans="2:9" x14ac:dyDescent="0.2">
      <c r="B48" s="17" t="s">
        <v>57</v>
      </c>
      <c r="C48" s="17" t="s">
        <v>58</v>
      </c>
      <c r="D48" s="40">
        <v>421.14341703373464</v>
      </c>
      <c r="E48" s="40">
        <v>0</v>
      </c>
      <c r="F48" s="40">
        <v>0</v>
      </c>
      <c r="G48" s="40">
        <v>41.003325639662464</v>
      </c>
      <c r="H48" s="40">
        <v>0</v>
      </c>
      <c r="I48" s="40">
        <f t="shared" si="1"/>
        <v>462.14674267339711</v>
      </c>
    </row>
    <row r="49" spans="2:9" x14ac:dyDescent="0.2">
      <c r="B49" s="17" t="s">
        <v>59</v>
      </c>
      <c r="C49" s="17" t="s">
        <v>60</v>
      </c>
      <c r="D49" s="40">
        <v>479.38744374064663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479.38744374064663</v>
      </c>
    </row>
    <row r="50" spans="2:9" x14ac:dyDescent="0.2">
      <c r="B50" s="58" t="s">
        <v>61</v>
      </c>
      <c r="C50" s="58" t="s">
        <v>145</v>
      </c>
      <c r="D50" s="59">
        <v>61.060280000000006</v>
      </c>
      <c r="E50" s="59">
        <v>1894.4063931170251</v>
      </c>
      <c r="F50" s="59">
        <v>0</v>
      </c>
      <c r="G50" s="59">
        <v>4.790744138856776</v>
      </c>
      <c r="H50" s="59">
        <v>0</v>
      </c>
      <c r="I50" s="59">
        <f t="shared" si="1"/>
        <v>1960.2574172558818</v>
      </c>
    </row>
    <row r="51" spans="2:9" x14ac:dyDescent="0.2">
      <c r="B51" s="58" t="s">
        <v>62</v>
      </c>
      <c r="C51" s="58" t="s">
        <v>63</v>
      </c>
      <c r="D51" s="59">
        <v>52.259767220190184</v>
      </c>
      <c r="E51" s="59">
        <v>0</v>
      </c>
      <c r="F51" s="59">
        <v>0</v>
      </c>
      <c r="G51" s="59">
        <v>0</v>
      </c>
      <c r="H51" s="59">
        <v>0</v>
      </c>
      <c r="I51" s="59">
        <f t="shared" si="1"/>
        <v>52.259767220190184</v>
      </c>
    </row>
    <row r="52" spans="2:9" x14ac:dyDescent="0.2">
      <c r="B52" s="58" t="s">
        <v>64</v>
      </c>
      <c r="C52" s="58" t="s">
        <v>65</v>
      </c>
      <c r="D52" s="59">
        <v>732.6429138660684</v>
      </c>
      <c r="E52" s="59">
        <v>0</v>
      </c>
      <c r="F52" s="59">
        <v>0</v>
      </c>
      <c r="G52" s="59">
        <v>82.207189750934106</v>
      </c>
      <c r="H52" s="59">
        <v>0</v>
      </c>
      <c r="I52" s="59">
        <f t="shared" si="1"/>
        <v>814.85010361700256</v>
      </c>
    </row>
    <row r="53" spans="2:9" x14ac:dyDescent="0.2">
      <c r="B53" s="17" t="s">
        <v>66</v>
      </c>
      <c r="C53" s="17" t="s">
        <v>67</v>
      </c>
      <c r="D53" s="40">
        <v>982.58161423673766</v>
      </c>
      <c r="E53" s="40">
        <v>0</v>
      </c>
      <c r="F53" s="40">
        <v>0</v>
      </c>
      <c r="G53" s="40">
        <v>9.5433354027092427</v>
      </c>
      <c r="H53" s="40">
        <v>0</v>
      </c>
      <c r="I53" s="40">
        <f t="shared" si="1"/>
        <v>992.12494963944687</v>
      </c>
    </row>
    <row r="54" spans="2:9" x14ac:dyDescent="0.2">
      <c r="B54" s="17" t="s">
        <v>68</v>
      </c>
      <c r="C54" s="17" t="s">
        <v>69</v>
      </c>
      <c r="D54" s="40">
        <v>436.3149656225176</v>
      </c>
      <c r="E54" s="40">
        <v>0</v>
      </c>
      <c r="F54" s="40">
        <v>19.485269809999998</v>
      </c>
      <c r="G54" s="40">
        <v>15.619201640401407</v>
      </c>
      <c r="H54" s="40">
        <v>0</v>
      </c>
      <c r="I54" s="40">
        <f t="shared" si="1"/>
        <v>471.41943707291898</v>
      </c>
    </row>
    <row r="55" spans="2:9" x14ac:dyDescent="0.2">
      <c r="B55" s="17" t="s">
        <v>70</v>
      </c>
      <c r="C55" s="17" t="s">
        <v>71</v>
      </c>
      <c r="D55" s="40">
        <v>305.87118275660737</v>
      </c>
      <c r="E55" s="40">
        <v>0.18086000000000002</v>
      </c>
      <c r="F55" s="40">
        <v>0</v>
      </c>
      <c r="G55" s="40">
        <v>53.768610526028951</v>
      </c>
      <c r="H55" s="40">
        <v>0</v>
      </c>
      <c r="I55" s="40">
        <f t="shared" si="1"/>
        <v>359.82065328263633</v>
      </c>
    </row>
    <row r="56" spans="2:9" ht="15" thickBot="1" x14ac:dyDescent="0.25">
      <c r="B56" s="58" t="s">
        <v>72</v>
      </c>
      <c r="C56" s="58" t="s">
        <v>73</v>
      </c>
      <c r="D56" s="59">
        <v>138.02834631722408</v>
      </c>
      <c r="E56" s="59">
        <v>0</v>
      </c>
      <c r="F56" s="59">
        <v>0</v>
      </c>
      <c r="G56" s="59">
        <v>104.18196008970725</v>
      </c>
      <c r="H56" s="59">
        <v>0</v>
      </c>
      <c r="I56" s="59">
        <f t="shared" si="1"/>
        <v>242.21030640693132</v>
      </c>
    </row>
    <row r="57" spans="2:9" ht="15" thickBot="1" x14ac:dyDescent="0.25">
      <c r="B57" s="19"/>
      <c r="C57" s="24" t="s">
        <v>119</v>
      </c>
      <c r="D57" s="70">
        <f t="shared" ref="D57:I57" si="2">SUM(D19:D56)</f>
        <v>17682.45307019238</v>
      </c>
      <c r="E57" s="77">
        <f t="shared" si="2"/>
        <v>1895.012963117025</v>
      </c>
      <c r="F57" s="77">
        <f t="shared" si="2"/>
        <v>19.485269809999998</v>
      </c>
      <c r="G57" s="77">
        <f t="shared" si="2"/>
        <v>9469.4453100259525</v>
      </c>
      <c r="H57" s="77">
        <f t="shared" si="2"/>
        <v>4.8696840652169102E-2</v>
      </c>
      <c r="I57" s="70">
        <f t="shared" si="2"/>
        <v>29066.445309986011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433.48454137495145</v>
      </c>
      <c r="H59" s="40">
        <v>10.033509696462511</v>
      </c>
      <c r="I59" s="40">
        <f>SUM(D59:H59)</f>
        <v>443.51805107141394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1847.2922995016993</v>
      </c>
      <c r="H61" s="40">
        <v>0</v>
      </c>
      <c r="I61" s="40">
        <f t="shared" si="3"/>
        <v>1847.2922995016993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2280.7768408766506</v>
      </c>
      <c r="H62" s="41">
        <f t="shared" si="4"/>
        <v>10.033509696462511</v>
      </c>
      <c r="I62" s="41">
        <f t="shared" si="4"/>
        <v>2290.8103505731133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55.111805713323996</v>
      </c>
      <c r="I64" s="40">
        <f>SUM(D64:H64)</f>
        <v>55.111805713323996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5972.714141869883</v>
      </c>
      <c r="G65" s="40">
        <v>0</v>
      </c>
      <c r="H65" s="40">
        <v>0</v>
      </c>
      <c r="I65" s="40">
        <f t="shared" ref="I65:I68" si="5">SUM(D65:H65)</f>
        <v>5972.714141869883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3122.8702243666794</v>
      </c>
      <c r="G66" s="40">
        <v>0</v>
      </c>
      <c r="H66" s="40">
        <v>15.439406856824201</v>
      </c>
      <c r="I66" s="40">
        <f t="shared" si="5"/>
        <v>3138.3096312235034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1708.9639519056739</v>
      </c>
      <c r="G67" s="40">
        <v>0</v>
      </c>
      <c r="H67" s="40">
        <v>170.37335280000002</v>
      </c>
      <c r="I67" s="40">
        <f t="shared" si="5"/>
        <v>1879.3373047056739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919.01839934716077</v>
      </c>
      <c r="I68" s="40">
        <f t="shared" si="5"/>
        <v>919.01839934716077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10804.548318142237</v>
      </c>
      <c r="G69" s="41">
        <f t="shared" si="6"/>
        <v>0</v>
      </c>
      <c r="H69" s="41">
        <f t="shared" si="6"/>
        <v>1159.942964717309</v>
      </c>
      <c r="I69" s="41">
        <f t="shared" si="6"/>
        <v>11964.491282859544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63" priority="1" operator="equal">
      <formula>0</formula>
    </cfRule>
  </conditionalFormatting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C33" sqref="C33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155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10744.632034819162</v>
      </c>
      <c r="E18" s="25">
        <f t="shared" si="0"/>
        <v>-156.44128908000002</v>
      </c>
      <c r="F18" s="25">
        <f t="shared" si="0"/>
        <v>136.45406829000004</v>
      </c>
      <c r="G18" s="25">
        <f t="shared" si="0"/>
        <v>-3415.2534217265047</v>
      </c>
      <c r="H18" s="25">
        <f t="shared" si="0"/>
        <v>-1.1317400000000002</v>
      </c>
      <c r="I18" s="25">
        <f t="shared" si="0"/>
        <v>7308.2596523026568</v>
      </c>
    </row>
    <row r="19" spans="2:9" x14ac:dyDescent="0.2">
      <c r="B19" s="57" t="s">
        <v>89</v>
      </c>
      <c r="C19" s="58" t="s">
        <v>90</v>
      </c>
      <c r="D19" s="59">
        <v>2.6270233494306447</v>
      </c>
      <c r="E19" s="59">
        <v>-13.528737639999996</v>
      </c>
      <c r="F19" s="59">
        <v>25.484571320000004</v>
      </c>
      <c r="G19" s="59">
        <v>0</v>
      </c>
      <c r="H19" s="59">
        <v>-1.1317500000000003</v>
      </c>
      <c r="I19" s="59">
        <f>SUM(D19:H19)</f>
        <v>13.451107029430652</v>
      </c>
    </row>
    <row r="20" spans="2:9" x14ac:dyDescent="0.2">
      <c r="B20" s="57" t="s">
        <v>91</v>
      </c>
      <c r="C20" s="58" t="s">
        <v>92</v>
      </c>
      <c r="D20" s="59">
        <f>SUM(D21:D22)</f>
        <v>4350.2649058173838</v>
      </c>
      <c r="E20" s="59">
        <f t="shared" ref="E20:H20" si="1">SUM(E21:E22)</f>
        <v>0</v>
      </c>
      <c r="F20" s="59">
        <f t="shared" si="1"/>
        <v>144.48013370000001</v>
      </c>
      <c r="G20" s="59">
        <f t="shared" si="1"/>
        <v>-3415.2534217265047</v>
      </c>
      <c r="H20" s="59">
        <f t="shared" si="1"/>
        <v>0</v>
      </c>
      <c r="I20" s="59">
        <f t="shared" ref="I20:I25" si="2">SUM(D20:H20)</f>
        <v>1079.491617790879</v>
      </c>
    </row>
    <row r="21" spans="2:9" x14ac:dyDescent="0.2">
      <c r="B21" s="57" t="s">
        <v>93</v>
      </c>
      <c r="C21" s="58" t="s">
        <v>94</v>
      </c>
      <c r="D21" s="59">
        <v>3344.0742700265023</v>
      </c>
      <c r="E21" s="59">
        <v>0</v>
      </c>
      <c r="F21" s="59">
        <v>0</v>
      </c>
      <c r="G21" s="59">
        <v>-3415.2534217265047</v>
      </c>
      <c r="H21" s="59">
        <v>0</v>
      </c>
      <c r="I21" s="59">
        <f t="shared" si="2"/>
        <v>-71.179151700002421</v>
      </c>
    </row>
    <row r="22" spans="2:9" x14ac:dyDescent="0.2">
      <c r="B22" s="18" t="s">
        <v>95</v>
      </c>
      <c r="C22" s="17" t="s">
        <v>96</v>
      </c>
      <c r="D22" s="16">
        <v>1006.1906357908815</v>
      </c>
      <c r="E22" s="16">
        <v>0</v>
      </c>
      <c r="F22" s="16">
        <v>144.48013370000001</v>
      </c>
      <c r="G22" s="16">
        <v>0</v>
      </c>
      <c r="H22" s="16">
        <v>0</v>
      </c>
      <c r="I22" s="16">
        <f t="shared" si="2"/>
        <v>1150.6707694908814</v>
      </c>
    </row>
    <row r="23" spans="2:9" x14ac:dyDescent="0.2">
      <c r="B23" s="18" t="s">
        <v>97</v>
      </c>
      <c r="C23" s="17" t="s">
        <v>98</v>
      </c>
      <c r="D23" s="16">
        <v>1307.5378853923912</v>
      </c>
      <c r="E23" s="16">
        <v>0</v>
      </c>
      <c r="F23" s="16">
        <v>-33.530440089999992</v>
      </c>
      <c r="G23" s="16">
        <v>0</v>
      </c>
      <c r="H23" s="16">
        <v>1.0000000000001563E-5</v>
      </c>
      <c r="I23" s="16">
        <f t="shared" si="2"/>
        <v>1274.0074553023912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-140.73984144000002</v>
      </c>
      <c r="F24" s="16">
        <v>0</v>
      </c>
      <c r="G24" s="16">
        <v>0</v>
      </c>
      <c r="H24" s="16">
        <v>0</v>
      </c>
      <c r="I24" s="16">
        <f t="shared" si="2"/>
        <v>-140.73984144000002</v>
      </c>
    </row>
    <row r="25" spans="2:9" x14ac:dyDescent="0.2">
      <c r="B25" s="57" t="s">
        <v>101</v>
      </c>
      <c r="C25" s="58" t="s">
        <v>102</v>
      </c>
      <c r="D25" s="59">
        <v>5084.2022202599564</v>
      </c>
      <c r="E25" s="59">
        <v>-2.1727099999999995</v>
      </c>
      <c r="F25" s="59">
        <v>1.9803360000000002E-2</v>
      </c>
      <c r="G25" s="59">
        <v>0</v>
      </c>
      <c r="H25" s="59">
        <v>0</v>
      </c>
      <c r="I25" s="59">
        <f t="shared" si="2"/>
        <v>5082.0493136199566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200" priority="5" operator="equal">
      <formula>0</formula>
    </cfRule>
  </conditionalFormatting>
  <conditionalFormatting sqref="D19:I26">
    <cfRule type="cellIs" dxfId="199" priority="4" operator="equal">
      <formula>0</formula>
    </cfRule>
  </conditionalFormatting>
  <conditionalFormatting sqref="D19:I26">
    <cfRule type="cellIs" dxfId="198" priority="3" operator="equal">
      <formula>0</formula>
    </cfRule>
  </conditionalFormatting>
  <conditionalFormatting sqref="D19:I26">
    <cfRule type="cellIs" dxfId="197" priority="2" operator="equal">
      <formula>0</formula>
    </cfRule>
  </conditionalFormatting>
  <conditionalFormatting sqref="D25:I25">
    <cfRule type="cellIs" dxfId="196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298595.90606149664</v>
      </c>
      <c r="E18" s="41">
        <f t="shared" si="0"/>
        <v>18594.130900491778</v>
      </c>
      <c r="F18" s="41">
        <f t="shared" si="0"/>
        <v>37484.001384512827</v>
      </c>
      <c r="G18" s="41">
        <f t="shared" si="0"/>
        <v>157167.09321844115</v>
      </c>
      <c r="H18" s="41">
        <f t="shared" si="0"/>
        <v>5820.1220879012908</v>
      </c>
      <c r="I18" s="41">
        <f t="shared" si="0"/>
        <v>517661.25365284353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7121.4100822352239</v>
      </c>
      <c r="E20" s="59">
        <v>0</v>
      </c>
      <c r="F20" s="59">
        <v>0</v>
      </c>
      <c r="G20" s="59">
        <v>1671.9474005364859</v>
      </c>
      <c r="H20" s="59">
        <v>0</v>
      </c>
      <c r="I20" s="59">
        <f>SUM(D20:H20)</f>
        <v>8793.3574827717093</v>
      </c>
    </row>
    <row r="21" spans="2:9" x14ac:dyDescent="0.2">
      <c r="B21" s="58" t="s">
        <v>16</v>
      </c>
      <c r="C21" s="58" t="s">
        <v>17</v>
      </c>
      <c r="D21" s="59">
        <v>4973.2149110484452</v>
      </c>
      <c r="E21" s="59">
        <v>0</v>
      </c>
      <c r="F21" s="59">
        <v>0</v>
      </c>
      <c r="G21" s="59">
        <v>498.17627910140112</v>
      </c>
      <c r="H21" s="59">
        <v>0</v>
      </c>
      <c r="I21" s="59">
        <f t="shared" ref="I21:I56" si="1">SUM(D21:H21)</f>
        <v>5471.3911901498459</v>
      </c>
    </row>
    <row r="22" spans="2:9" x14ac:dyDescent="0.2">
      <c r="B22" s="58" t="s">
        <v>18</v>
      </c>
      <c r="C22" s="58" t="s">
        <v>148</v>
      </c>
      <c r="D22" s="59">
        <v>1130.4213407574478</v>
      </c>
      <c r="E22" s="59">
        <v>0</v>
      </c>
      <c r="F22" s="59">
        <v>0</v>
      </c>
      <c r="G22" s="59">
        <v>8713.7429921973344</v>
      </c>
      <c r="H22" s="59">
        <v>0</v>
      </c>
      <c r="I22" s="59">
        <f t="shared" si="1"/>
        <v>9844.1643329547824</v>
      </c>
    </row>
    <row r="23" spans="2:9" x14ac:dyDescent="0.2">
      <c r="B23" s="17" t="s">
        <v>19</v>
      </c>
      <c r="C23" s="17" t="s">
        <v>149</v>
      </c>
      <c r="D23" s="40">
        <v>2610.429215990885</v>
      </c>
      <c r="E23" s="40">
        <v>0</v>
      </c>
      <c r="F23" s="40">
        <v>0</v>
      </c>
      <c r="G23" s="40">
        <v>10352.862987580082</v>
      </c>
      <c r="H23" s="40">
        <v>0</v>
      </c>
      <c r="I23" s="40">
        <f t="shared" si="1"/>
        <v>12963.292203570967</v>
      </c>
    </row>
    <row r="24" spans="2:9" x14ac:dyDescent="0.2">
      <c r="B24" s="17" t="s">
        <v>20</v>
      </c>
      <c r="C24" s="17" t="s">
        <v>21</v>
      </c>
      <c r="D24" s="40">
        <v>5864.9079782784638</v>
      </c>
      <c r="E24" s="40">
        <v>0</v>
      </c>
      <c r="F24" s="40">
        <v>0</v>
      </c>
      <c r="G24" s="40">
        <v>20652.706020089532</v>
      </c>
      <c r="H24" s="40">
        <v>0</v>
      </c>
      <c r="I24" s="40">
        <f t="shared" si="1"/>
        <v>26517.613998367997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3754.6642214535041</v>
      </c>
      <c r="H25" s="40">
        <v>0</v>
      </c>
      <c r="I25" s="40">
        <f t="shared" si="1"/>
        <v>3754.6642214535041</v>
      </c>
    </row>
    <row r="26" spans="2:9" x14ac:dyDescent="0.2">
      <c r="B26" s="58" t="s">
        <v>23</v>
      </c>
      <c r="C26" s="58" t="s">
        <v>24</v>
      </c>
      <c r="D26" s="59">
        <v>3868.3876490080715</v>
      </c>
      <c r="E26" s="59">
        <v>0</v>
      </c>
      <c r="F26" s="59">
        <v>0</v>
      </c>
      <c r="G26" s="59">
        <v>1340.1090283931592</v>
      </c>
      <c r="H26" s="59">
        <v>0</v>
      </c>
      <c r="I26" s="59">
        <f t="shared" si="1"/>
        <v>5208.496677401231</v>
      </c>
    </row>
    <row r="27" spans="2:9" x14ac:dyDescent="0.2">
      <c r="B27" s="58" t="s">
        <v>25</v>
      </c>
      <c r="C27" s="58" t="s">
        <v>26</v>
      </c>
      <c r="D27" s="59">
        <v>11399.24790570746</v>
      </c>
      <c r="E27" s="59">
        <v>0</v>
      </c>
      <c r="F27" s="59">
        <v>0</v>
      </c>
      <c r="G27" s="59">
        <v>2413.0220763149709</v>
      </c>
      <c r="H27" s="59">
        <v>0</v>
      </c>
      <c r="I27" s="59">
        <f t="shared" si="1"/>
        <v>13812.26998202243</v>
      </c>
    </row>
    <row r="28" spans="2:9" x14ac:dyDescent="0.2">
      <c r="B28" s="58" t="s">
        <v>27</v>
      </c>
      <c r="C28" s="58" t="s">
        <v>28</v>
      </c>
      <c r="D28" s="59">
        <v>17914.487260828166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17914.487260828166</v>
      </c>
    </row>
    <row r="29" spans="2:9" x14ac:dyDescent="0.2">
      <c r="B29" s="17" t="s">
        <v>29</v>
      </c>
      <c r="C29" s="17" t="s">
        <v>30</v>
      </c>
      <c r="D29" s="40">
        <v>1610.517722</v>
      </c>
      <c r="E29" s="40">
        <v>0</v>
      </c>
      <c r="F29" s="40">
        <v>0</v>
      </c>
      <c r="G29" s="40">
        <v>396.96422410331127</v>
      </c>
      <c r="H29" s="40">
        <v>0</v>
      </c>
      <c r="I29" s="40">
        <f t="shared" si="1"/>
        <v>2007.4819461033112</v>
      </c>
    </row>
    <row r="30" spans="2:9" x14ac:dyDescent="0.2">
      <c r="B30" s="17" t="s">
        <v>31</v>
      </c>
      <c r="C30" s="17" t="s">
        <v>32</v>
      </c>
      <c r="D30" s="40">
        <v>24183.723998406549</v>
      </c>
      <c r="E30" s="40">
        <v>0</v>
      </c>
      <c r="F30" s="40">
        <v>0</v>
      </c>
      <c r="G30" s="40">
        <v>3273.5955583809091</v>
      </c>
      <c r="H30" s="40">
        <v>0</v>
      </c>
      <c r="I30" s="40">
        <f t="shared" si="1"/>
        <v>27457.319556787457</v>
      </c>
    </row>
    <row r="31" spans="2:9" x14ac:dyDescent="0.2">
      <c r="B31" s="17" t="s">
        <v>33</v>
      </c>
      <c r="C31" s="17" t="s">
        <v>135</v>
      </c>
      <c r="D31" s="40">
        <v>10387.00313496757</v>
      </c>
      <c r="E31" s="40">
        <v>0</v>
      </c>
      <c r="F31" s="40">
        <v>0</v>
      </c>
      <c r="G31" s="40">
        <v>80.311239335368697</v>
      </c>
      <c r="H31" s="40">
        <v>0</v>
      </c>
      <c r="I31" s="40">
        <f t="shared" si="1"/>
        <v>10467.31437430294</v>
      </c>
    </row>
    <row r="32" spans="2:9" x14ac:dyDescent="0.2">
      <c r="B32" s="58" t="s">
        <v>34</v>
      </c>
      <c r="C32" s="58" t="s">
        <v>136</v>
      </c>
      <c r="D32" s="59">
        <v>3427.9473045190289</v>
      </c>
      <c r="E32" s="59">
        <v>0</v>
      </c>
      <c r="F32" s="59">
        <v>0</v>
      </c>
      <c r="G32" s="59">
        <v>4771.5624231911024</v>
      </c>
      <c r="H32" s="59">
        <v>0</v>
      </c>
      <c r="I32" s="59">
        <f t="shared" si="1"/>
        <v>8199.5097277101304</v>
      </c>
    </row>
    <row r="33" spans="2:9" x14ac:dyDescent="0.2">
      <c r="B33" s="58" t="s">
        <v>35</v>
      </c>
      <c r="C33" s="58" t="s">
        <v>137</v>
      </c>
      <c r="D33" s="59">
        <v>17772.582920254114</v>
      </c>
      <c r="E33" s="59">
        <v>0</v>
      </c>
      <c r="F33" s="59">
        <v>0</v>
      </c>
      <c r="G33" s="59">
        <v>2387.9408657758017</v>
      </c>
      <c r="H33" s="59">
        <v>0</v>
      </c>
      <c r="I33" s="59">
        <f t="shared" si="1"/>
        <v>20160.523786029917</v>
      </c>
    </row>
    <row r="34" spans="2:9" x14ac:dyDescent="0.2">
      <c r="B34" s="58" t="s">
        <v>36</v>
      </c>
      <c r="C34" s="58" t="s">
        <v>37</v>
      </c>
      <c r="D34" s="59">
        <v>9995.05917648385</v>
      </c>
      <c r="E34" s="59">
        <v>0</v>
      </c>
      <c r="F34" s="59">
        <v>0</v>
      </c>
      <c r="G34" s="59">
        <v>5.8146824778642419</v>
      </c>
      <c r="H34" s="59">
        <v>0</v>
      </c>
      <c r="I34" s="59">
        <f t="shared" si="1"/>
        <v>10000.873858961715</v>
      </c>
    </row>
    <row r="35" spans="2:9" x14ac:dyDescent="0.2">
      <c r="B35" s="17" t="s">
        <v>38</v>
      </c>
      <c r="C35" s="17" t="s">
        <v>39</v>
      </c>
      <c r="D35" s="40">
        <v>3607.3318134265633</v>
      </c>
      <c r="E35" s="40">
        <v>0</v>
      </c>
      <c r="F35" s="40">
        <v>0</v>
      </c>
      <c r="G35" s="40">
        <v>1.4467431407823066</v>
      </c>
      <c r="H35" s="40">
        <v>0</v>
      </c>
      <c r="I35" s="40">
        <f t="shared" si="1"/>
        <v>3608.7785565673457</v>
      </c>
    </row>
    <row r="36" spans="2:9" x14ac:dyDescent="0.2">
      <c r="B36" s="17" t="s">
        <v>40</v>
      </c>
      <c r="C36" s="17" t="s">
        <v>152</v>
      </c>
      <c r="D36" s="40">
        <v>25466.161283842153</v>
      </c>
      <c r="E36" s="40">
        <v>0</v>
      </c>
      <c r="F36" s="40">
        <v>0</v>
      </c>
      <c r="G36" s="40">
        <v>815.57030899901451</v>
      </c>
      <c r="H36" s="40">
        <v>0</v>
      </c>
      <c r="I36" s="40">
        <f t="shared" si="1"/>
        <v>26281.731592841166</v>
      </c>
    </row>
    <row r="37" spans="2:9" x14ac:dyDescent="0.2">
      <c r="B37" s="17" t="s">
        <v>41</v>
      </c>
      <c r="C37" s="17" t="s">
        <v>42</v>
      </c>
      <c r="D37" s="40">
        <v>2096.9170673258159</v>
      </c>
      <c r="E37" s="40">
        <v>0</v>
      </c>
      <c r="F37" s="40">
        <v>0</v>
      </c>
      <c r="G37" s="40">
        <v>257.16449731087607</v>
      </c>
      <c r="H37" s="40">
        <v>0</v>
      </c>
      <c r="I37" s="40">
        <f t="shared" si="1"/>
        <v>2354.0815646366918</v>
      </c>
    </row>
    <row r="38" spans="2:9" x14ac:dyDescent="0.2">
      <c r="B38" s="58" t="s">
        <v>43</v>
      </c>
      <c r="C38" s="58" t="s">
        <v>139</v>
      </c>
      <c r="D38" s="59">
        <v>1537.6130173492129</v>
      </c>
      <c r="E38" s="59">
        <v>0</v>
      </c>
      <c r="F38" s="59">
        <v>0</v>
      </c>
      <c r="G38" s="59">
        <v>19.958293381150991</v>
      </c>
      <c r="H38" s="59">
        <v>0</v>
      </c>
      <c r="I38" s="59">
        <f t="shared" si="1"/>
        <v>1557.5713107303638</v>
      </c>
    </row>
    <row r="39" spans="2:9" x14ac:dyDescent="0.2">
      <c r="B39" s="58" t="s">
        <v>44</v>
      </c>
      <c r="C39" s="58" t="s">
        <v>140</v>
      </c>
      <c r="D39" s="59">
        <v>14869.826622689157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14869.826622689157</v>
      </c>
    </row>
    <row r="40" spans="2:9" x14ac:dyDescent="0.2">
      <c r="B40" s="58" t="s">
        <v>45</v>
      </c>
      <c r="C40" s="58" t="s">
        <v>141</v>
      </c>
      <c r="D40" s="59">
        <v>4020.9731112749323</v>
      </c>
      <c r="E40" s="59">
        <v>0</v>
      </c>
      <c r="F40" s="59">
        <v>0</v>
      </c>
      <c r="G40" s="59">
        <v>37.452601976368257</v>
      </c>
      <c r="H40" s="59">
        <v>0</v>
      </c>
      <c r="I40" s="59">
        <f t="shared" si="1"/>
        <v>4058.4257132513007</v>
      </c>
    </row>
    <row r="41" spans="2:9" x14ac:dyDescent="0.2">
      <c r="B41" s="17" t="s">
        <v>46</v>
      </c>
      <c r="C41" s="17" t="s">
        <v>142</v>
      </c>
      <c r="D41" s="40">
        <v>4886.1095018663027</v>
      </c>
      <c r="E41" s="40">
        <v>0</v>
      </c>
      <c r="F41" s="40">
        <v>0</v>
      </c>
      <c r="G41" s="40">
        <v>168.4531876479588</v>
      </c>
      <c r="H41" s="40">
        <v>0</v>
      </c>
      <c r="I41" s="40">
        <f t="shared" si="1"/>
        <v>5054.5626895142614</v>
      </c>
    </row>
    <row r="42" spans="2:9" x14ac:dyDescent="0.2">
      <c r="B42" s="17" t="s">
        <v>47</v>
      </c>
      <c r="C42" s="17" t="s">
        <v>143</v>
      </c>
      <c r="D42" s="40">
        <v>2150.3890751050085</v>
      </c>
      <c r="E42" s="40">
        <v>0</v>
      </c>
      <c r="F42" s="40">
        <v>0</v>
      </c>
      <c r="G42" s="40">
        <v>261.64570381959214</v>
      </c>
      <c r="H42" s="40">
        <v>0</v>
      </c>
      <c r="I42" s="40">
        <f t="shared" si="1"/>
        <v>2412.0347789246007</v>
      </c>
    </row>
    <row r="43" spans="2:9" x14ac:dyDescent="0.2">
      <c r="B43" s="17" t="s">
        <v>48</v>
      </c>
      <c r="C43" s="17" t="s">
        <v>49</v>
      </c>
      <c r="D43" s="40">
        <v>13945.943611650728</v>
      </c>
      <c r="E43" s="40">
        <v>0</v>
      </c>
      <c r="F43" s="40">
        <v>0</v>
      </c>
      <c r="G43" s="40">
        <v>1324.9172258993708</v>
      </c>
      <c r="H43" s="40">
        <v>0</v>
      </c>
      <c r="I43" s="40">
        <f t="shared" si="1"/>
        <v>15270.860837550099</v>
      </c>
    </row>
    <row r="44" spans="2:9" x14ac:dyDescent="0.2">
      <c r="B44" s="58" t="s">
        <v>50</v>
      </c>
      <c r="C44" s="58" t="s">
        <v>51</v>
      </c>
      <c r="D44" s="59">
        <v>423.44914931120957</v>
      </c>
      <c r="E44" s="59">
        <v>0</v>
      </c>
      <c r="F44" s="59">
        <v>0</v>
      </c>
      <c r="G44" s="59">
        <v>642.0312486792393</v>
      </c>
      <c r="H44" s="59">
        <v>0</v>
      </c>
      <c r="I44" s="59">
        <f t="shared" si="1"/>
        <v>1065.4803979904489</v>
      </c>
    </row>
    <row r="45" spans="2:9" x14ac:dyDescent="0.2">
      <c r="B45" s="58" t="s">
        <v>52</v>
      </c>
      <c r="C45" s="58" t="s">
        <v>144</v>
      </c>
      <c r="D45" s="59">
        <v>27622.066535216371</v>
      </c>
      <c r="E45" s="59">
        <v>0</v>
      </c>
      <c r="F45" s="59">
        <v>0</v>
      </c>
      <c r="G45" s="59">
        <v>15527.215462842018</v>
      </c>
      <c r="H45" s="59">
        <v>7.3596219850152815</v>
      </c>
      <c r="I45" s="59">
        <f t="shared" si="1"/>
        <v>43156.641620043403</v>
      </c>
    </row>
    <row r="46" spans="2:9" x14ac:dyDescent="0.2">
      <c r="B46" s="58" t="s">
        <v>53</v>
      </c>
      <c r="C46" s="58" t="s">
        <v>54</v>
      </c>
      <c r="D46" s="59">
        <v>26238.512568067305</v>
      </c>
      <c r="E46" s="59">
        <v>1.7460647300000005</v>
      </c>
      <c r="F46" s="59">
        <v>0</v>
      </c>
      <c r="G46" s="59">
        <v>15619.261330175686</v>
      </c>
      <c r="H46" s="59">
        <v>0</v>
      </c>
      <c r="I46" s="59">
        <f t="shared" si="1"/>
        <v>41859.51996297299</v>
      </c>
    </row>
    <row r="47" spans="2:9" x14ac:dyDescent="0.2">
      <c r="B47" s="17" t="s">
        <v>55</v>
      </c>
      <c r="C47" s="17" t="s">
        <v>56</v>
      </c>
      <c r="D47" s="40">
        <v>10425.124773223259</v>
      </c>
      <c r="E47" s="40">
        <v>0</v>
      </c>
      <c r="F47" s="40">
        <v>0</v>
      </c>
      <c r="G47" s="40">
        <v>10404.930193540184</v>
      </c>
      <c r="H47" s="40">
        <v>0</v>
      </c>
      <c r="I47" s="40">
        <f t="shared" si="1"/>
        <v>20830.05496676344</v>
      </c>
    </row>
    <row r="48" spans="2:9" x14ac:dyDescent="0.2">
      <c r="B48" s="17" t="s">
        <v>57</v>
      </c>
      <c r="C48" s="17" t="s">
        <v>58</v>
      </c>
      <c r="D48" s="40">
        <v>5058.1093242115403</v>
      </c>
      <c r="E48" s="40">
        <v>0</v>
      </c>
      <c r="F48" s="40">
        <v>0</v>
      </c>
      <c r="G48" s="40">
        <v>15758.932123226114</v>
      </c>
      <c r="H48" s="40">
        <v>0</v>
      </c>
      <c r="I48" s="40">
        <f t="shared" si="1"/>
        <v>20817.041447437652</v>
      </c>
    </row>
    <row r="49" spans="2:9" x14ac:dyDescent="0.2">
      <c r="B49" s="17" t="s">
        <v>59</v>
      </c>
      <c r="C49" s="17" t="s">
        <v>60</v>
      </c>
      <c r="D49" s="40">
        <v>13682.451435203247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13682.451435203247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18586.311545761779</v>
      </c>
      <c r="F50" s="59">
        <v>0</v>
      </c>
      <c r="G50" s="59">
        <v>544.7599968650527</v>
      </c>
      <c r="H50" s="59">
        <v>0</v>
      </c>
      <c r="I50" s="59">
        <f t="shared" si="1"/>
        <v>19131.071542626833</v>
      </c>
    </row>
    <row r="51" spans="2:9" x14ac:dyDescent="0.2">
      <c r="B51" s="58" t="s">
        <v>62</v>
      </c>
      <c r="C51" s="58" t="s">
        <v>63</v>
      </c>
      <c r="D51" s="59">
        <v>2390.9073641017426</v>
      </c>
      <c r="E51" s="59">
        <v>0</v>
      </c>
      <c r="F51" s="59">
        <v>0</v>
      </c>
      <c r="G51" s="59">
        <v>1202.5374643307905</v>
      </c>
      <c r="H51" s="59">
        <v>0</v>
      </c>
      <c r="I51" s="59">
        <f t="shared" si="1"/>
        <v>3593.4448284325331</v>
      </c>
    </row>
    <row r="52" spans="2:9" x14ac:dyDescent="0.2">
      <c r="B52" s="58" t="s">
        <v>64</v>
      </c>
      <c r="C52" s="58" t="s">
        <v>65</v>
      </c>
      <c r="D52" s="59">
        <v>5765.1613873163851</v>
      </c>
      <c r="E52" s="59">
        <v>0</v>
      </c>
      <c r="F52" s="59">
        <v>0</v>
      </c>
      <c r="G52" s="59">
        <v>10269.567636645788</v>
      </c>
      <c r="H52" s="59">
        <v>0</v>
      </c>
      <c r="I52" s="59">
        <f t="shared" si="1"/>
        <v>16034.729023962173</v>
      </c>
    </row>
    <row r="53" spans="2:9" x14ac:dyDescent="0.2">
      <c r="B53" s="17" t="s">
        <v>66</v>
      </c>
      <c r="C53" s="17" t="s">
        <v>67</v>
      </c>
      <c r="D53" s="40">
        <v>4965.0513185276595</v>
      </c>
      <c r="E53" s="40">
        <v>0</v>
      </c>
      <c r="F53" s="40">
        <v>0</v>
      </c>
      <c r="G53" s="40">
        <v>57.500214487917184</v>
      </c>
      <c r="H53" s="40">
        <v>0</v>
      </c>
      <c r="I53" s="40">
        <f t="shared" si="1"/>
        <v>5022.5515330155768</v>
      </c>
    </row>
    <row r="54" spans="2:9" x14ac:dyDescent="0.2">
      <c r="B54" s="17" t="s">
        <v>68</v>
      </c>
      <c r="C54" s="17" t="s">
        <v>69</v>
      </c>
      <c r="D54" s="40">
        <v>3274.9922616006907</v>
      </c>
      <c r="E54" s="40">
        <v>6.073290000000001</v>
      </c>
      <c r="F54" s="40">
        <v>543.14863879795405</v>
      </c>
      <c r="G54" s="40">
        <v>235.49286960239476</v>
      </c>
      <c r="H54" s="40">
        <v>0</v>
      </c>
      <c r="I54" s="40">
        <f t="shared" si="1"/>
        <v>4059.7070600010393</v>
      </c>
    </row>
    <row r="55" spans="2:9" x14ac:dyDescent="0.2">
      <c r="B55" s="17" t="s">
        <v>70</v>
      </c>
      <c r="C55" s="17" t="s">
        <v>71</v>
      </c>
      <c r="D55" s="40">
        <v>2420.7246436546939</v>
      </c>
      <c r="E55" s="40">
        <v>0</v>
      </c>
      <c r="F55" s="40">
        <v>0</v>
      </c>
      <c r="G55" s="40">
        <v>1223.9528237185339</v>
      </c>
      <c r="H55" s="40">
        <v>0</v>
      </c>
      <c r="I55" s="40">
        <f t="shared" si="1"/>
        <v>3644.677467373228</v>
      </c>
    </row>
    <row r="56" spans="2:9" ht="15" thickBot="1" x14ac:dyDescent="0.25">
      <c r="B56" s="58" t="s">
        <v>72</v>
      </c>
      <c r="C56" s="58" t="s">
        <v>73</v>
      </c>
      <c r="D56" s="59">
        <v>1488.7495960473641</v>
      </c>
      <c r="E56" s="59">
        <v>0</v>
      </c>
      <c r="F56" s="59">
        <v>0</v>
      </c>
      <c r="G56" s="59">
        <v>2327.726930727797</v>
      </c>
      <c r="H56" s="59">
        <v>0</v>
      </c>
      <c r="I56" s="59">
        <f t="shared" si="1"/>
        <v>3816.4765267751609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298595.90606149664</v>
      </c>
      <c r="E57" s="41">
        <f t="shared" si="2"/>
        <v>18594.130900491778</v>
      </c>
      <c r="F57" s="41">
        <f t="shared" si="2"/>
        <v>543.14863879795405</v>
      </c>
      <c r="G57" s="76">
        <f t="shared" si="2"/>
        <v>137013.93685594748</v>
      </c>
      <c r="H57" s="76">
        <f t="shared" si="2"/>
        <v>7.3596219850152815</v>
      </c>
      <c r="I57" s="70">
        <f t="shared" si="2"/>
        <v>454754.48207871872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2362.5465078004854</v>
      </c>
      <c r="H59" s="40">
        <v>37.203726487623193</v>
      </c>
      <c r="I59" s="40">
        <f>SUM(D59:H59)</f>
        <v>2399.7502342881085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14806.819324207698</v>
      </c>
      <c r="H60" s="40">
        <v>0</v>
      </c>
      <c r="I60" s="40">
        <f t="shared" ref="I60:I61" si="3">SUM(D60:H60)</f>
        <v>14806.819324207698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2983.7905304854753</v>
      </c>
      <c r="H61" s="40">
        <v>0</v>
      </c>
      <c r="I61" s="40">
        <f t="shared" si="3"/>
        <v>2983.7905304854753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20153.156362493657</v>
      </c>
      <c r="H62" s="41">
        <f t="shared" si="4"/>
        <v>37.203726487623193</v>
      </c>
      <c r="I62" s="41">
        <f t="shared" si="4"/>
        <v>20190.360088981281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152.36131899644548</v>
      </c>
      <c r="I64" s="40">
        <f>SUM(D64:H64)</f>
        <v>152.36131899644548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21114.020789101658</v>
      </c>
      <c r="G65" s="40">
        <v>0</v>
      </c>
      <c r="H65" s="40">
        <v>0</v>
      </c>
      <c r="I65" s="40">
        <f t="shared" ref="I65:I68" si="5">SUM(D65:H65)</f>
        <v>21114.020789101658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9916.7778746778986</v>
      </c>
      <c r="G66" s="40">
        <v>0</v>
      </c>
      <c r="H66" s="40">
        <v>189.27964390872143</v>
      </c>
      <c r="I66" s="40">
        <f t="shared" si="5"/>
        <v>10106.05751858662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5910.0540819353228</v>
      </c>
      <c r="G67" s="40">
        <v>0</v>
      </c>
      <c r="H67" s="40">
        <v>616.89393887109668</v>
      </c>
      <c r="I67" s="40">
        <f t="shared" si="5"/>
        <v>6526.9480208064197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4817.0238376523885</v>
      </c>
      <c r="I68" s="40">
        <f t="shared" si="5"/>
        <v>4817.0238376523885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36940.852745714874</v>
      </c>
      <c r="G69" s="41">
        <f t="shared" si="6"/>
        <v>0</v>
      </c>
      <c r="H69" s="41">
        <f t="shared" si="6"/>
        <v>5775.5587394286522</v>
      </c>
      <c r="I69" s="41">
        <f t="shared" si="6"/>
        <v>42716.41148514353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95" priority="2" operator="equal">
      <formula>0</formula>
    </cfRule>
  </conditionalFormatting>
  <conditionalFormatting sqref="D59:D69">
    <cfRule type="cellIs" dxfId="194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185094.64408858833</v>
      </c>
      <c r="E18" s="41">
        <f t="shared" si="0"/>
        <v>7752.1368701543624</v>
      </c>
      <c r="F18" s="41">
        <f t="shared" si="0"/>
        <v>12965.336080635028</v>
      </c>
      <c r="G18" s="41">
        <f t="shared" si="0"/>
        <v>63319.276531025345</v>
      </c>
      <c r="H18" s="41">
        <f t="shared" si="0"/>
        <v>3491.1957718333956</v>
      </c>
      <c r="I18" s="41">
        <f t="shared" si="0"/>
        <v>272622.58934223652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2461.8398530659565</v>
      </c>
      <c r="E20" s="59">
        <v>0</v>
      </c>
      <c r="F20" s="59">
        <v>0</v>
      </c>
      <c r="G20" s="59">
        <v>559.61144591768721</v>
      </c>
      <c r="H20" s="59">
        <v>0</v>
      </c>
      <c r="I20" s="59">
        <f>SUM(D20:H20)</f>
        <v>3021.4512989836439</v>
      </c>
    </row>
    <row r="21" spans="2:9" x14ac:dyDescent="0.2">
      <c r="B21" s="58" t="s">
        <v>16</v>
      </c>
      <c r="C21" s="58" t="s">
        <v>17</v>
      </c>
      <c r="D21" s="59">
        <v>2784.2186552107769</v>
      </c>
      <c r="E21" s="59">
        <v>0</v>
      </c>
      <c r="F21" s="59">
        <v>0</v>
      </c>
      <c r="G21" s="59">
        <v>231.73565689698123</v>
      </c>
      <c r="H21" s="59">
        <v>0</v>
      </c>
      <c r="I21" s="59">
        <f t="shared" ref="I21:I56" si="1">SUM(D21:H21)</f>
        <v>3015.9543121077581</v>
      </c>
    </row>
    <row r="22" spans="2:9" x14ac:dyDescent="0.2">
      <c r="B22" s="58" t="s">
        <v>18</v>
      </c>
      <c r="C22" s="58" t="s">
        <v>148</v>
      </c>
      <c r="D22" s="59">
        <v>405.82916450347295</v>
      </c>
      <c r="E22" s="59">
        <v>0</v>
      </c>
      <c r="F22" s="80">
        <v>0</v>
      </c>
      <c r="G22" s="59">
        <v>3075.0524045967227</v>
      </c>
      <c r="H22" s="59">
        <v>0</v>
      </c>
      <c r="I22" s="59">
        <f t="shared" si="1"/>
        <v>3480.8815691001955</v>
      </c>
    </row>
    <row r="23" spans="2:9" x14ac:dyDescent="0.2">
      <c r="B23" s="17" t="s">
        <v>19</v>
      </c>
      <c r="C23" s="17" t="s">
        <v>149</v>
      </c>
      <c r="D23" s="40">
        <v>1136.0189787720849</v>
      </c>
      <c r="E23" s="40">
        <v>0</v>
      </c>
      <c r="F23" s="40">
        <v>0</v>
      </c>
      <c r="G23" s="40">
        <v>2648.2754765483051</v>
      </c>
      <c r="H23" s="40">
        <v>0</v>
      </c>
      <c r="I23" s="40">
        <f t="shared" si="1"/>
        <v>3784.2944553203897</v>
      </c>
    </row>
    <row r="24" spans="2:9" x14ac:dyDescent="0.2">
      <c r="B24" s="17" t="s">
        <v>20</v>
      </c>
      <c r="C24" s="17" t="s">
        <v>21</v>
      </c>
      <c r="D24" s="40">
        <v>4440.0686693813095</v>
      </c>
      <c r="E24" s="40">
        <v>0</v>
      </c>
      <c r="F24" s="40">
        <v>0</v>
      </c>
      <c r="G24" s="40">
        <v>5846.7385559057811</v>
      </c>
      <c r="H24" s="40">
        <v>0</v>
      </c>
      <c r="I24" s="40">
        <f t="shared" si="1"/>
        <v>10286.807225287092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1202.2895782764531</v>
      </c>
      <c r="H25" s="40">
        <v>0</v>
      </c>
      <c r="I25" s="40">
        <f t="shared" si="1"/>
        <v>1202.2895782764531</v>
      </c>
    </row>
    <row r="26" spans="2:9" x14ac:dyDescent="0.2">
      <c r="B26" s="58" t="s">
        <v>23</v>
      </c>
      <c r="C26" s="58" t="s">
        <v>24</v>
      </c>
      <c r="D26" s="59">
        <v>2220.6509618919304</v>
      </c>
      <c r="E26" s="59">
        <v>0</v>
      </c>
      <c r="F26" s="59">
        <v>0</v>
      </c>
      <c r="G26" s="59">
        <v>762.90811643705365</v>
      </c>
      <c r="H26" s="59">
        <v>0</v>
      </c>
      <c r="I26" s="59">
        <f t="shared" si="1"/>
        <v>2983.559078328984</v>
      </c>
    </row>
    <row r="27" spans="2:9" x14ac:dyDescent="0.2">
      <c r="B27" s="58" t="s">
        <v>25</v>
      </c>
      <c r="C27" s="58" t="s">
        <v>26</v>
      </c>
      <c r="D27" s="59">
        <v>4479.7054182807524</v>
      </c>
      <c r="E27" s="59">
        <v>0</v>
      </c>
      <c r="F27" s="59">
        <v>0</v>
      </c>
      <c r="G27" s="59">
        <v>650.88077459021451</v>
      </c>
      <c r="H27" s="59">
        <v>0</v>
      </c>
      <c r="I27" s="59">
        <f t="shared" si="1"/>
        <v>5130.5861928709674</v>
      </c>
    </row>
    <row r="28" spans="2:9" x14ac:dyDescent="0.2">
      <c r="B28" s="58" t="s">
        <v>27</v>
      </c>
      <c r="C28" s="58" t="s">
        <v>28</v>
      </c>
      <c r="D28" s="59">
        <v>10974.892302996263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10974.892302996263</v>
      </c>
    </row>
    <row r="29" spans="2:9" x14ac:dyDescent="0.2">
      <c r="B29" s="17" t="s">
        <v>29</v>
      </c>
      <c r="C29" s="17" t="s">
        <v>30</v>
      </c>
      <c r="D29" s="40">
        <v>1180.2513178102936</v>
      </c>
      <c r="E29" s="40">
        <v>0</v>
      </c>
      <c r="F29" s="40">
        <v>0</v>
      </c>
      <c r="G29" s="40">
        <v>268.11473264115517</v>
      </c>
      <c r="H29" s="40">
        <v>0</v>
      </c>
      <c r="I29" s="40">
        <f t="shared" si="1"/>
        <v>1448.3660504514487</v>
      </c>
    </row>
    <row r="30" spans="2:9" x14ac:dyDescent="0.2">
      <c r="B30" s="17" t="s">
        <v>31</v>
      </c>
      <c r="C30" s="17" t="s">
        <v>32</v>
      </c>
      <c r="D30" s="40">
        <v>19390.022340843567</v>
      </c>
      <c r="E30" s="40">
        <v>0</v>
      </c>
      <c r="F30" s="40">
        <v>0</v>
      </c>
      <c r="G30" s="40">
        <v>2572.1942040205386</v>
      </c>
      <c r="H30" s="40">
        <v>0</v>
      </c>
      <c r="I30" s="40">
        <f t="shared" si="1"/>
        <v>21962.216544864106</v>
      </c>
    </row>
    <row r="31" spans="2:9" x14ac:dyDescent="0.2">
      <c r="B31" s="17" t="s">
        <v>33</v>
      </c>
      <c r="C31" s="17" t="s">
        <v>135</v>
      </c>
      <c r="D31" s="40">
        <v>6958.768804684004</v>
      </c>
      <c r="E31" s="40">
        <v>0</v>
      </c>
      <c r="F31" s="40">
        <v>0</v>
      </c>
      <c r="G31" s="40">
        <v>63.91099583373245</v>
      </c>
      <c r="H31" s="40">
        <v>0</v>
      </c>
      <c r="I31" s="40">
        <f t="shared" si="1"/>
        <v>7022.6798005177361</v>
      </c>
    </row>
    <row r="32" spans="2:9" x14ac:dyDescent="0.2">
      <c r="B32" s="58" t="s">
        <v>34</v>
      </c>
      <c r="C32" s="58" t="s">
        <v>136</v>
      </c>
      <c r="D32" s="59">
        <v>2755.1271780545976</v>
      </c>
      <c r="E32" s="59">
        <v>0</v>
      </c>
      <c r="F32" s="59">
        <v>0</v>
      </c>
      <c r="G32" s="59">
        <v>3590.2898084979743</v>
      </c>
      <c r="H32" s="59">
        <v>0</v>
      </c>
      <c r="I32" s="59">
        <f t="shared" si="1"/>
        <v>6345.4169865525719</v>
      </c>
    </row>
    <row r="33" spans="2:9" x14ac:dyDescent="0.2">
      <c r="B33" s="58" t="s">
        <v>35</v>
      </c>
      <c r="C33" s="58" t="s">
        <v>137</v>
      </c>
      <c r="D33" s="59">
        <v>14194.263753693938</v>
      </c>
      <c r="E33" s="59">
        <v>0</v>
      </c>
      <c r="F33" s="59">
        <v>0</v>
      </c>
      <c r="G33" s="59">
        <v>1669.7476171721178</v>
      </c>
      <c r="H33" s="59">
        <v>0</v>
      </c>
      <c r="I33" s="59">
        <f t="shared" si="1"/>
        <v>15864.011370866056</v>
      </c>
    </row>
    <row r="34" spans="2:9" x14ac:dyDescent="0.2">
      <c r="B34" s="58" t="s">
        <v>36</v>
      </c>
      <c r="C34" s="58" t="s">
        <v>37</v>
      </c>
      <c r="D34" s="59">
        <v>6386.1343287276286</v>
      </c>
      <c r="E34" s="59">
        <v>0</v>
      </c>
      <c r="F34" s="59">
        <v>0</v>
      </c>
      <c r="G34" s="59">
        <v>2.7608647919710867</v>
      </c>
      <c r="H34" s="59">
        <v>0</v>
      </c>
      <c r="I34" s="59">
        <f t="shared" si="1"/>
        <v>6388.8951935196001</v>
      </c>
    </row>
    <row r="35" spans="2:9" x14ac:dyDescent="0.2">
      <c r="B35" s="17" t="s">
        <v>38</v>
      </c>
      <c r="C35" s="17" t="s">
        <v>39</v>
      </c>
      <c r="D35" s="40">
        <v>2535.3353962173928</v>
      </c>
      <c r="E35" s="40">
        <v>0</v>
      </c>
      <c r="F35" s="40">
        <v>0</v>
      </c>
      <c r="G35" s="40">
        <v>0.8722874590193691</v>
      </c>
      <c r="H35" s="40">
        <v>0</v>
      </c>
      <c r="I35" s="40">
        <f t="shared" si="1"/>
        <v>2536.2076836764122</v>
      </c>
    </row>
    <row r="36" spans="2:9" x14ac:dyDescent="0.2">
      <c r="B36" s="17" t="s">
        <v>40</v>
      </c>
      <c r="C36" s="17" t="s">
        <v>152</v>
      </c>
      <c r="D36" s="40">
        <v>15581.7460028472</v>
      </c>
      <c r="E36" s="40">
        <v>0</v>
      </c>
      <c r="F36" s="40">
        <v>0</v>
      </c>
      <c r="G36" s="40">
        <v>465.78264486247792</v>
      </c>
      <c r="H36" s="40">
        <v>0</v>
      </c>
      <c r="I36" s="40">
        <f t="shared" si="1"/>
        <v>16047.528647709678</v>
      </c>
    </row>
    <row r="37" spans="2:9" x14ac:dyDescent="0.2">
      <c r="B37" s="17" t="s">
        <v>41</v>
      </c>
      <c r="C37" s="17" t="s">
        <v>42</v>
      </c>
      <c r="D37" s="40">
        <v>1282.3815378779059</v>
      </c>
      <c r="E37" s="40">
        <v>0</v>
      </c>
      <c r="F37" s="40">
        <v>0</v>
      </c>
      <c r="G37" s="40">
        <v>163.4744697831442</v>
      </c>
      <c r="H37" s="40">
        <v>0</v>
      </c>
      <c r="I37" s="40">
        <f t="shared" si="1"/>
        <v>1445.8560076610502</v>
      </c>
    </row>
    <row r="38" spans="2:9" x14ac:dyDescent="0.2">
      <c r="B38" s="58" t="s">
        <v>43</v>
      </c>
      <c r="C38" s="58" t="s">
        <v>139</v>
      </c>
      <c r="D38" s="59">
        <v>960.69514580913051</v>
      </c>
      <c r="E38" s="59">
        <v>0</v>
      </c>
      <c r="F38" s="59">
        <v>0</v>
      </c>
      <c r="G38" s="59">
        <v>6.1005418525398829</v>
      </c>
      <c r="H38" s="59">
        <v>0</v>
      </c>
      <c r="I38" s="59">
        <f t="shared" si="1"/>
        <v>966.7956876616704</v>
      </c>
    </row>
    <row r="39" spans="2:9" x14ac:dyDescent="0.2">
      <c r="B39" s="58" t="s">
        <v>44</v>
      </c>
      <c r="C39" s="58" t="s">
        <v>140</v>
      </c>
      <c r="D39" s="59">
        <v>14380.013282774216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14380.013282774216</v>
      </c>
    </row>
    <row r="40" spans="2:9" x14ac:dyDescent="0.2">
      <c r="B40" s="58" t="s">
        <v>45</v>
      </c>
      <c r="C40" s="58" t="s">
        <v>141</v>
      </c>
      <c r="D40" s="59">
        <v>2993.5519953305825</v>
      </c>
      <c r="E40" s="59">
        <v>0</v>
      </c>
      <c r="F40" s="59">
        <v>0</v>
      </c>
      <c r="G40" s="59">
        <v>16.557771878472572</v>
      </c>
      <c r="H40" s="59">
        <v>0</v>
      </c>
      <c r="I40" s="59">
        <f t="shared" si="1"/>
        <v>3010.109767209055</v>
      </c>
    </row>
    <row r="41" spans="2:9" x14ac:dyDescent="0.2">
      <c r="B41" s="17" t="s">
        <v>46</v>
      </c>
      <c r="C41" s="17" t="s">
        <v>142</v>
      </c>
      <c r="D41" s="40">
        <v>3580.2525842811792</v>
      </c>
      <c r="E41" s="40">
        <v>0</v>
      </c>
      <c r="F41" s="40">
        <v>0</v>
      </c>
      <c r="G41" s="40">
        <v>110.64268558280932</v>
      </c>
      <c r="H41" s="40">
        <v>0</v>
      </c>
      <c r="I41" s="40">
        <f t="shared" si="1"/>
        <v>3690.8952698639887</v>
      </c>
    </row>
    <row r="42" spans="2:9" x14ac:dyDescent="0.2">
      <c r="B42" s="17" t="s">
        <v>47</v>
      </c>
      <c r="C42" s="17" t="s">
        <v>143</v>
      </c>
      <c r="D42" s="40">
        <v>1778.7650900969611</v>
      </c>
      <c r="E42" s="40">
        <v>0</v>
      </c>
      <c r="F42" s="40">
        <v>0</v>
      </c>
      <c r="G42" s="40">
        <v>132.88196523810035</v>
      </c>
      <c r="H42" s="40">
        <v>0</v>
      </c>
      <c r="I42" s="40">
        <f t="shared" si="1"/>
        <v>1911.6470553350614</v>
      </c>
    </row>
    <row r="43" spans="2:9" x14ac:dyDescent="0.2">
      <c r="B43" s="17" t="s">
        <v>48</v>
      </c>
      <c r="C43" s="17" t="s">
        <v>49</v>
      </c>
      <c r="D43" s="40">
        <v>10767.839783960104</v>
      </c>
      <c r="E43" s="40">
        <v>0</v>
      </c>
      <c r="F43" s="40">
        <v>0</v>
      </c>
      <c r="G43" s="40">
        <v>531.49767427370796</v>
      </c>
      <c r="H43" s="40">
        <v>0</v>
      </c>
      <c r="I43" s="40">
        <f t="shared" si="1"/>
        <v>11299.337458233811</v>
      </c>
    </row>
    <row r="44" spans="2:9" x14ac:dyDescent="0.2">
      <c r="B44" s="58" t="s">
        <v>50</v>
      </c>
      <c r="C44" s="58" t="s">
        <v>51</v>
      </c>
      <c r="D44" s="59">
        <v>232.80347306027647</v>
      </c>
      <c r="E44" s="59">
        <v>0</v>
      </c>
      <c r="F44" s="59">
        <v>0</v>
      </c>
      <c r="G44" s="59">
        <v>357.50385305349482</v>
      </c>
      <c r="H44" s="59">
        <v>0</v>
      </c>
      <c r="I44" s="59">
        <f t="shared" si="1"/>
        <v>590.3073261137713</v>
      </c>
    </row>
    <row r="45" spans="2:9" x14ac:dyDescent="0.2">
      <c r="B45" s="58" t="s">
        <v>52</v>
      </c>
      <c r="C45" s="58" t="s">
        <v>144</v>
      </c>
      <c r="D45" s="59">
        <v>19529.744238012041</v>
      </c>
      <c r="E45" s="59">
        <v>0</v>
      </c>
      <c r="F45" s="59">
        <v>0</v>
      </c>
      <c r="G45" s="59">
        <v>10888.329909172679</v>
      </c>
      <c r="H45" s="59">
        <v>5.4127737874392947</v>
      </c>
      <c r="I45" s="59">
        <f t="shared" si="1"/>
        <v>30423.486920972162</v>
      </c>
    </row>
    <row r="46" spans="2:9" x14ac:dyDescent="0.2">
      <c r="B46" s="58" t="s">
        <v>53</v>
      </c>
      <c r="C46" s="58" t="s">
        <v>54</v>
      </c>
      <c r="D46" s="59">
        <v>9060.7783556245595</v>
      </c>
      <c r="E46" s="59">
        <v>0.2266</v>
      </c>
      <c r="F46" s="59">
        <v>0</v>
      </c>
      <c r="G46" s="59">
        <v>3809.0323967956306</v>
      </c>
      <c r="H46" s="59">
        <v>0</v>
      </c>
      <c r="I46" s="59">
        <f t="shared" si="1"/>
        <v>12870.03735242019</v>
      </c>
    </row>
    <row r="47" spans="2:9" x14ac:dyDescent="0.2">
      <c r="B47" s="17" t="s">
        <v>55</v>
      </c>
      <c r="C47" s="17" t="s">
        <v>56</v>
      </c>
      <c r="D47" s="40">
        <v>6541.3180904427209</v>
      </c>
      <c r="E47" s="40">
        <v>0</v>
      </c>
      <c r="F47" s="40">
        <v>0</v>
      </c>
      <c r="G47" s="40">
        <v>6088.3465734982301</v>
      </c>
      <c r="H47" s="40">
        <v>0</v>
      </c>
      <c r="I47" s="40">
        <f t="shared" si="1"/>
        <v>12629.664663940952</v>
      </c>
    </row>
    <row r="48" spans="2:9" x14ac:dyDescent="0.2">
      <c r="B48" s="17" t="s">
        <v>57</v>
      </c>
      <c r="C48" s="17" t="s">
        <v>58</v>
      </c>
      <c r="D48" s="40">
        <v>2403.4016429782305</v>
      </c>
      <c r="E48" s="40">
        <v>0</v>
      </c>
      <c r="F48" s="40">
        <v>0</v>
      </c>
      <c r="G48" s="40">
        <v>12231.357592248549</v>
      </c>
      <c r="H48" s="40">
        <v>0</v>
      </c>
      <c r="I48" s="40">
        <f t="shared" si="1"/>
        <v>14634.759235226778</v>
      </c>
    </row>
    <row r="49" spans="2:9" x14ac:dyDescent="0.2">
      <c r="B49" s="17" t="s">
        <v>59</v>
      </c>
      <c r="C49" s="17" t="s">
        <v>60</v>
      </c>
      <c r="D49" s="40">
        <v>6628.9294448720857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6628.9294448720857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7745.4221940922962</v>
      </c>
      <c r="F50" s="59">
        <v>0</v>
      </c>
      <c r="G50" s="59">
        <v>201.9308760535248</v>
      </c>
      <c r="H50" s="59">
        <v>0</v>
      </c>
      <c r="I50" s="59">
        <f t="shared" si="1"/>
        <v>7947.3530701458212</v>
      </c>
    </row>
    <row r="51" spans="2:9" x14ac:dyDescent="0.2">
      <c r="B51" s="58" t="s">
        <v>62</v>
      </c>
      <c r="C51" s="58" t="s">
        <v>63</v>
      </c>
      <c r="D51" s="59">
        <v>582.40564742938648</v>
      </c>
      <c r="E51" s="59">
        <v>0</v>
      </c>
      <c r="F51" s="59">
        <v>0</v>
      </c>
      <c r="G51" s="59">
        <v>2.4545528903646283</v>
      </c>
      <c r="H51" s="59">
        <v>0</v>
      </c>
      <c r="I51" s="59">
        <f t="shared" si="1"/>
        <v>584.86020031975113</v>
      </c>
    </row>
    <row r="52" spans="2:9" x14ac:dyDescent="0.2">
      <c r="B52" s="58" t="s">
        <v>64</v>
      </c>
      <c r="C52" s="58" t="s">
        <v>65</v>
      </c>
      <c r="D52" s="59">
        <v>1840.1682978256847</v>
      </c>
      <c r="E52" s="59">
        <v>0</v>
      </c>
      <c r="F52" s="59">
        <v>0</v>
      </c>
      <c r="G52" s="59">
        <v>1717.0124550776839</v>
      </c>
      <c r="H52" s="59">
        <v>0</v>
      </c>
      <c r="I52" s="59">
        <f t="shared" si="1"/>
        <v>3557.1807529033686</v>
      </c>
    </row>
    <row r="53" spans="2:9" x14ac:dyDescent="0.2">
      <c r="B53" s="17" t="s">
        <v>66</v>
      </c>
      <c r="C53" s="17" t="s">
        <v>67</v>
      </c>
      <c r="D53" s="40">
        <v>1259.6051964615378</v>
      </c>
      <c r="E53" s="40">
        <v>0</v>
      </c>
      <c r="F53" s="40">
        <v>0</v>
      </c>
      <c r="G53" s="40">
        <v>11.111625470152093</v>
      </c>
      <c r="H53" s="40">
        <v>0</v>
      </c>
      <c r="I53" s="40">
        <f t="shared" si="1"/>
        <v>1270.71682193169</v>
      </c>
    </row>
    <row r="54" spans="2:9" x14ac:dyDescent="0.2">
      <c r="B54" s="17" t="s">
        <v>68</v>
      </c>
      <c r="C54" s="17" t="s">
        <v>69</v>
      </c>
      <c r="D54" s="40">
        <v>1861.9078228387939</v>
      </c>
      <c r="E54" s="40">
        <v>6.4880760620658373</v>
      </c>
      <c r="F54" s="40">
        <v>137.03466775795405</v>
      </c>
      <c r="G54" s="40">
        <v>82.338090304181819</v>
      </c>
      <c r="H54" s="40">
        <v>0</v>
      </c>
      <c r="I54" s="40">
        <f t="shared" si="1"/>
        <v>2087.7686569629955</v>
      </c>
    </row>
    <row r="55" spans="2:9" x14ac:dyDescent="0.2">
      <c r="B55" s="17" t="s">
        <v>70</v>
      </c>
      <c r="C55" s="17" t="s">
        <v>71</v>
      </c>
      <c r="D55" s="40">
        <v>989.51552462704558</v>
      </c>
      <c r="E55" s="40">
        <v>0</v>
      </c>
      <c r="F55" s="40">
        <v>0</v>
      </c>
      <c r="G55" s="40">
        <v>338.76952185710138</v>
      </c>
      <c r="H55" s="40">
        <v>0</v>
      </c>
      <c r="I55" s="40">
        <f t="shared" si="1"/>
        <v>1328.285046484147</v>
      </c>
    </row>
    <row r="56" spans="2:9" ht="15" thickBot="1" x14ac:dyDescent="0.25">
      <c r="B56" s="58" t="s">
        <v>72</v>
      </c>
      <c r="C56" s="58" t="s">
        <v>73</v>
      </c>
      <c r="D56" s="59">
        <v>535.69380730478827</v>
      </c>
      <c r="E56" s="59">
        <v>0</v>
      </c>
      <c r="F56" s="59">
        <v>0</v>
      </c>
      <c r="G56" s="59">
        <v>772.78539516227272</v>
      </c>
      <c r="H56" s="59">
        <v>0</v>
      </c>
      <c r="I56" s="59">
        <f t="shared" si="1"/>
        <v>1308.479202467061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185094.64408858833</v>
      </c>
      <c r="E57" s="41">
        <f t="shared" si="2"/>
        <v>7752.1368701543624</v>
      </c>
      <c r="F57" s="41">
        <f t="shared" si="2"/>
        <v>137.03466775795405</v>
      </c>
      <c r="G57" s="41">
        <f t="shared" si="2"/>
        <v>61073.293114640823</v>
      </c>
      <c r="H57" s="41">
        <f t="shared" si="2"/>
        <v>5.4127737874392947</v>
      </c>
      <c r="I57" s="76">
        <f t="shared" si="2"/>
        <v>254062.52151492896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1710.3802051761645</v>
      </c>
      <c r="H59" s="40">
        <v>24.950632009996298</v>
      </c>
      <c r="I59" s="40">
        <f>SUM(D59:H59)</f>
        <v>1735.3308371861608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535.60321120835988</v>
      </c>
      <c r="H60" s="40">
        <v>0</v>
      </c>
      <c r="I60" s="40">
        <f t="shared" ref="I60:I61" si="3">SUM(D60:H60)</f>
        <v>535.60321120835988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2245.9834163845244</v>
      </c>
      <c r="H62" s="41">
        <f t="shared" si="4"/>
        <v>24.950632009996298</v>
      </c>
      <c r="I62" s="41">
        <f t="shared" si="4"/>
        <v>2270.9340483945207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79.362269581704737</v>
      </c>
      <c r="I64" s="40">
        <f>SUM(D64:H64)</f>
        <v>79.362269581704737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9063.9624405456307</v>
      </c>
      <c r="G65" s="71">
        <v>0</v>
      </c>
      <c r="H65" s="71">
        <v>0</v>
      </c>
      <c r="I65" s="40">
        <f t="shared" ref="I65:I68" si="5">SUM(D65:H65)</f>
        <v>9063.9624405456307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1955.1472409731784</v>
      </c>
      <c r="G66" s="40">
        <v>0</v>
      </c>
      <c r="H66" s="40">
        <v>112.80551674812153</v>
      </c>
      <c r="I66" s="40">
        <f t="shared" si="5"/>
        <v>2067.9527577212998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1809.191731358266</v>
      </c>
      <c r="G67" s="40">
        <v>0</v>
      </c>
      <c r="H67" s="40">
        <v>316.10809542009684</v>
      </c>
      <c r="I67" s="40">
        <f t="shared" si="5"/>
        <v>2125.2998267783628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2952.5564842860372</v>
      </c>
      <c r="I68" s="40">
        <f t="shared" si="5"/>
        <v>2952.5564842860372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12828.301412877074</v>
      </c>
      <c r="G69" s="41">
        <f t="shared" si="6"/>
        <v>0</v>
      </c>
      <c r="H69" s="41">
        <f t="shared" si="6"/>
        <v>3460.8323660359601</v>
      </c>
      <c r="I69" s="76">
        <f t="shared" si="6"/>
        <v>16289.133778913034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93" priority="2" operator="equal">
      <formula>0</formula>
    </cfRule>
  </conditionalFormatting>
  <conditionalFormatting sqref="D59:D69">
    <cfRule type="cellIs" dxfId="192" priority="1" operator="equal">
      <formula>0</formula>
    </cfRule>
  </conditionalFormatting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156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113501.26197290822</v>
      </c>
      <c r="E18" s="41">
        <f t="shared" si="0"/>
        <v>10841.994030337417</v>
      </c>
      <c r="F18" s="41">
        <f t="shared" si="0"/>
        <v>24518.665303877799</v>
      </c>
      <c r="G18" s="41">
        <f t="shared" si="0"/>
        <v>93847.816687415747</v>
      </c>
      <c r="H18" s="41">
        <f t="shared" si="0"/>
        <v>2328.9263160678938</v>
      </c>
      <c r="I18" s="41">
        <f t="shared" si="0"/>
        <v>245038.66431060707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4659.5702291692678</v>
      </c>
      <c r="E20" s="59">
        <v>0</v>
      </c>
      <c r="F20" s="59">
        <v>0</v>
      </c>
      <c r="G20" s="59">
        <v>1112.3359546187987</v>
      </c>
      <c r="H20" s="59">
        <v>0</v>
      </c>
      <c r="I20" s="59">
        <f>SUM(D20:H20)</f>
        <v>5771.9061837880663</v>
      </c>
    </row>
    <row r="21" spans="2:9" x14ac:dyDescent="0.2">
      <c r="B21" s="58" t="s">
        <v>16</v>
      </c>
      <c r="C21" s="58" t="s">
        <v>17</v>
      </c>
      <c r="D21" s="59">
        <v>2188.9962558376683</v>
      </c>
      <c r="E21" s="59">
        <v>0</v>
      </c>
      <c r="F21" s="59">
        <v>0</v>
      </c>
      <c r="G21" s="59">
        <v>266.44062220441987</v>
      </c>
      <c r="H21" s="59">
        <v>0</v>
      </c>
      <c r="I21" s="59">
        <f t="shared" ref="I21:I56" si="1">SUM(D21:H21)</f>
        <v>2455.4368780420882</v>
      </c>
    </row>
    <row r="22" spans="2:9" x14ac:dyDescent="0.2">
      <c r="B22" s="58" t="s">
        <v>18</v>
      </c>
      <c r="C22" s="58" t="s">
        <v>148</v>
      </c>
      <c r="D22" s="59">
        <v>724.59217625397491</v>
      </c>
      <c r="E22" s="59">
        <v>0</v>
      </c>
      <c r="F22" s="59">
        <v>0</v>
      </c>
      <c r="G22" s="59">
        <v>5638.6905876006131</v>
      </c>
      <c r="H22" s="59">
        <v>0</v>
      </c>
      <c r="I22" s="59">
        <f t="shared" si="1"/>
        <v>6363.2827638545878</v>
      </c>
    </row>
    <row r="23" spans="2:9" x14ac:dyDescent="0.2">
      <c r="B23" s="17" t="s">
        <v>19</v>
      </c>
      <c r="C23" s="17" t="s">
        <v>149</v>
      </c>
      <c r="D23" s="40">
        <v>1474.4102372188004</v>
      </c>
      <c r="E23" s="40">
        <v>0</v>
      </c>
      <c r="F23" s="40">
        <v>0</v>
      </c>
      <c r="G23" s="40">
        <v>7704.5875110317766</v>
      </c>
      <c r="H23" s="40">
        <v>0</v>
      </c>
      <c r="I23" s="40">
        <f t="shared" si="1"/>
        <v>9178.9977482505765</v>
      </c>
    </row>
    <row r="24" spans="2:9" x14ac:dyDescent="0.2">
      <c r="B24" s="17" t="s">
        <v>20</v>
      </c>
      <c r="C24" s="17" t="s">
        <v>21</v>
      </c>
      <c r="D24" s="40">
        <v>1424.8393088971543</v>
      </c>
      <c r="E24" s="40">
        <v>0</v>
      </c>
      <c r="F24" s="40">
        <v>0</v>
      </c>
      <c r="G24" s="40">
        <v>14805.967464183754</v>
      </c>
      <c r="H24" s="40">
        <v>0</v>
      </c>
      <c r="I24" s="40">
        <f t="shared" si="1"/>
        <v>16230.806773080909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2552.3746431770514</v>
      </c>
      <c r="H25" s="40">
        <v>0</v>
      </c>
      <c r="I25" s="40">
        <f t="shared" si="1"/>
        <v>2552.3746431770514</v>
      </c>
    </row>
    <row r="26" spans="2:9" x14ac:dyDescent="0.2">
      <c r="B26" s="58" t="s">
        <v>23</v>
      </c>
      <c r="C26" s="58" t="s">
        <v>24</v>
      </c>
      <c r="D26" s="59">
        <v>1647.736687116141</v>
      </c>
      <c r="E26" s="59">
        <v>0</v>
      </c>
      <c r="F26" s="59">
        <v>0</v>
      </c>
      <c r="G26" s="59">
        <v>577.20091195610541</v>
      </c>
      <c r="H26" s="59">
        <v>0</v>
      </c>
      <c r="I26" s="59">
        <f t="shared" si="1"/>
        <v>2224.9375990722465</v>
      </c>
    </row>
    <row r="27" spans="2:9" x14ac:dyDescent="0.2">
      <c r="B27" s="58" t="s">
        <v>25</v>
      </c>
      <c r="C27" s="58" t="s">
        <v>26</v>
      </c>
      <c r="D27" s="59">
        <v>6919.5424874267064</v>
      </c>
      <c r="E27" s="59">
        <v>0</v>
      </c>
      <c r="F27" s="59">
        <v>0</v>
      </c>
      <c r="G27" s="59">
        <v>1762.1413017247567</v>
      </c>
      <c r="H27" s="59">
        <v>0</v>
      </c>
      <c r="I27" s="59">
        <f t="shared" si="1"/>
        <v>8681.6837891514624</v>
      </c>
    </row>
    <row r="28" spans="2:9" x14ac:dyDescent="0.2">
      <c r="B28" s="58" t="s">
        <v>27</v>
      </c>
      <c r="C28" s="58" t="s">
        <v>28</v>
      </c>
      <c r="D28" s="59">
        <v>6939.5949578319041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6939.5949578319041</v>
      </c>
    </row>
    <row r="29" spans="2:9" x14ac:dyDescent="0.2">
      <c r="B29" s="17" t="s">
        <v>29</v>
      </c>
      <c r="C29" s="17" t="s">
        <v>30</v>
      </c>
      <c r="D29" s="40">
        <v>430.26640418970652</v>
      </c>
      <c r="E29" s="40">
        <v>0</v>
      </c>
      <c r="F29" s="40">
        <v>0</v>
      </c>
      <c r="G29" s="40">
        <v>128.84949146215607</v>
      </c>
      <c r="H29" s="40">
        <v>0</v>
      </c>
      <c r="I29" s="40">
        <f t="shared" si="1"/>
        <v>559.11589565186262</v>
      </c>
    </row>
    <row r="30" spans="2:9" x14ac:dyDescent="0.2">
      <c r="B30" s="17" t="s">
        <v>31</v>
      </c>
      <c r="C30" s="17" t="s">
        <v>32</v>
      </c>
      <c r="D30" s="40">
        <v>4793.7016575629787</v>
      </c>
      <c r="E30" s="40">
        <v>0</v>
      </c>
      <c r="F30" s="40">
        <v>0</v>
      </c>
      <c r="G30" s="40">
        <v>701.4013543603711</v>
      </c>
      <c r="H30" s="40">
        <v>0</v>
      </c>
      <c r="I30" s="40">
        <f t="shared" si="1"/>
        <v>5495.1030119233501</v>
      </c>
    </row>
    <row r="31" spans="2:9" x14ac:dyDescent="0.2">
      <c r="B31" s="17" t="s">
        <v>33</v>
      </c>
      <c r="C31" s="17" t="s">
        <v>135</v>
      </c>
      <c r="D31" s="40">
        <v>3428.2343302835657</v>
      </c>
      <c r="E31" s="40">
        <v>0</v>
      </c>
      <c r="F31" s="40">
        <v>0</v>
      </c>
      <c r="G31" s="40">
        <v>16.400243501636243</v>
      </c>
      <c r="H31" s="40">
        <v>0</v>
      </c>
      <c r="I31" s="40">
        <f t="shared" si="1"/>
        <v>3444.6345737852021</v>
      </c>
    </row>
    <row r="32" spans="2:9" x14ac:dyDescent="0.2">
      <c r="B32" s="58" t="s">
        <v>34</v>
      </c>
      <c r="C32" s="58" t="s">
        <v>136</v>
      </c>
      <c r="D32" s="59">
        <v>672.82012646443104</v>
      </c>
      <c r="E32" s="59">
        <v>0</v>
      </c>
      <c r="F32" s="59">
        <v>0</v>
      </c>
      <c r="G32" s="59">
        <v>1181.2726146931279</v>
      </c>
      <c r="H32" s="59">
        <v>0</v>
      </c>
      <c r="I32" s="59">
        <f t="shared" si="1"/>
        <v>1854.092741157559</v>
      </c>
    </row>
    <row r="33" spans="2:9" x14ac:dyDescent="0.2">
      <c r="B33" s="58" t="s">
        <v>35</v>
      </c>
      <c r="C33" s="58" t="s">
        <v>137</v>
      </c>
      <c r="D33" s="59">
        <v>3578.319166560173</v>
      </c>
      <c r="E33" s="59">
        <v>0</v>
      </c>
      <c r="F33" s="59">
        <v>0</v>
      </c>
      <c r="G33" s="59">
        <v>718.19324860368351</v>
      </c>
      <c r="H33" s="59">
        <v>0</v>
      </c>
      <c r="I33" s="59">
        <f t="shared" si="1"/>
        <v>4296.5124151638565</v>
      </c>
    </row>
    <row r="34" spans="2:9" x14ac:dyDescent="0.2">
      <c r="B34" s="58" t="s">
        <v>36</v>
      </c>
      <c r="C34" s="58" t="s">
        <v>37</v>
      </c>
      <c r="D34" s="59">
        <v>3608.9248477562201</v>
      </c>
      <c r="E34" s="59">
        <v>0</v>
      </c>
      <c r="F34" s="59">
        <v>0</v>
      </c>
      <c r="G34" s="59">
        <v>3.0538176858931556</v>
      </c>
      <c r="H34" s="59">
        <v>0</v>
      </c>
      <c r="I34" s="59">
        <f t="shared" si="1"/>
        <v>3611.9786654421132</v>
      </c>
    </row>
    <row r="35" spans="2:9" x14ac:dyDescent="0.2">
      <c r="B35" s="17" t="s">
        <v>38</v>
      </c>
      <c r="C35" s="17" t="s">
        <v>39</v>
      </c>
      <c r="D35" s="40">
        <v>1071.9964172091702</v>
      </c>
      <c r="E35" s="40">
        <v>0</v>
      </c>
      <c r="F35" s="40">
        <v>0</v>
      </c>
      <c r="G35" s="40">
        <v>0.5744556817629376</v>
      </c>
      <c r="H35" s="40">
        <v>0</v>
      </c>
      <c r="I35" s="40">
        <f t="shared" si="1"/>
        <v>1072.5708728909331</v>
      </c>
    </row>
    <row r="36" spans="2:9" x14ac:dyDescent="0.2">
      <c r="B36" s="17" t="s">
        <v>40</v>
      </c>
      <c r="C36" s="17" t="s">
        <v>152</v>
      </c>
      <c r="D36" s="40">
        <v>9884.4152809949519</v>
      </c>
      <c r="E36" s="40">
        <v>0</v>
      </c>
      <c r="F36" s="40">
        <v>0</v>
      </c>
      <c r="G36" s="40">
        <v>349.7876641365367</v>
      </c>
      <c r="H36" s="40">
        <v>0</v>
      </c>
      <c r="I36" s="40">
        <f t="shared" si="1"/>
        <v>10234.202945131488</v>
      </c>
    </row>
    <row r="37" spans="2:9" x14ac:dyDescent="0.2">
      <c r="B37" s="17" t="s">
        <v>41</v>
      </c>
      <c r="C37" s="17" t="s">
        <v>42</v>
      </c>
      <c r="D37" s="40">
        <v>814.53552944790977</v>
      </c>
      <c r="E37" s="40">
        <v>0</v>
      </c>
      <c r="F37" s="40">
        <v>0</v>
      </c>
      <c r="G37" s="40">
        <v>93.6900275277319</v>
      </c>
      <c r="H37" s="40">
        <v>0</v>
      </c>
      <c r="I37" s="40">
        <f t="shared" si="1"/>
        <v>908.22555697564167</v>
      </c>
    </row>
    <row r="38" spans="2:9" x14ac:dyDescent="0.2">
      <c r="B38" s="58" t="s">
        <v>43</v>
      </c>
      <c r="C38" s="58" t="s">
        <v>139</v>
      </c>
      <c r="D38" s="59">
        <v>576.91787154008227</v>
      </c>
      <c r="E38" s="59">
        <v>0</v>
      </c>
      <c r="F38" s="59">
        <v>0</v>
      </c>
      <c r="G38" s="59">
        <v>13.857751528611109</v>
      </c>
      <c r="H38" s="59">
        <v>0</v>
      </c>
      <c r="I38" s="59">
        <f t="shared" si="1"/>
        <v>590.77562306869333</v>
      </c>
    </row>
    <row r="39" spans="2:9" x14ac:dyDescent="0.2">
      <c r="B39" s="58" t="s">
        <v>44</v>
      </c>
      <c r="C39" s="58" t="s">
        <v>140</v>
      </c>
      <c r="D39" s="59">
        <v>489.81333991494216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489.81333991494216</v>
      </c>
    </row>
    <row r="40" spans="2:9" x14ac:dyDescent="0.2">
      <c r="B40" s="58" t="s">
        <v>45</v>
      </c>
      <c r="C40" s="58" t="s">
        <v>141</v>
      </c>
      <c r="D40" s="59">
        <v>1027.4211159443489</v>
      </c>
      <c r="E40" s="59">
        <v>0</v>
      </c>
      <c r="F40" s="59">
        <v>0</v>
      </c>
      <c r="G40" s="59">
        <v>20.894830097895682</v>
      </c>
      <c r="H40" s="59">
        <v>0</v>
      </c>
      <c r="I40" s="59">
        <f t="shared" si="1"/>
        <v>1048.3159460422446</v>
      </c>
    </row>
    <row r="41" spans="2:9" x14ac:dyDescent="0.2">
      <c r="B41" s="17" t="s">
        <v>46</v>
      </c>
      <c r="C41" s="17" t="s">
        <v>142</v>
      </c>
      <c r="D41" s="40">
        <v>1305.8569175851226</v>
      </c>
      <c r="E41" s="40">
        <v>0</v>
      </c>
      <c r="F41" s="40">
        <v>0</v>
      </c>
      <c r="G41" s="40">
        <v>57.810502065149485</v>
      </c>
      <c r="H41" s="40">
        <v>0</v>
      </c>
      <c r="I41" s="40">
        <f t="shared" si="1"/>
        <v>1363.667419650272</v>
      </c>
    </row>
    <row r="42" spans="2:9" x14ac:dyDescent="0.2">
      <c r="B42" s="17" t="s">
        <v>47</v>
      </c>
      <c r="C42" s="17" t="s">
        <v>143</v>
      </c>
      <c r="D42" s="40">
        <v>371.62398500804767</v>
      </c>
      <c r="E42" s="40">
        <v>0</v>
      </c>
      <c r="F42" s="40">
        <v>0</v>
      </c>
      <c r="G42" s="40">
        <v>128.76373858149179</v>
      </c>
      <c r="H42" s="40">
        <v>0</v>
      </c>
      <c r="I42" s="40">
        <f t="shared" si="1"/>
        <v>500.38772358953946</v>
      </c>
    </row>
    <row r="43" spans="2:9" x14ac:dyDescent="0.2">
      <c r="B43" s="17" t="s">
        <v>48</v>
      </c>
      <c r="C43" s="17" t="s">
        <v>49</v>
      </c>
      <c r="D43" s="40">
        <v>3178.103827690622</v>
      </c>
      <c r="E43" s="40">
        <v>0</v>
      </c>
      <c r="F43" s="40">
        <v>0</v>
      </c>
      <c r="G43" s="40">
        <v>793.41955162566319</v>
      </c>
      <c r="H43" s="40">
        <v>0</v>
      </c>
      <c r="I43" s="40">
        <f t="shared" si="1"/>
        <v>3971.5233793162852</v>
      </c>
    </row>
    <row r="44" spans="2:9" x14ac:dyDescent="0.2">
      <c r="B44" s="58" t="s">
        <v>50</v>
      </c>
      <c r="C44" s="58" t="s">
        <v>51</v>
      </c>
      <c r="D44" s="59">
        <v>190.64567625093306</v>
      </c>
      <c r="E44" s="59">
        <v>0</v>
      </c>
      <c r="F44" s="59">
        <v>0</v>
      </c>
      <c r="G44" s="59">
        <v>284.52739562574453</v>
      </c>
      <c r="H44" s="59">
        <v>0</v>
      </c>
      <c r="I44" s="59">
        <f t="shared" si="1"/>
        <v>475.17307187667757</v>
      </c>
    </row>
    <row r="45" spans="2:9" x14ac:dyDescent="0.2">
      <c r="B45" s="58" t="s">
        <v>52</v>
      </c>
      <c r="C45" s="58" t="s">
        <v>144</v>
      </c>
      <c r="D45" s="59">
        <v>8092.3222972043286</v>
      </c>
      <c r="E45" s="59">
        <v>0</v>
      </c>
      <c r="F45" s="59">
        <v>0</v>
      </c>
      <c r="G45" s="59">
        <v>4638.8855536693409</v>
      </c>
      <c r="H45" s="59">
        <v>1.9468481975759859</v>
      </c>
      <c r="I45" s="59">
        <f t="shared" si="1"/>
        <v>12733.154699071247</v>
      </c>
    </row>
    <row r="46" spans="2:9" x14ac:dyDescent="0.2">
      <c r="B46" s="58" t="s">
        <v>53</v>
      </c>
      <c r="C46" s="58" t="s">
        <v>54</v>
      </c>
      <c r="D46" s="59">
        <v>17177.734212442741</v>
      </c>
      <c r="E46" s="59">
        <v>1.5194647300000006</v>
      </c>
      <c r="F46" s="59">
        <v>0</v>
      </c>
      <c r="G46" s="59">
        <v>11810.228933380056</v>
      </c>
      <c r="H46" s="59">
        <v>0</v>
      </c>
      <c r="I46" s="59">
        <f t="shared" si="1"/>
        <v>28989.482610552797</v>
      </c>
    </row>
    <row r="47" spans="2:9" x14ac:dyDescent="0.2">
      <c r="B47" s="17" t="s">
        <v>55</v>
      </c>
      <c r="C47" s="17" t="s">
        <v>56</v>
      </c>
      <c r="D47" s="40">
        <v>3883.8066827805364</v>
      </c>
      <c r="E47" s="40">
        <v>0</v>
      </c>
      <c r="F47" s="40">
        <v>0</v>
      </c>
      <c r="G47" s="40">
        <v>4316.5836200419535</v>
      </c>
      <c r="H47" s="40">
        <v>0</v>
      </c>
      <c r="I47" s="40">
        <f t="shared" si="1"/>
        <v>8200.3903028224904</v>
      </c>
    </row>
    <row r="48" spans="2:9" x14ac:dyDescent="0.2">
      <c r="B48" s="17" t="s">
        <v>57</v>
      </c>
      <c r="C48" s="17" t="s">
        <v>58</v>
      </c>
      <c r="D48" s="40">
        <v>2654.7076812333103</v>
      </c>
      <c r="E48" s="40">
        <v>0</v>
      </c>
      <c r="F48" s="40">
        <v>0</v>
      </c>
      <c r="G48" s="40">
        <v>3527.5745309775607</v>
      </c>
      <c r="H48" s="40">
        <v>0</v>
      </c>
      <c r="I48" s="40">
        <f t="shared" si="1"/>
        <v>6182.282212210871</v>
      </c>
    </row>
    <row r="49" spans="2:9" x14ac:dyDescent="0.2">
      <c r="B49" s="17" t="s">
        <v>59</v>
      </c>
      <c r="C49" s="17" t="s">
        <v>60</v>
      </c>
      <c r="D49" s="40">
        <v>7053.5219903311609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7053.5219903311609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10840.889351669482</v>
      </c>
      <c r="F50" s="59">
        <v>0</v>
      </c>
      <c r="G50" s="59">
        <v>342.82912081152801</v>
      </c>
      <c r="H50" s="59">
        <v>0</v>
      </c>
      <c r="I50" s="59">
        <f t="shared" si="1"/>
        <v>11183.71847248101</v>
      </c>
    </row>
    <row r="51" spans="2:9" x14ac:dyDescent="0.2">
      <c r="B51" s="58" t="s">
        <v>62</v>
      </c>
      <c r="C51" s="58" t="s">
        <v>63</v>
      </c>
      <c r="D51" s="59">
        <v>1808.5017166723558</v>
      </c>
      <c r="E51" s="59">
        <v>0</v>
      </c>
      <c r="F51" s="59">
        <v>0</v>
      </c>
      <c r="G51" s="59">
        <v>1200.082911440426</v>
      </c>
      <c r="H51" s="59">
        <v>0</v>
      </c>
      <c r="I51" s="59">
        <f t="shared" si="1"/>
        <v>3008.5846281127815</v>
      </c>
    </row>
    <row r="52" spans="2:9" x14ac:dyDescent="0.2">
      <c r="B52" s="58" t="s">
        <v>64</v>
      </c>
      <c r="C52" s="58" t="s">
        <v>65</v>
      </c>
      <c r="D52" s="59">
        <v>3924.9930894907002</v>
      </c>
      <c r="E52" s="59">
        <v>0</v>
      </c>
      <c r="F52" s="59">
        <v>0</v>
      </c>
      <c r="G52" s="59">
        <v>8552.5551815681047</v>
      </c>
      <c r="H52" s="59">
        <v>0</v>
      </c>
      <c r="I52" s="59">
        <f t="shared" si="1"/>
        <v>12477.548271058804</v>
      </c>
    </row>
    <row r="53" spans="2:9" x14ac:dyDescent="0.2">
      <c r="B53" s="17" t="s">
        <v>66</v>
      </c>
      <c r="C53" s="17" t="s">
        <v>67</v>
      </c>
      <c r="D53" s="40">
        <v>3705.446122066121</v>
      </c>
      <c r="E53" s="40">
        <v>0</v>
      </c>
      <c r="F53" s="40">
        <v>0</v>
      </c>
      <c r="G53" s="40">
        <v>46.388589017765085</v>
      </c>
      <c r="H53" s="40">
        <v>0</v>
      </c>
      <c r="I53" s="40">
        <f t="shared" si="1"/>
        <v>3751.8347110838863</v>
      </c>
    </row>
    <row r="54" spans="2:9" x14ac:dyDescent="0.2">
      <c r="B54" s="17" t="s">
        <v>68</v>
      </c>
      <c r="C54" s="17" t="s">
        <v>69</v>
      </c>
      <c r="D54" s="40">
        <v>1413.0844387618968</v>
      </c>
      <c r="E54" s="40">
        <v>-0.41478606206583662</v>
      </c>
      <c r="F54" s="40">
        <v>406.11397104000002</v>
      </c>
      <c r="G54" s="40">
        <v>153.15477929821293</v>
      </c>
      <c r="H54" s="40">
        <v>0</v>
      </c>
      <c r="I54" s="40">
        <f t="shared" si="1"/>
        <v>1971.9384030380438</v>
      </c>
    </row>
    <row r="55" spans="2:9" x14ac:dyDescent="0.2">
      <c r="B55" s="17" t="s">
        <v>70</v>
      </c>
      <c r="C55" s="17" t="s">
        <v>71</v>
      </c>
      <c r="D55" s="40">
        <v>1431.2091190276485</v>
      </c>
      <c r="E55" s="40">
        <v>0</v>
      </c>
      <c r="F55" s="40">
        <v>0</v>
      </c>
      <c r="G55" s="40">
        <v>885.1833018614326</v>
      </c>
      <c r="H55" s="40">
        <v>0</v>
      </c>
      <c r="I55" s="40">
        <f t="shared" si="1"/>
        <v>2316.3924208890812</v>
      </c>
    </row>
    <row r="56" spans="2:9" ht="15" thickBot="1" x14ac:dyDescent="0.25">
      <c r="B56" s="58" t="s">
        <v>72</v>
      </c>
      <c r="C56" s="58" t="s">
        <v>73</v>
      </c>
      <c r="D56" s="59">
        <v>953.05578874257583</v>
      </c>
      <c r="E56" s="59">
        <v>0</v>
      </c>
      <c r="F56" s="59">
        <v>0</v>
      </c>
      <c r="G56" s="59">
        <v>1554.9415355655244</v>
      </c>
      <c r="H56" s="59">
        <v>0</v>
      </c>
      <c r="I56" s="59">
        <f t="shared" si="1"/>
        <v>2507.9973243081004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113501.26197290822</v>
      </c>
      <c r="E57" s="41">
        <f t="shared" si="2"/>
        <v>10841.994030337417</v>
      </c>
      <c r="F57" s="41">
        <f t="shared" si="2"/>
        <v>406.11397104000002</v>
      </c>
      <c r="G57" s="41">
        <f t="shared" si="2"/>
        <v>75940.643741306616</v>
      </c>
      <c r="H57" s="41">
        <f t="shared" si="2"/>
        <v>1.9468481975759859</v>
      </c>
      <c r="I57" s="41">
        <f t="shared" si="2"/>
        <v>200691.96056378982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652.16630262432136</v>
      </c>
      <c r="H59" s="40">
        <v>12.253094477626895</v>
      </c>
      <c r="I59" s="40">
        <f>SUM(D59:H59)</f>
        <v>664.41939710194822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14271.216112999336</v>
      </c>
      <c r="H60" s="40">
        <v>0</v>
      </c>
      <c r="I60" s="40">
        <f t="shared" ref="I60:I61" si="3">SUM(D60:H60)</f>
        <v>14271.216112999336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2983.7905304854753</v>
      </c>
      <c r="H61" s="40">
        <v>0</v>
      </c>
      <c r="I61" s="40">
        <f t="shared" si="3"/>
        <v>2983.7905304854753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17907.172946109135</v>
      </c>
      <c r="H62" s="41">
        <f t="shared" si="4"/>
        <v>12.253094477626895</v>
      </c>
      <c r="I62" s="41">
        <f t="shared" si="4"/>
        <v>17919.426040586761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72.999049414740739</v>
      </c>
      <c r="I64" s="40">
        <f>SUM(D64:H64)</f>
        <v>72.999049414740739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12050.058348556026</v>
      </c>
      <c r="G65" s="40">
        <v>0</v>
      </c>
      <c r="H65" s="40">
        <v>0</v>
      </c>
      <c r="I65" s="40">
        <f t="shared" ref="I65:I68" si="5">SUM(D65:H65)</f>
        <v>12050.058348556026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7961.6306337047199</v>
      </c>
      <c r="G66" s="40">
        <v>0</v>
      </c>
      <c r="H66" s="40">
        <v>76.474127160599892</v>
      </c>
      <c r="I66" s="40">
        <f t="shared" si="5"/>
        <v>8038.1047608653198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4100.8623505770565</v>
      </c>
      <c r="G67" s="40">
        <v>0</v>
      </c>
      <c r="H67" s="40">
        <v>300.78584345099989</v>
      </c>
      <c r="I67" s="40">
        <f t="shared" si="5"/>
        <v>4401.6481940280564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1864.4673533663504</v>
      </c>
      <c r="I68" s="40">
        <f t="shared" si="5"/>
        <v>1864.4673533663504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24112.5513328378</v>
      </c>
      <c r="G69" s="41">
        <f>SUM(G64:G68)</f>
        <v>0</v>
      </c>
      <c r="H69" s="41">
        <f>SUM(H64:H68)</f>
        <v>2314.7263733926911</v>
      </c>
      <c r="I69" s="41">
        <f>SUM(I64:I68)</f>
        <v>26427.277706230496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91" priority="2" operator="equal">
      <formula>0</formula>
    </cfRule>
  </conditionalFormatting>
  <conditionalFormatting sqref="D59:D69">
    <cfRule type="cellIs" dxfId="190" priority="1" operator="equal">
      <formula>0</formula>
    </cfRule>
  </conditionalFormatting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50052.216472292843</v>
      </c>
      <c r="E18" s="41">
        <f t="shared" si="0"/>
        <v>4615.6754839664754</v>
      </c>
      <c r="F18" s="41">
        <f t="shared" si="0"/>
        <v>23848.028515216913</v>
      </c>
      <c r="G18" s="41">
        <f t="shared" si="0"/>
        <v>27834.596062898516</v>
      </c>
      <c r="H18" s="41">
        <f t="shared" si="0"/>
        <v>2130.9127988265195</v>
      </c>
      <c r="I18" s="41">
        <f t="shared" si="0"/>
        <v>108481.42933320126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1705.4375271059184</v>
      </c>
      <c r="E20" s="59">
        <v>0</v>
      </c>
      <c r="F20" s="59">
        <v>0</v>
      </c>
      <c r="G20" s="59">
        <v>203.74064894054607</v>
      </c>
      <c r="H20" s="59">
        <v>0</v>
      </c>
      <c r="I20" s="59">
        <f>SUM(D20:H20)</f>
        <v>1909.1781760464646</v>
      </c>
    </row>
    <row r="21" spans="2:9" x14ac:dyDescent="0.2">
      <c r="B21" s="58" t="s">
        <v>16</v>
      </c>
      <c r="C21" s="58" t="s">
        <v>17</v>
      </c>
      <c r="D21" s="59">
        <v>688.2673037650444</v>
      </c>
      <c r="E21" s="59">
        <v>0</v>
      </c>
      <c r="F21" s="59">
        <v>0</v>
      </c>
      <c r="G21" s="59">
        <v>179.41963455802295</v>
      </c>
      <c r="H21" s="59">
        <v>0</v>
      </c>
      <c r="I21" s="59">
        <f t="shared" ref="I21:I56" si="1">SUM(D21:H21)</f>
        <v>867.68693832306735</v>
      </c>
    </row>
    <row r="22" spans="2:9" x14ac:dyDescent="0.2">
      <c r="B22" s="58" t="s">
        <v>18</v>
      </c>
      <c r="C22" s="58" t="s">
        <v>148</v>
      </c>
      <c r="D22" s="59">
        <v>579.52349077597103</v>
      </c>
      <c r="E22" s="59">
        <v>0</v>
      </c>
      <c r="F22" s="59">
        <v>0</v>
      </c>
      <c r="G22" s="59">
        <v>2888.8607608407642</v>
      </c>
      <c r="H22" s="59">
        <v>0</v>
      </c>
      <c r="I22" s="59">
        <f t="shared" si="1"/>
        <v>3468.3842516167351</v>
      </c>
    </row>
    <row r="23" spans="2:9" x14ac:dyDescent="0.2">
      <c r="B23" s="17" t="s">
        <v>19</v>
      </c>
      <c r="C23" s="17" t="s">
        <v>149</v>
      </c>
      <c r="D23" s="40">
        <v>547.89266474524834</v>
      </c>
      <c r="E23" s="40">
        <v>0</v>
      </c>
      <c r="F23" s="40">
        <v>0</v>
      </c>
      <c r="G23" s="40">
        <v>2006.3022635877792</v>
      </c>
      <c r="H23" s="40">
        <v>0</v>
      </c>
      <c r="I23" s="40">
        <f t="shared" si="1"/>
        <v>2554.1949283330277</v>
      </c>
    </row>
    <row r="24" spans="2:9" x14ac:dyDescent="0.2">
      <c r="B24" s="17" t="s">
        <v>20</v>
      </c>
      <c r="C24" s="17" t="s">
        <v>21</v>
      </c>
      <c r="D24" s="40">
        <v>464.69692151969224</v>
      </c>
      <c r="E24" s="40">
        <v>0</v>
      </c>
      <c r="F24" s="40">
        <v>0</v>
      </c>
      <c r="G24" s="40">
        <v>7702.8027768583643</v>
      </c>
      <c r="H24" s="40">
        <v>0</v>
      </c>
      <c r="I24" s="40">
        <f t="shared" si="1"/>
        <v>8167.4996983780566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770.64864674686453</v>
      </c>
      <c r="H25" s="40">
        <v>0</v>
      </c>
      <c r="I25" s="40">
        <f t="shared" si="1"/>
        <v>770.64864674686453</v>
      </c>
    </row>
    <row r="26" spans="2:9" x14ac:dyDescent="0.2">
      <c r="B26" s="58" t="s">
        <v>23</v>
      </c>
      <c r="C26" s="58" t="s">
        <v>24</v>
      </c>
      <c r="D26" s="59">
        <v>1078.5763981112393</v>
      </c>
      <c r="E26" s="59">
        <v>0</v>
      </c>
      <c r="F26" s="59">
        <v>0</v>
      </c>
      <c r="G26" s="59">
        <v>131.66970752560849</v>
      </c>
      <c r="H26" s="59">
        <v>0</v>
      </c>
      <c r="I26" s="59">
        <f t="shared" si="1"/>
        <v>1210.2461056368479</v>
      </c>
    </row>
    <row r="27" spans="2:9" x14ac:dyDescent="0.2">
      <c r="B27" s="58" t="s">
        <v>25</v>
      </c>
      <c r="C27" s="58" t="s">
        <v>26</v>
      </c>
      <c r="D27" s="59">
        <v>3816.0495430650326</v>
      </c>
      <c r="E27" s="59">
        <v>0</v>
      </c>
      <c r="F27" s="59">
        <v>0</v>
      </c>
      <c r="G27" s="59">
        <v>413.78356642905811</v>
      </c>
      <c r="H27" s="59">
        <v>0</v>
      </c>
      <c r="I27" s="59">
        <f t="shared" si="1"/>
        <v>4229.8331094940904</v>
      </c>
    </row>
    <row r="28" spans="2:9" x14ac:dyDescent="0.2">
      <c r="B28" s="58" t="s">
        <v>27</v>
      </c>
      <c r="C28" s="58" t="s">
        <v>28</v>
      </c>
      <c r="D28" s="59">
        <v>1457.566441471912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1457.566441471912</v>
      </c>
    </row>
    <row r="29" spans="2:9" x14ac:dyDescent="0.2">
      <c r="B29" s="17" t="s">
        <v>29</v>
      </c>
      <c r="C29" s="17" t="s">
        <v>30</v>
      </c>
      <c r="D29" s="40">
        <v>756.26166544504053</v>
      </c>
      <c r="E29" s="40">
        <v>0</v>
      </c>
      <c r="F29" s="40">
        <v>0</v>
      </c>
      <c r="G29" s="40">
        <v>11.961129611108479</v>
      </c>
      <c r="H29" s="40">
        <v>0</v>
      </c>
      <c r="I29" s="40">
        <f t="shared" si="1"/>
        <v>768.22279505614904</v>
      </c>
    </row>
    <row r="30" spans="2:9" x14ac:dyDescent="0.2">
      <c r="B30" s="17" t="s">
        <v>31</v>
      </c>
      <c r="C30" s="17" t="s">
        <v>32</v>
      </c>
      <c r="D30" s="40">
        <v>1473.1283058778261</v>
      </c>
      <c r="E30" s="40">
        <v>0</v>
      </c>
      <c r="F30" s="40">
        <v>0</v>
      </c>
      <c r="G30" s="40">
        <v>312.4053615478673</v>
      </c>
      <c r="H30" s="40">
        <v>0</v>
      </c>
      <c r="I30" s="40">
        <f t="shared" si="1"/>
        <v>1785.5336674256932</v>
      </c>
    </row>
    <row r="31" spans="2:9" x14ac:dyDescent="0.2">
      <c r="B31" s="17" t="s">
        <v>33</v>
      </c>
      <c r="C31" s="17" t="s">
        <v>135</v>
      </c>
      <c r="D31" s="40">
        <v>904.2227429607359</v>
      </c>
      <c r="E31" s="40">
        <v>0</v>
      </c>
      <c r="F31" s="40">
        <v>0</v>
      </c>
      <c r="G31" s="40">
        <v>1.1918948737604662</v>
      </c>
      <c r="H31" s="40">
        <v>0</v>
      </c>
      <c r="I31" s="40">
        <f t="shared" si="1"/>
        <v>905.41463783449638</v>
      </c>
    </row>
    <row r="32" spans="2:9" x14ac:dyDescent="0.2">
      <c r="B32" s="58" t="s">
        <v>34</v>
      </c>
      <c r="C32" s="58" t="s">
        <v>136</v>
      </c>
      <c r="D32" s="59">
        <v>214.63080237493969</v>
      </c>
      <c r="E32" s="59">
        <v>0</v>
      </c>
      <c r="F32" s="59">
        <v>0</v>
      </c>
      <c r="G32" s="59">
        <v>54.32353802204441</v>
      </c>
      <c r="H32" s="59">
        <v>0</v>
      </c>
      <c r="I32" s="59">
        <f t="shared" si="1"/>
        <v>268.95434039698409</v>
      </c>
    </row>
    <row r="33" spans="2:9" x14ac:dyDescent="0.2">
      <c r="B33" s="58" t="s">
        <v>35</v>
      </c>
      <c r="C33" s="58" t="s">
        <v>137</v>
      </c>
      <c r="D33" s="59">
        <v>1126.5734062367192</v>
      </c>
      <c r="E33" s="59">
        <v>0</v>
      </c>
      <c r="F33" s="59">
        <v>0</v>
      </c>
      <c r="G33" s="59">
        <v>60.179599820573962</v>
      </c>
      <c r="H33" s="59">
        <v>0</v>
      </c>
      <c r="I33" s="59">
        <f t="shared" si="1"/>
        <v>1186.7530060572931</v>
      </c>
    </row>
    <row r="34" spans="2:9" x14ac:dyDescent="0.2">
      <c r="B34" s="58" t="s">
        <v>36</v>
      </c>
      <c r="C34" s="58" t="s">
        <v>37</v>
      </c>
      <c r="D34" s="59">
        <v>1049.4111500603508</v>
      </c>
      <c r="E34" s="59">
        <v>0</v>
      </c>
      <c r="F34" s="59">
        <v>0</v>
      </c>
      <c r="G34" s="59">
        <v>0.45700693246311053</v>
      </c>
      <c r="H34" s="59">
        <v>0</v>
      </c>
      <c r="I34" s="59">
        <f t="shared" si="1"/>
        <v>1049.868156992814</v>
      </c>
    </row>
    <row r="35" spans="2:9" x14ac:dyDescent="0.2">
      <c r="B35" s="17" t="s">
        <v>38</v>
      </c>
      <c r="C35" s="17" t="s">
        <v>39</v>
      </c>
      <c r="D35" s="40">
        <v>534.27563899083043</v>
      </c>
      <c r="E35" s="40">
        <v>0</v>
      </c>
      <c r="F35" s="40">
        <v>0</v>
      </c>
      <c r="G35" s="40">
        <v>0.19064832911858223</v>
      </c>
      <c r="H35" s="40">
        <v>0</v>
      </c>
      <c r="I35" s="40">
        <f t="shared" si="1"/>
        <v>534.46628731994906</v>
      </c>
    </row>
    <row r="36" spans="2:9" x14ac:dyDescent="0.2">
      <c r="B36" s="17" t="s">
        <v>40</v>
      </c>
      <c r="C36" s="17" t="s">
        <v>152</v>
      </c>
      <c r="D36" s="40">
        <v>8480.6041477696581</v>
      </c>
      <c r="E36" s="40">
        <v>0</v>
      </c>
      <c r="F36" s="40">
        <v>0</v>
      </c>
      <c r="G36" s="40">
        <v>82.962596951715014</v>
      </c>
      <c r="H36" s="40">
        <v>0</v>
      </c>
      <c r="I36" s="40">
        <f t="shared" si="1"/>
        <v>8563.5667447213727</v>
      </c>
    </row>
    <row r="37" spans="2:9" x14ac:dyDescent="0.2">
      <c r="B37" s="17" t="s">
        <v>41</v>
      </c>
      <c r="C37" s="17" t="s">
        <v>42</v>
      </c>
      <c r="D37" s="40">
        <v>353.0760631484082</v>
      </c>
      <c r="E37" s="40">
        <v>0</v>
      </c>
      <c r="F37" s="40">
        <v>0</v>
      </c>
      <c r="G37" s="40">
        <v>48.059734125588136</v>
      </c>
      <c r="H37" s="40">
        <v>0</v>
      </c>
      <c r="I37" s="40">
        <f t="shared" si="1"/>
        <v>401.13579727399633</v>
      </c>
    </row>
    <row r="38" spans="2:9" x14ac:dyDescent="0.2">
      <c r="B38" s="58" t="s">
        <v>43</v>
      </c>
      <c r="C38" s="58" t="s">
        <v>139</v>
      </c>
      <c r="D38" s="59">
        <v>394.34618098659894</v>
      </c>
      <c r="E38" s="59">
        <v>0</v>
      </c>
      <c r="F38" s="59">
        <v>0</v>
      </c>
      <c r="G38" s="59">
        <v>5.4676914974209012</v>
      </c>
      <c r="H38" s="59">
        <v>0</v>
      </c>
      <c r="I38" s="59">
        <f t="shared" si="1"/>
        <v>399.81387248401984</v>
      </c>
    </row>
    <row r="39" spans="2:9" x14ac:dyDescent="0.2">
      <c r="B39" s="58" t="s">
        <v>44</v>
      </c>
      <c r="C39" s="58" t="s">
        <v>140</v>
      </c>
      <c r="D39" s="59">
        <v>126.85027999999998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126.85027999999998</v>
      </c>
    </row>
    <row r="40" spans="2:9" x14ac:dyDescent="0.2">
      <c r="B40" s="58" t="s">
        <v>45</v>
      </c>
      <c r="C40" s="58" t="s">
        <v>141</v>
      </c>
      <c r="D40" s="59">
        <v>509.12247340360767</v>
      </c>
      <c r="E40" s="59">
        <v>0</v>
      </c>
      <c r="F40" s="59">
        <v>0</v>
      </c>
      <c r="G40" s="59">
        <v>8.3820694508144644</v>
      </c>
      <c r="H40" s="59">
        <v>0</v>
      </c>
      <c r="I40" s="59">
        <f t="shared" si="1"/>
        <v>517.50454285442208</v>
      </c>
    </row>
    <row r="41" spans="2:9" x14ac:dyDescent="0.2">
      <c r="B41" s="17" t="s">
        <v>46</v>
      </c>
      <c r="C41" s="17" t="s">
        <v>142</v>
      </c>
      <c r="D41" s="40">
        <v>456.74399411441834</v>
      </c>
      <c r="E41" s="40">
        <v>0</v>
      </c>
      <c r="F41" s="40">
        <v>0</v>
      </c>
      <c r="G41" s="40">
        <v>18.539125010765776</v>
      </c>
      <c r="H41" s="40">
        <v>0</v>
      </c>
      <c r="I41" s="40">
        <f t="shared" si="1"/>
        <v>475.2831191251841</v>
      </c>
    </row>
    <row r="42" spans="2:9" x14ac:dyDescent="0.2">
      <c r="B42" s="17" t="s">
        <v>47</v>
      </c>
      <c r="C42" s="17" t="s">
        <v>143</v>
      </c>
      <c r="D42" s="40">
        <v>135.7687721715337</v>
      </c>
      <c r="E42" s="40">
        <v>0</v>
      </c>
      <c r="F42" s="40">
        <v>0</v>
      </c>
      <c r="G42" s="40">
        <v>41.311553714133005</v>
      </c>
      <c r="H42" s="40">
        <v>0</v>
      </c>
      <c r="I42" s="40">
        <f t="shared" si="1"/>
        <v>177.0803258856667</v>
      </c>
    </row>
    <row r="43" spans="2:9" x14ac:dyDescent="0.2">
      <c r="B43" s="17" t="s">
        <v>48</v>
      </c>
      <c r="C43" s="17" t="s">
        <v>49</v>
      </c>
      <c r="D43" s="40">
        <v>626.66525968177189</v>
      </c>
      <c r="E43" s="40">
        <v>0</v>
      </c>
      <c r="F43" s="40">
        <v>0</v>
      </c>
      <c r="G43" s="40">
        <v>365.08505351587684</v>
      </c>
      <c r="H43" s="40">
        <v>0</v>
      </c>
      <c r="I43" s="40">
        <f t="shared" si="1"/>
        <v>991.75031319764867</v>
      </c>
    </row>
    <row r="44" spans="2:9" x14ac:dyDescent="0.2">
      <c r="B44" s="58" t="s">
        <v>50</v>
      </c>
      <c r="C44" s="58" t="s">
        <v>51</v>
      </c>
      <c r="D44" s="59">
        <v>78.327556716480004</v>
      </c>
      <c r="E44" s="59">
        <v>0</v>
      </c>
      <c r="F44" s="59">
        <v>0</v>
      </c>
      <c r="G44" s="59">
        <v>88.677954820880302</v>
      </c>
      <c r="H44" s="59">
        <v>0</v>
      </c>
      <c r="I44" s="59">
        <f t="shared" si="1"/>
        <v>167.00551153736029</v>
      </c>
    </row>
    <row r="45" spans="2:9" x14ac:dyDescent="0.2">
      <c r="B45" s="58" t="s">
        <v>52</v>
      </c>
      <c r="C45" s="58" t="s">
        <v>144</v>
      </c>
      <c r="D45" s="59">
        <v>5291.3540250366541</v>
      </c>
      <c r="E45" s="59">
        <v>0</v>
      </c>
      <c r="F45" s="59">
        <v>0</v>
      </c>
      <c r="G45" s="59">
        <v>2679.791168225534</v>
      </c>
      <c r="H45" s="59">
        <v>1.9468481975759848</v>
      </c>
      <c r="I45" s="59">
        <f t="shared" si="1"/>
        <v>7973.092041459764</v>
      </c>
    </row>
    <row r="46" spans="2:9" x14ac:dyDescent="0.2">
      <c r="B46" s="58" t="s">
        <v>53</v>
      </c>
      <c r="C46" s="58" t="s">
        <v>54</v>
      </c>
      <c r="D46" s="59">
        <v>6690.6033567298009</v>
      </c>
      <c r="E46" s="59">
        <v>1.5597300000000001</v>
      </c>
      <c r="F46" s="59">
        <v>0</v>
      </c>
      <c r="G46" s="59">
        <v>3896.820871268927</v>
      </c>
      <c r="H46" s="59">
        <v>0</v>
      </c>
      <c r="I46" s="59">
        <f t="shared" si="1"/>
        <v>10588.983957998727</v>
      </c>
    </row>
    <row r="47" spans="2:9" x14ac:dyDescent="0.2">
      <c r="B47" s="17" t="s">
        <v>55</v>
      </c>
      <c r="C47" s="17" t="s">
        <v>56</v>
      </c>
      <c r="D47" s="40">
        <v>2063.4062509876098</v>
      </c>
      <c r="E47" s="40">
        <v>0</v>
      </c>
      <c r="F47" s="40">
        <v>0</v>
      </c>
      <c r="G47" s="40">
        <v>491.81342530376429</v>
      </c>
      <c r="H47" s="40">
        <v>0</v>
      </c>
      <c r="I47" s="40">
        <f t="shared" si="1"/>
        <v>2555.2196762913741</v>
      </c>
    </row>
    <row r="48" spans="2:9" x14ac:dyDescent="0.2">
      <c r="B48" s="17" t="s">
        <v>57</v>
      </c>
      <c r="C48" s="17" t="s">
        <v>58</v>
      </c>
      <c r="D48" s="40">
        <v>962.85843961283706</v>
      </c>
      <c r="E48" s="40">
        <v>0</v>
      </c>
      <c r="F48" s="40">
        <v>0</v>
      </c>
      <c r="G48" s="40">
        <v>1138.7471259625941</v>
      </c>
      <c r="H48" s="40">
        <v>0</v>
      </c>
      <c r="I48" s="40">
        <f t="shared" si="1"/>
        <v>2101.6055655754312</v>
      </c>
    </row>
    <row r="49" spans="2:9" x14ac:dyDescent="0.2">
      <c r="B49" s="17" t="s">
        <v>59</v>
      </c>
      <c r="C49" s="17" t="s">
        <v>60</v>
      </c>
      <c r="D49" s="40">
        <v>732.32791904264991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732.32791904264991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4608.0204439664758</v>
      </c>
      <c r="F50" s="59">
        <v>0</v>
      </c>
      <c r="G50" s="59">
        <v>6.6261279372338588</v>
      </c>
      <c r="H50" s="59">
        <v>0</v>
      </c>
      <c r="I50" s="59">
        <f t="shared" si="1"/>
        <v>4614.6465719037096</v>
      </c>
    </row>
    <row r="51" spans="2:9" x14ac:dyDescent="0.2">
      <c r="B51" s="58" t="s">
        <v>62</v>
      </c>
      <c r="C51" s="58" t="s">
        <v>63</v>
      </c>
      <c r="D51" s="59">
        <v>99.06891921154228</v>
      </c>
      <c r="E51" s="59">
        <v>0</v>
      </c>
      <c r="F51" s="59">
        <v>0</v>
      </c>
      <c r="G51" s="59">
        <v>0.21828755092034363</v>
      </c>
      <c r="H51" s="59">
        <v>0</v>
      </c>
      <c r="I51" s="59">
        <f t="shared" si="1"/>
        <v>99.287206762462617</v>
      </c>
    </row>
    <row r="52" spans="2:9" x14ac:dyDescent="0.2">
      <c r="B52" s="58" t="s">
        <v>64</v>
      </c>
      <c r="C52" s="58" t="s">
        <v>65</v>
      </c>
      <c r="D52" s="59">
        <v>2074.3885548983062</v>
      </c>
      <c r="E52" s="59">
        <v>0</v>
      </c>
      <c r="F52" s="59">
        <v>0</v>
      </c>
      <c r="G52" s="59">
        <v>375.94873134570457</v>
      </c>
      <c r="H52" s="59">
        <v>0</v>
      </c>
      <c r="I52" s="59">
        <f t="shared" si="1"/>
        <v>2450.337286244011</v>
      </c>
    </row>
    <row r="53" spans="2:9" x14ac:dyDescent="0.2">
      <c r="B53" s="17" t="s">
        <v>66</v>
      </c>
      <c r="C53" s="17" t="s">
        <v>67</v>
      </c>
      <c r="D53" s="40">
        <v>2556.0485487414453</v>
      </c>
      <c r="E53" s="40">
        <v>0</v>
      </c>
      <c r="F53" s="40">
        <v>0</v>
      </c>
      <c r="G53" s="40">
        <v>33.877738171444136</v>
      </c>
      <c r="H53" s="40">
        <v>0</v>
      </c>
      <c r="I53" s="40">
        <f t="shared" si="1"/>
        <v>2589.9262869128893</v>
      </c>
    </row>
    <row r="54" spans="2:9" x14ac:dyDescent="0.2">
      <c r="B54" s="17" t="s">
        <v>68</v>
      </c>
      <c r="C54" s="17" t="s">
        <v>69</v>
      </c>
      <c r="D54" s="40">
        <v>1040.3037697677364</v>
      </c>
      <c r="E54" s="40">
        <v>6.0953100000000013</v>
      </c>
      <c r="F54" s="40">
        <v>81.935347089999993</v>
      </c>
      <c r="G54" s="40">
        <v>20.894938935647449</v>
      </c>
      <c r="H54" s="40">
        <v>0</v>
      </c>
      <c r="I54" s="40">
        <f t="shared" si="1"/>
        <v>1149.2293657933837</v>
      </c>
    </row>
    <row r="55" spans="2:9" x14ac:dyDescent="0.2">
      <c r="B55" s="17" t="s">
        <v>70</v>
      </c>
      <c r="C55" s="17" t="s">
        <v>71</v>
      </c>
      <c r="D55" s="40">
        <v>655.40877483550548</v>
      </c>
      <c r="E55" s="40">
        <v>0</v>
      </c>
      <c r="F55" s="40">
        <v>0</v>
      </c>
      <c r="G55" s="40">
        <v>86.712080512945093</v>
      </c>
      <c r="H55" s="40">
        <v>0</v>
      </c>
      <c r="I55" s="40">
        <f t="shared" si="1"/>
        <v>742.12085534845062</v>
      </c>
    </row>
    <row r="56" spans="2:9" ht="15" thickBot="1" x14ac:dyDescent="0.25">
      <c r="B56" s="58" t="s">
        <v>72</v>
      </c>
      <c r="C56" s="58" t="s">
        <v>73</v>
      </c>
      <c r="D56" s="59">
        <v>328.42918292977959</v>
      </c>
      <c r="E56" s="59">
        <v>0</v>
      </c>
      <c r="F56" s="59">
        <v>0</v>
      </c>
      <c r="G56" s="59">
        <v>213.66269395299938</v>
      </c>
      <c r="H56" s="59">
        <v>0</v>
      </c>
      <c r="I56" s="59">
        <f t="shared" si="1"/>
        <v>542.09187688277893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50052.216472292843</v>
      </c>
      <c r="E57" s="41">
        <f t="shared" si="2"/>
        <v>4615.6754839664754</v>
      </c>
      <c r="F57" s="41">
        <f t="shared" si="2"/>
        <v>81.935347089999993</v>
      </c>
      <c r="G57" s="41">
        <f t="shared" si="2"/>
        <v>24341.536152878845</v>
      </c>
      <c r="H57" s="41">
        <f t="shared" si="2"/>
        <v>1.9468481975759848</v>
      </c>
      <c r="I57" s="76">
        <f t="shared" si="2"/>
        <v>79093.31030442573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509.26937953419571</v>
      </c>
      <c r="H59" s="40">
        <v>12.253094477626895</v>
      </c>
      <c r="I59" s="40">
        <f>SUM(D59:H59)</f>
        <v>521.52247401182262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2983.7905304854753</v>
      </c>
      <c r="H61" s="40">
        <v>0</v>
      </c>
      <c r="I61" s="40">
        <f t="shared" si="3"/>
        <v>2983.7905304854753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3493.059910019671</v>
      </c>
      <c r="H62" s="41">
        <f t="shared" si="4"/>
        <v>12.253094477626895</v>
      </c>
      <c r="I62" s="41">
        <f t="shared" si="4"/>
        <v>3505.3130044972977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70.639471214740752</v>
      </c>
      <c r="I64" s="40">
        <f>SUM(D64:H64)</f>
        <v>70.639471214740752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11828.223547349618</v>
      </c>
      <c r="G65" s="40">
        <v>0</v>
      </c>
      <c r="H65" s="40">
        <v>0</v>
      </c>
      <c r="I65" s="40">
        <f t="shared" ref="I65:I68" si="5">SUM(D65:H65)</f>
        <v>11828.223547349618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7860.4183630202369</v>
      </c>
      <c r="G66" s="40">
        <v>0</v>
      </c>
      <c r="H66" s="40">
        <v>70.330640630600001</v>
      </c>
      <c r="I66" s="40">
        <f t="shared" si="5"/>
        <v>7930.749003650837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4077.4512577570558</v>
      </c>
      <c r="G67" s="40">
        <v>0</v>
      </c>
      <c r="H67" s="40">
        <v>255.02417339099998</v>
      </c>
      <c r="I67" s="40">
        <f t="shared" si="5"/>
        <v>4332.4754311480556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1720.7185709149762</v>
      </c>
      <c r="I68" s="40">
        <f t="shared" si="5"/>
        <v>1720.7185709149762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23766.093168126914</v>
      </c>
      <c r="G69" s="41">
        <f t="shared" si="7"/>
        <v>0</v>
      </c>
      <c r="H69" s="41">
        <f t="shared" si="7"/>
        <v>2116.7128561513168</v>
      </c>
      <c r="I69" s="41">
        <f t="shared" si="7"/>
        <v>25882.80602427823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89" priority="2" operator="equal">
      <formula>0</formula>
    </cfRule>
  </conditionalFormatting>
  <conditionalFormatting sqref="D59:D69">
    <cfRule type="cellIs" dxfId="188" priority="1" operator="equal">
      <formula>0</formula>
    </cfRule>
  </conditionalFormatting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9" width="13.425781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60024.257657799855</v>
      </c>
      <c r="E18" s="41">
        <f t="shared" si="0"/>
        <v>6057.471485229783</v>
      </c>
      <c r="F18" s="41">
        <f t="shared" si="0"/>
        <v>595.03189902706231</v>
      </c>
      <c r="G18" s="41">
        <f t="shared" si="0"/>
        <v>64604.31127420417</v>
      </c>
      <c r="H18" s="41">
        <f t="shared" si="0"/>
        <v>175.66532048100129</v>
      </c>
      <c r="I18" s="41">
        <f t="shared" si="0"/>
        <v>131456.73763674186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2935.2104254281394</v>
      </c>
      <c r="E20" s="59">
        <v>0</v>
      </c>
      <c r="F20" s="59">
        <v>0</v>
      </c>
      <c r="G20" s="59">
        <v>908.16205388535013</v>
      </c>
      <c r="H20" s="59">
        <v>0</v>
      </c>
      <c r="I20" s="59">
        <f>+D20+E20+F20+G20+H20</f>
        <v>3843.3724793134897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1493.4204259778144</v>
      </c>
      <c r="E21" s="59">
        <v>0</v>
      </c>
      <c r="F21" s="59">
        <v>0</v>
      </c>
      <c r="G21" s="59">
        <v>86.124290977524694</v>
      </c>
      <c r="H21" s="59">
        <v>0</v>
      </c>
      <c r="I21" s="59">
        <f t="shared" ref="I21:I56" si="1">+D21+E21+F21+G21+H21</f>
        <v>1579.544716955339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134.43540614576699</v>
      </c>
      <c r="E22" s="59">
        <v>0</v>
      </c>
      <c r="F22" s="59">
        <v>0</v>
      </c>
      <c r="G22" s="59">
        <v>2708.9246870081606</v>
      </c>
      <c r="H22" s="59">
        <v>0</v>
      </c>
      <c r="I22" s="59">
        <f t="shared" si="1"/>
        <v>2843.3600931539277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922.43141453395606</v>
      </c>
      <c r="E23" s="40">
        <v>0</v>
      </c>
      <c r="F23" s="40">
        <v>0</v>
      </c>
      <c r="G23" s="40">
        <v>5655.1237745950066</v>
      </c>
      <c r="H23" s="40">
        <v>0</v>
      </c>
      <c r="I23" s="40">
        <f t="shared" si="1"/>
        <v>6577.5551891289624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939.87393464926743</v>
      </c>
      <c r="E24" s="40">
        <v>0</v>
      </c>
      <c r="F24" s="40">
        <v>0</v>
      </c>
      <c r="G24" s="40">
        <v>6765.2990467883046</v>
      </c>
      <c r="H24" s="40">
        <v>0</v>
      </c>
      <c r="I24" s="40">
        <f t="shared" si="1"/>
        <v>7705.1729814375722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1568.949516426994</v>
      </c>
      <c r="H25" s="40">
        <v>0</v>
      </c>
      <c r="I25" s="40">
        <f t="shared" si="1"/>
        <v>1568.949516426994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553.54020193037286</v>
      </c>
      <c r="E26" s="59">
        <v>0</v>
      </c>
      <c r="F26" s="59">
        <v>0</v>
      </c>
      <c r="G26" s="59">
        <v>404.06037569283592</v>
      </c>
      <c r="H26" s="59">
        <v>0</v>
      </c>
      <c r="I26" s="59">
        <f t="shared" si="1"/>
        <v>957.60057762320878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2891.9750772424181</v>
      </c>
      <c r="E27" s="59">
        <v>0</v>
      </c>
      <c r="F27" s="59">
        <v>0</v>
      </c>
      <c r="G27" s="59">
        <v>1318.6273944994082</v>
      </c>
      <c r="H27" s="59">
        <v>0</v>
      </c>
      <c r="I27" s="59">
        <f t="shared" si="1"/>
        <v>4210.6024717418259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5315.2603905585311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5315.2603905585311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-341.03931782533402</v>
      </c>
      <c r="E29" s="40">
        <v>0</v>
      </c>
      <c r="F29" s="40">
        <v>0</v>
      </c>
      <c r="G29" s="40">
        <v>106.97928957016111</v>
      </c>
      <c r="H29" s="40">
        <v>0</v>
      </c>
      <c r="I29" s="40">
        <f t="shared" si="1"/>
        <v>-234.06002825517291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3242.5652008476077</v>
      </c>
      <c r="E30" s="40">
        <v>0</v>
      </c>
      <c r="F30" s="40">
        <v>0</v>
      </c>
      <c r="G30" s="40">
        <v>375.55009673620327</v>
      </c>
      <c r="H30" s="40">
        <v>0</v>
      </c>
      <c r="I30" s="40">
        <f t="shared" si="1"/>
        <v>3618.1152975838108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2445.1411480364291</v>
      </c>
      <c r="E31" s="40">
        <v>0</v>
      </c>
      <c r="F31" s="40">
        <v>0</v>
      </c>
      <c r="G31" s="40">
        <v>15.208348627875777</v>
      </c>
      <c r="H31" s="40">
        <v>0</v>
      </c>
      <c r="I31" s="40">
        <f t="shared" si="1"/>
        <v>2460.3494966643048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428.33247887756704</v>
      </c>
      <c r="E32" s="59">
        <v>0</v>
      </c>
      <c r="F32" s="59">
        <v>0</v>
      </c>
      <c r="G32" s="59">
        <v>1126.8286926228552</v>
      </c>
      <c r="H32" s="59">
        <v>0</v>
      </c>
      <c r="I32" s="59">
        <f t="shared" si="1"/>
        <v>1555.1611715004224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2280.6383180791804</v>
      </c>
      <c r="E33" s="59">
        <v>0</v>
      </c>
      <c r="F33" s="59">
        <v>0</v>
      </c>
      <c r="G33" s="59">
        <v>652.60693522479653</v>
      </c>
      <c r="H33" s="59">
        <v>0</v>
      </c>
      <c r="I33" s="59">
        <f t="shared" si="1"/>
        <v>2933.2452533039768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2340.7903919456053</v>
      </c>
      <c r="E34" s="59">
        <v>0</v>
      </c>
      <c r="F34" s="59">
        <v>0</v>
      </c>
      <c r="G34" s="59">
        <v>2.5336059411057557</v>
      </c>
      <c r="H34" s="59">
        <v>0</v>
      </c>
      <c r="I34" s="59">
        <f t="shared" si="1"/>
        <v>2343.3239978867109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528.66407934264907</v>
      </c>
      <c r="E35" s="40">
        <v>0</v>
      </c>
      <c r="F35" s="40">
        <v>0</v>
      </c>
      <c r="G35" s="40">
        <v>0.37749982727842929</v>
      </c>
      <c r="H35" s="40">
        <v>0</v>
      </c>
      <c r="I35" s="40">
        <f t="shared" si="1"/>
        <v>529.04157916992756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1367.8910667599773</v>
      </c>
      <c r="E36" s="40">
        <v>0</v>
      </c>
      <c r="F36" s="40">
        <v>0</v>
      </c>
      <c r="G36" s="40">
        <v>235.86393814714077</v>
      </c>
      <c r="H36" s="40">
        <v>0</v>
      </c>
      <c r="I36" s="40">
        <f t="shared" si="1"/>
        <v>1603.7550049071181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445.66285202199975</v>
      </c>
      <c r="E37" s="40">
        <v>0</v>
      </c>
      <c r="F37" s="40">
        <v>0</v>
      </c>
      <c r="G37" s="40">
        <v>44.508733947567677</v>
      </c>
      <c r="H37" s="40">
        <v>0</v>
      </c>
      <c r="I37" s="40">
        <f t="shared" si="1"/>
        <v>490.17158596956745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163.25660833412354</v>
      </c>
      <c r="E38" s="59">
        <v>0</v>
      </c>
      <c r="F38" s="59">
        <v>0</v>
      </c>
      <c r="G38" s="59">
        <v>8.069955167631786</v>
      </c>
      <c r="H38" s="59">
        <v>0</v>
      </c>
      <c r="I38" s="59">
        <f t="shared" si="1"/>
        <v>171.32656350175532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318.94853155192692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318.94853155192692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463.53026399465818</v>
      </c>
      <c r="E40" s="59">
        <v>0</v>
      </c>
      <c r="F40" s="59">
        <v>0</v>
      </c>
      <c r="G40" s="59">
        <v>12.486859454525122</v>
      </c>
      <c r="H40" s="59">
        <v>0</v>
      </c>
      <c r="I40" s="59">
        <f t="shared" si="1"/>
        <v>476.01712344918332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752.41177951603424</v>
      </c>
      <c r="E41" s="40">
        <v>0</v>
      </c>
      <c r="F41" s="40">
        <v>0</v>
      </c>
      <c r="G41" s="40">
        <v>37.630133360879462</v>
      </c>
      <c r="H41" s="40">
        <v>0</v>
      </c>
      <c r="I41" s="40">
        <f t="shared" si="1"/>
        <v>790.04191287691367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185.54317080867716</v>
      </c>
      <c r="E42" s="40">
        <v>0</v>
      </c>
      <c r="F42" s="40">
        <v>0</v>
      </c>
      <c r="G42" s="40">
        <v>86.120774216482886</v>
      </c>
      <c r="H42" s="40">
        <v>0</v>
      </c>
      <c r="I42" s="40">
        <f t="shared" si="1"/>
        <v>271.66394502516005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2532.1903651716275</v>
      </c>
      <c r="E43" s="40">
        <v>0</v>
      </c>
      <c r="F43" s="40">
        <v>0</v>
      </c>
      <c r="G43" s="40">
        <v>412.33265821859504</v>
      </c>
      <c r="H43" s="40">
        <v>0</v>
      </c>
      <c r="I43" s="40">
        <f t="shared" si="1"/>
        <v>2944.5230233902225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104.73166490722393</v>
      </c>
      <c r="E44" s="59">
        <v>0</v>
      </c>
      <c r="F44" s="59">
        <v>0</v>
      </c>
      <c r="G44" s="59">
        <v>193.86250979277068</v>
      </c>
      <c r="H44" s="59">
        <v>0</v>
      </c>
      <c r="I44" s="59">
        <f t="shared" si="1"/>
        <v>298.5941746999946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2712.5727855275163</v>
      </c>
      <c r="E45" s="59">
        <v>0</v>
      </c>
      <c r="F45" s="59">
        <v>0</v>
      </c>
      <c r="G45" s="59">
        <v>1959.0943854438071</v>
      </c>
      <c r="H45" s="59">
        <v>1.1368683772161603E-15</v>
      </c>
      <c r="I45" s="59">
        <f t="shared" si="1"/>
        <v>4671.6671709713237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9409.1504509748229</v>
      </c>
      <c r="E46" s="59">
        <v>-8.2585269999999641E-2</v>
      </c>
      <c r="F46" s="59">
        <v>0</v>
      </c>
      <c r="G46" s="59">
        <v>7572.2560662055221</v>
      </c>
      <c r="H46" s="59">
        <v>0</v>
      </c>
      <c r="I46" s="59">
        <f t="shared" si="1"/>
        <v>16981.323931910345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1699.3245461458264</v>
      </c>
      <c r="E47" s="40">
        <v>0</v>
      </c>
      <c r="F47" s="40">
        <v>0</v>
      </c>
      <c r="G47" s="40">
        <v>3770.3012237656444</v>
      </c>
      <c r="H47" s="40">
        <v>0</v>
      </c>
      <c r="I47" s="40">
        <f t="shared" si="1"/>
        <v>5469.6257699114703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1633.270503998807</v>
      </c>
      <c r="E48" s="40">
        <v>0</v>
      </c>
      <c r="F48" s="40">
        <v>0</v>
      </c>
      <c r="G48" s="40">
        <v>2219.8403853448244</v>
      </c>
      <c r="H48" s="40">
        <v>0</v>
      </c>
      <c r="I48" s="40">
        <f t="shared" si="1"/>
        <v>3853.1108893436312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5949.6428070261882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5949.6428070261882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0</v>
      </c>
      <c r="E50" s="59">
        <v>6064.1705065618489</v>
      </c>
      <c r="F50" s="59">
        <v>0</v>
      </c>
      <c r="G50" s="59">
        <v>336.20299287429413</v>
      </c>
      <c r="H50" s="59">
        <v>0</v>
      </c>
      <c r="I50" s="59">
        <f t="shared" si="1"/>
        <v>6400.373499436143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1647.7195862772658</v>
      </c>
      <c r="E51" s="59">
        <v>0</v>
      </c>
      <c r="F51" s="59">
        <v>0</v>
      </c>
      <c r="G51" s="59">
        <v>1199.8646238895055</v>
      </c>
      <c r="H51" s="59">
        <v>0</v>
      </c>
      <c r="I51" s="59">
        <f t="shared" si="1"/>
        <v>2847.5842101667713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1750.0388830780462</v>
      </c>
      <c r="E52" s="59">
        <v>0</v>
      </c>
      <c r="F52" s="59">
        <v>0</v>
      </c>
      <c r="G52" s="59">
        <v>8167.6513961167966</v>
      </c>
      <c r="H52" s="59">
        <v>0</v>
      </c>
      <c r="I52" s="59">
        <f t="shared" si="1"/>
        <v>9917.6902791948432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1128.3085121531431</v>
      </c>
      <c r="E53" s="40">
        <v>0</v>
      </c>
      <c r="F53" s="40">
        <v>0</v>
      </c>
      <c r="G53" s="40">
        <v>11.56988103173984</v>
      </c>
      <c r="H53" s="40">
        <v>0</v>
      </c>
      <c r="I53" s="40">
        <f t="shared" si="1"/>
        <v>1139.878393184883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336.74636726394323</v>
      </c>
      <c r="E54" s="40">
        <v>-6.616436062065838</v>
      </c>
      <c r="F54" s="40">
        <v>324.17862395000003</v>
      </c>
      <c r="G54" s="40">
        <v>128.443592028186</v>
      </c>
      <c r="H54" s="40">
        <v>0</v>
      </c>
      <c r="I54" s="40">
        <f t="shared" si="1"/>
        <v>782.7521471800635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695.73416983529091</v>
      </c>
      <c r="E55" s="40">
        <v>0</v>
      </c>
      <c r="F55" s="40">
        <v>0</v>
      </c>
      <c r="G55" s="40">
        <v>777.84607691509359</v>
      </c>
      <c r="H55" s="40">
        <v>0</v>
      </c>
      <c r="I55" s="40">
        <f t="shared" si="1"/>
        <v>1473.5802467503845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616.34316668279632</v>
      </c>
      <c r="E56" s="59">
        <v>0</v>
      </c>
      <c r="F56" s="59">
        <v>0</v>
      </c>
      <c r="G56" s="59">
        <v>1326.9470224179365</v>
      </c>
      <c r="H56" s="59">
        <v>0</v>
      </c>
      <c r="I56" s="59">
        <f t="shared" si="1"/>
        <v>1943.2901891007327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60024.257657799855</v>
      </c>
      <c r="E57" s="41">
        <f t="shared" si="2"/>
        <v>6057.471485229783</v>
      </c>
      <c r="F57" s="41">
        <f t="shared" si="2"/>
        <v>324.17862395000003</v>
      </c>
      <c r="G57" s="41">
        <f t="shared" si="2"/>
        <v>50196.248816762811</v>
      </c>
      <c r="H57" s="41">
        <f t="shared" si="2"/>
        <v>1.1368683772161603E-15</v>
      </c>
      <c r="I57" s="41">
        <f t="shared" si="2"/>
        <v>116602.15658374244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136.84634444202248</v>
      </c>
      <c r="H59" s="40">
        <v>0</v>
      </c>
      <c r="I59" s="40">
        <f t="shared" ref="I59:I61" si="3">+D59+E59+F59+G59+H59</f>
        <v>136.84634444202248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14271.216112999336</v>
      </c>
      <c r="H60" s="40">
        <v>0</v>
      </c>
      <c r="I60" s="40">
        <f t="shared" si="3"/>
        <v>14271.216112999336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14408.06245744136</v>
      </c>
      <c r="H62" s="41">
        <f t="shared" si="4"/>
        <v>0</v>
      </c>
      <c r="I62" s="41">
        <f t="shared" si="4"/>
        <v>14408.06245744136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1.3431704</v>
      </c>
      <c r="I64" s="40">
        <f t="shared" ref="I64:I68" si="5">+D64+E64+F64+G64+H64</f>
        <v>1.3431704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157.8345444570615</v>
      </c>
      <c r="G65" s="40">
        <v>0</v>
      </c>
      <c r="H65" s="40">
        <v>0</v>
      </c>
      <c r="I65" s="40">
        <f t="shared" si="5"/>
        <v>157.8345444570615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98.883533540000002</v>
      </c>
      <c r="G66" s="40">
        <v>0</v>
      </c>
      <c r="H66" s="40">
        <v>4.9523599999998931</v>
      </c>
      <c r="I66" s="40">
        <f t="shared" si="5"/>
        <v>103.8358935399999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14.135197080000836</v>
      </c>
      <c r="G67" s="40">
        <v>0</v>
      </c>
      <c r="H67" s="40">
        <v>42.231021459999887</v>
      </c>
      <c r="I67" s="40">
        <f t="shared" si="5"/>
        <v>56.366218540000723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127.1387686210015</v>
      </c>
      <c r="I68" s="40">
        <f t="shared" si="5"/>
        <v>127.1387686210015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270.85327507706234</v>
      </c>
      <c r="G69" s="41">
        <f t="shared" si="6"/>
        <v>0</v>
      </c>
      <c r="H69" s="41">
        <f t="shared" si="6"/>
        <v>175.66532048100129</v>
      </c>
      <c r="I69" s="41">
        <f t="shared" si="6"/>
        <v>446.51859555806357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187" priority="3" operator="equal">
      <formula>0</formula>
    </cfRule>
  </conditionalFormatting>
  <conditionalFormatting sqref="D20:I69">
    <cfRule type="cellIs" dxfId="186" priority="1" operator="equal">
      <formula>0</formula>
    </cfRule>
  </conditionalFormatting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156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46374.07092152322</v>
      </c>
      <c r="D18" s="41">
        <f t="shared" si="0"/>
        <v>827.74316129813269</v>
      </c>
      <c r="E18" s="41">
        <f t="shared" si="0"/>
        <v>13227.382133712246</v>
      </c>
      <c r="F18" s="41">
        <f t="shared" si="0"/>
        <v>16504.738288921748</v>
      </c>
      <c r="G18" s="41">
        <f t="shared" si="0"/>
        <v>29.63261</v>
      </c>
      <c r="H18" s="41">
        <f t="shared" si="0"/>
        <v>76963.567115455342</v>
      </c>
    </row>
    <row r="19" spans="2:8" x14ac:dyDescent="0.2">
      <c r="B19" s="64" t="s">
        <v>123</v>
      </c>
      <c r="C19" s="40">
        <v>2.8169999532300469</v>
      </c>
      <c r="D19" s="40">
        <v>-0.51004033921131053</v>
      </c>
      <c r="E19" s="40">
        <v>0.17908083667819616</v>
      </c>
      <c r="F19" s="40">
        <v>1123.3060128515101</v>
      </c>
      <c r="G19" s="40">
        <v>5.7117999999999993</v>
      </c>
      <c r="H19" s="40">
        <f>SUM(C19:G19)</f>
        <v>1131.5038533022071</v>
      </c>
    </row>
    <row r="20" spans="2:8" x14ac:dyDescent="0.2">
      <c r="B20" s="64" t="s">
        <v>124</v>
      </c>
      <c r="C20" s="40">
        <v>144.9430372341844</v>
      </c>
      <c r="D20" s="40">
        <v>0</v>
      </c>
      <c r="E20" s="40">
        <v>0</v>
      </c>
      <c r="F20" s="40">
        <v>99.513200540913502</v>
      </c>
      <c r="G20" s="40">
        <v>0</v>
      </c>
      <c r="H20" s="40">
        <f t="shared" ref="H20:H22" si="1">SUM(C20:G20)</f>
        <v>244.45623777509792</v>
      </c>
    </row>
    <row r="21" spans="2:8" x14ac:dyDescent="0.2">
      <c r="B21" s="64" t="s">
        <v>79</v>
      </c>
      <c r="C21" s="40">
        <v>8342.788335241492</v>
      </c>
      <c r="D21" s="40">
        <v>37.077657686753518</v>
      </c>
      <c r="E21" s="40">
        <v>475.90233048881845</v>
      </c>
      <c r="F21" s="40">
        <v>0</v>
      </c>
      <c r="G21" s="40">
        <v>1.4973086697952325</v>
      </c>
      <c r="H21" s="40">
        <f t="shared" si="1"/>
        <v>8857.2656320868591</v>
      </c>
    </row>
    <row r="22" spans="2:8" x14ac:dyDescent="0.2">
      <c r="B22" s="64" t="s">
        <v>125</v>
      </c>
      <c r="C22" s="40">
        <v>19093.535103036269</v>
      </c>
      <c r="D22" s="40">
        <v>421.04154084643977</v>
      </c>
      <c r="E22" s="40">
        <v>1754.700101169529</v>
      </c>
      <c r="F22" s="40">
        <v>0</v>
      </c>
      <c r="G22" s="40">
        <v>4.5743878169018455</v>
      </c>
      <c r="H22" s="40">
        <f t="shared" si="1"/>
        <v>21273.851132869138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12647.220583112779</v>
      </c>
      <c r="D24" s="61">
        <f t="shared" si="2"/>
        <v>158.2067146197071</v>
      </c>
      <c r="E24" s="61">
        <f t="shared" si="2"/>
        <v>10888.867774739761</v>
      </c>
      <c r="F24" s="61">
        <f t="shared" si="2"/>
        <v>15281.919075529324</v>
      </c>
      <c r="G24" s="61">
        <f t="shared" si="2"/>
        <v>17.849113513302925</v>
      </c>
      <c r="H24" s="61">
        <f t="shared" si="2"/>
        <v>38994.063261514872</v>
      </c>
    </row>
    <row r="25" spans="2:8" x14ac:dyDescent="0.2">
      <c r="B25" s="32" t="s">
        <v>80</v>
      </c>
      <c r="C25" s="16">
        <v>6.9575699999999925</v>
      </c>
      <c r="D25" s="16">
        <v>0</v>
      </c>
      <c r="E25" s="16">
        <v>34.59185810000001</v>
      </c>
      <c r="F25" s="16">
        <v>15281.919075529324</v>
      </c>
      <c r="G25" s="16">
        <v>0</v>
      </c>
      <c r="H25" s="16">
        <f t="shared" ref="H25:H28" si="3">SUM(C25:G25)</f>
        <v>15323.468503629323</v>
      </c>
    </row>
    <row r="26" spans="2:8" x14ac:dyDescent="0.2">
      <c r="B26" s="32" t="s">
        <v>81</v>
      </c>
      <c r="C26" s="16">
        <v>10678.127822153501</v>
      </c>
      <c r="D26" s="16">
        <v>158.2067146197071</v>
      </c>
      <c r="E26" s="16">
        <v>3349.4757611436544</v>
      </c>
      <c r="F26" s="16">
        <v>0</v>
      </c>
      <c r="G26" s="16">
        <v>17.849113513302925</v>
      </c>
      <c r="H26" s="16">
        <f t="shared" si="3"/>
        <v>14203.659411430166</v>
      </c>
    </row>
    <row r="27" spans="2:8" x14ac:dyDescent="0.2">
      <c r="B27" s="32" t="s">
        <v>82</v>
      </c>
      <c r="C27" s="16">
        <v>1961.2006281374547</v>
      </c>
      <c r="D27" s="16">
        <v>0</v>
      </c>
      <c r="E27" s="16">
        <v>7504.8001554961065</v>
      </c>
      <c r="F27" s="16">
        <v>0</v>
      </c>
      <c r="G27" s="16">
        <v>0</v>
      </c>
      <c r="H27" s="16">
        <f t="shared" si="3"/>
        <v>9466.0007836335608</v>
      </c>
    </row>
    <row r="28" spans="2:8" x14ac:dyDescent="0.2">
      <c r="B28" s="32" t="s">
        <v>83</v>
      </c>
      <c r="C28" s="16">
        <v>0.93456282182337813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0.93456282182337813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6142.7668629452646</v>
      </c>
      <c r="D30" s="61">
        <f t="shared" si="4"/>
        <v>211.92728848444355</v>
      </c>
      <c r="E30" s="61">
        <f t="shared" si="4"/>
        <v>107.73284647745808</v>
      </c>
      <c r="F30" s="61">
        <f t="shared" si="4"/>
        <v>0</v>
      </c>
      <c r="G30" s="61">
        <f t="shared" si="4"/>
        <v>0</v>
      </c>
      <c r="H30" s="61">
        <f t="shared" si="4"/>
        <v>6462.426997907166</v>
      </c>
    </row>
    <row r="31" spans="2:8" x14ac:dyDescent="0.2">
      <c r="B31" s="32" t="s">
        <v>85</v>
      </c>
      <c r="C31" s="16">
        <v>6072.9135029634908</v>
      </c>
      <c r="D31" s="16">
        <v>0.46064852999999983</v>
      </c>
      <c r="E31" s="16">
        <v>4.1726559999999989E-2</v>
      </c>
      <c r="F31" s="16">
        <v>0</v>
      </c>
      <c r="G31" s="16">
        <v>0</v>
      </c>
      <c r="H31" s="16">
        <f t="shared" ref="H31:H33" si="5">SUM(C31:G31)</f>
        <v>6073.4158780534908</v>
      </c>
    </row>
    <row r="32" spans="2:8" x14ac:dyDescent="0.2">
      <c r="B32" s="32" t="s">
        <v>86</v>
      </c>
      <c r="C32" s="16">
        <v>69.853359981773423</v>
      </c>
      <c r="D32" s="16">
        <v>211.46663995444356</v>
      </c>
      <c r="E32" s="16">
        <v>107.69111991745808</v>
      </c>
      <c r="F32" s="16">
        <v>0</v>
      </c>
      <c r="G32" s="16">
        <v>0</v>
      </c>
      <c r="H32" s="16">
        <f t="shared" si="5"/>
        <v>389.01111985367504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185" priority="13" operator="equal">
      <formula>0</formula>
    </cfRule>
  </conditionalFormatting>
  <conditionalFormatting sqref="C22:H22 C24:H24 C30:H30">
    <cfRule type="cellIs" dxfId="184" priority="12" operator="equal">
      <formula>0</formula>
    </cfRule>
  </conditionalFormatting>
  <conditionalFormatting sqref="C23:H23">
    <cfRule type="cellIs" dxfId="183" priority="11" operator="equal">
      <formula>0</formula>
    </cfRule>
  </conditionalFormatting>
  <conditionalFormatting sqref="C29:H29">
    <cfRule type="cellIs" dxfId="182" priority="10" operator="equal">
      <formula>0</formula>
    </cfRule>
  </conditionalFormatting>
  <conditionalFormatting sqref="C34:H34">
    <cfRule type="cellIs" dxfId="181" priority="9" operator="equal">
      <formula>0</formula>
    </cfRule>
  </conditionalFormatting>
  <conditionalFormatting sqref="C34:H34">
    <cfRule type="cellIs" dxfId="180" priority="8" operator="equal">
      <formula>0</formula>
    </cfRule>
  </conditionalFormatting>
  <conditionalFormatting sqref="C24:H24">
    <cfRule type="cellIs" dxfId="179" priority="7" operator="equal">
      <formula>0</formula>
    </cfRule>
  </conditionalFormatting>
  <conditionalFormatting sqref="C30:H30">
    <cfRule type="cellIs" dxfId="178" priority="6" operator="equal">
      <formula>0</formula>
    </cfRule>
  </conditionalFormatting>
  <conditionalFormatting sqref="C18:H18">
    <cfRule type="cellIs" dxfId="177" priority="5" operator="equal">
      <formula>0</formula>
    </cfRule>
  </conditionalFormatting>
  <conditionalFormatting sqref="C31:H33">
    <cfRule type="cellIs" dxfId="176" priority="4" operator="equal">
      <formula>0</formula>
    </cfRule>
  </conditionalFormatting>
  <conditionalFormatting sqref="C31:H33">
    <cfRule type="cellIs" dxfId="175" priority="3" operator="equal">
      <formula>0</formula>
    </cfRule>
  </conditionalFormatting>
  <conditionalFormatting sqref="C25:H28">
    <cfRule type="cellIs" dxfId="174" priority="2" operator="equal">
      <formula>0</formula>
    </cfRule>
  </conditionalFormatting>
  <conditionalFormatting sqref="C25:H28">
    <cfRule type="cellIs" dxfId="173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C33" sqref="C33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156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5832.7081090075899</v>
      </c>
      <c r="E18" s="25">
        <f t="shared" si="0"/>
        <v>-44.058723513455043</v>
      </c>
      <c r="F18" s="25">
        <f t="shared" si="0"/>
        <v>135.62225046999998</v>
      </c>
      <c r="G18" s="25">
        <f t="shared" si="0"/>
        <v>1028.5328316792288</v>
      </c>
      <c r="H18" s="25">
        <f t="shared" si="0"/>
        <v>-0.75174999999999992</v>
      </c>
      <c r="I18" s="25">
        <f t="shared" si="0"/>
        <v>6952.0527176433634</v>
      </c>
    </row>
    <row r="19" spans="2:9" x14ac:dyDescent="0.2">
      <c r="B19" s="57" t="s">
        <v>89</v>
      </c>
      <c r="C19" s="58" t="s">
        <v>90</v>
      </c>
      <c r="D19" s="59">
        <v>464.36573063454796</v>
      </c>
      <c r="E19" s="59">
        <v>14.76693528</v>
      </c>
      <c r="F19" s="59">
        <v>54.681071501430964</v>
      </c>
      <c r="G19" s="59">
        <v>0</v>
      </c>
      <c r="H19" s="59">
        <v>-0.21037999999999982</v>
      </c>
      <c r="I19" s="59">
        <f>SUM(D19:H19)</f>
        <v>533.60335741597896</v>
      </c>
    </row>
    <row r="20" spans="2:9" x14ac:dyDescent="0.2">
      <c r="B20" s="57" t="s">
        <v>91</v>
      </c>
      <c r="C20" s="58" t="s">
        <v>92</v>
      </c>
      <c r="D20" s="59">
        <f>SUM(D21:D22)</f>
        <v>2109.145027708837</v>
      </c>
      <c r="E20" s="59">
        <f t="shared" ref="E20:H20" si="1">SUM(E21:E22)</f>
        <v>0</v>
      </c>
      <c r="F20" s="59">
        <f t="shared" si="1"/>
        <v>33.614742960000001</v>
      </c>
      <c r="G20" s="59">
        <f t="shared" si="1"/>
        <v>1028.5328316792288</v>
      </c>
      <c r="H20" s="59">
        <f t="shared" si="1"/>
        <v>0</v>
      </c>
      <c r="I20" s="59">
        <f t="shared" ref="I20:I25" si="2">SUM(D20:H20)</f>
        <v>3171.2926023480659</v>
      </c>
    </row>
    <row r="21" spans="2:9" x14ac:dyDescent="0.2">
      <c r="B21" s="57" t="s">
        <v>93</v>
      </c>
      <c r="C21" s="58" t="s">
        <v>94</v>
      </c>
      <c r="D21" s="59">
        <v>307.22409257950994</v>
      </c>
      <c r="E21" s="59">
        <v>0</v>
      </c>
      <c r="F21" s="59">
        <v>0</v>
      </c>
      <c r="G21" s="59">
        <v>1028.5328316792288</v>
      </c>
      <c r="H21" s="59">
        <v>0</v>
      </c>
      <c r="I21" s="59">
        <f t="shared" si="2"/>
        <v>1335.7569242587388</v>
      </c>
    </row>
    <row r="22" spans="2:9" x14ac:dyDescent="0.2">
      <c r="B22" s="18" t="s">
        <v>95</v>
      </c>
      <c r="C22" s="17" t="s">
        <v>96</v>
      </c>
      <c r="D22" s="16">
        <v>1801.9209351293273</v>
      </c>
      <c r="E22" s="16">
        <v>0</v>
      </c>
      <c r="F22" s="16">
        <v>33.614742960000001</v>
      </c>
      <c r="G22" s="16">
        <v>0</v>
      </c>
      <c r="H22" s="16">
        <v>0</v>
      </c>
      <c r="I22" s="16">
        <f t="shared" si="2"/>
        <v>1835.5356780893273</v>
      </c>
    </row>
    <row r="23" spans="2:9" x14ac:dyDescent="0.2">
      <c r="B23" s="18" t="s">
        <v>97</v>
      </c>
      <c r="C23" s="17" t="s">
        <v>98</v>
      </c>
      <c r="D23" s="16">
        <v>1545.7098498335126</v>
      </c>
      <c r="E23" s="16">
        <v>0</v>
      </c>
      <c r="F23" s="16">
        <v>47.330319340000003</v>
      </c>
      <c r="G23" s="16">
        <v>0</v>
      </c>
      <c r="H23" s="16">
        <v>0</v>
      </c>
      <c r="I23" s="16">
        <f t="shared" si="2"/>
        <v>1593.0401691735126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-57.279178793455038</v>
      </c>
      <c r="F24" s="16">
        <v>0</v>
      </c>
      <c r="G24" s="16">
        <v>0</v>
      </c>
      <c r="H24" s="16">
        <v>0</v>
      </c>
      <c r="I24" s="16">
        <f t="shared" si="2"/>
        <v>-57.279178793455038</v>
      </c>
    </row>
    <row r="25" spans="2:9" x14ac:dyDescent="0.2">
      <c r="B25" s="57" t="s">
        <v>101</v>
      </c>
      <c r="C25" s="58" t="s">
        <v>102</v>
      </c>
      <c r="D25" s="59">
        <v>1713.4875008306915</v>
      </c>
      <c r="E25" s="59">
        <v>-1.5464800000000005</v>
      </c>
      <c r="F25" s="59">
        <v>-3.8833314309726957E-3</v>
      </c>
      <c r="G25" s="59">
        <v>0</v>
      </c>
      <c r="H25" s="59">
        <v>-0.54137000000000013</v>
      </c>
      <c r="I25" s="59">
        <f t="shared" si="2"/>
        <v>1711.3957674992607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172" priority="5" operator="equal">
      <formula>0</formula>
    </cfRule>
  </conditionalFormatting>
  <conditionalFormatting sqref="D19:I26">
    <cfRule type="cellIs" dxfId="171" priority="4" operator="equal">
      <formula>0</formula>
    </cfRule>
  </conditionalFormatting>
  <conditionalFormatting sqref="D19:I26">
    <cfRule type="cellIs" dxfId="170" priority="3" operator="equal">
      <formula>0</formula>
    </cfRule>
  </conditionalFormatting>
  <conditionalFormatting sqref="D19:I26">
    <cfRule type="cellIs" dxfId="169" priority="2" operator="equal">
      <formula>0</formula>
    </cfRule>
  </conditionalFormatting>
  <conditionalFormatting sqref="D25:I25">
    <cfRule type="cellIs" dxfId="168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334897.50342586951</v>
      </c>
      <c r="E18" s="41">
        <f t="shared" si="0"/>
        <v>22411.875205919412</v>
      </c>
      <c r="F18" s="41">
        <f t="shared" si="0"/>
        <v>43912.061529620827</v>
      </c>
      <c r="G18" s="41">
        <f t="shared" si="0"/>
        <v>172411.10470583523</v>
      </c>
      <c r="H18" s="41">
        <f t="shared" si="0"/>
        <v>6534.348497256914</v>
      </c>
      <c r="I18" s="41">
        <f t="shared" si="0"/>
        <v>580166.89336450165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9109.371065506386</v>
      </c>
      <c r="E20" s="59">
        <v>0</v>
      </c>
      <c r="F20" s="59">
        <v>0</v>
      </c>
      <c r="G20" s="59">
        <v>2128.0732865326631</v>
      </c>
      <c r="H20" s="59">
        <v>0</v>
      </c>
      <c r="I20" s="59">
        <f>SUM(D20:H20)</f>
        <v>11237.444352039049</v>
      </c>
    </row>
    <row r="21" spans="2:9" x14ac:dyDescent="0.2">
      <c r="B21" s="58" t="s">
        <v>16</v>
      </c>
      <c r="C21" s="58" t="s">
        <v>17</v>
      </c>
      <c r="D21" s="59">
        <v>4675.7004317933352</v>
      </c>
      <c r="E21" s="59">
        <v>0</v>
      </c>
      <c r="F21" s="59">
        <v>0</v>
      </c>
      <c r="G21" s="59">
        <v>568.4018547810266</v>
      </c>
      <c r="H21" s="59">
        <v>0</v>
      </c>
      <c r="I21" s="59">
        <f t="shared" ref="I21:I56" si="1">SUM(D21:H21)</f>
        <v>5244.1022865743616</v>
      </c>
    </row>
    <row r="22" spans="2:9" x14ac:dyDescent="0.2">
      <c r="B22" s="58" t="s">
        <v>18</v>
      </c>
      <c r="C22" s="58" t="s">
        <v>148</v>
      </c>
      <c r="D22" s="59">
        <v>1409.7488351525915</v>
      </c>
      <c r="E22" s="59">
        <v>0</v>
      </c>
      <c r="F22" s="59">
        <v>0</v>
      </c>
      <c r="G22" s="59">
        <v>8903.5513956018149</v>
      </c>
      <c r="H22" s="59">
        <v>0</v>
      </c>
      <c r="I22" s="59">
        <f t="shared" si="1"/>
        <v>10313.300230754407</v>
      </c>
    </row>
    <row r="23" spans="2:9" x14ac:dyDescent="0.2">
      <c r="B23" s="17" t="s">
        <v>19</v>
      </c>
      <c r="C23" s="17" t="s">
        <v>149</v>
      </c>
      <c r="D23" s="40">
        <v>3475.5540293645277</v>
      </c>
      <c r="E23" s="40">
        <v>0</v>
      </c>
      <c r="F23" s="40">
        <v>0</v>
      </c>
      <c r="G23" s="40">
        <v>11243.246131980899</v>
      </c>
      <c r="H23" s="40">
        <v>0</v>
      </c>
      <c r="I23" s="40">
        <f t="shared" si="1"/>
        <v>14718.800161345427</v>
      </c>
    </row>
    <row r="24" spans="2:9" x14ac:dyDescent="0.2">
      <c r="B24" s="17" t="s">
        <v>20</v>
      </c>
      <c r="C24" s="17" t="s">
        <v>21</v>
      </c>
      <c r="D24" s="40">
        <v>6816.6167783769106</v>
      </c>
      <c r="E24" s="40">
        <v>0</v>
      </c>
      <c r="F24" s="40">
        <v>0</v>
      </c>
      <c r="G24" s="40">
        <v>23277.378324977893</v>
      </c>
      <c r="H24" s="40">
        <v>0</v>
      </c>
      <c r="I24" s="40">
        <f t="shared" si="1"/>
        <v>30093.995103354806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4229.2431690057783</v>
      </c>
      <c r="H25" s="40">
        <v>0</v>
      </c>
      <c r="I25" s="40">
        <f t="shared" si="1"/>
        <v>4229.2431690057783</v>
      </c>
    </row>
    <row r="26" spans="2:9" x14ac:dyDescent="0.2">
      <c r="B26" s="58" t="s">
        <v>23</v>
      </c>
      <c r="C26" s="58" t="s">
        <v>24</v>
      </c>
      <c r="D26" s="59">
        <v>4945.7480379950057</v>
      </c>
      <c r="E26" s="59">
        <v>0</v>
      </c>
      <c r="F26" s="59">
        <v>0</v>
      </c>
      <c r="G26" s="59">
        <v>1731.4151775919233</v>
      </c>
      <c r="H26" s="59">
        <v>0</v>
      </c>
      <c r="I26" s="59">
        <f t="shared" si="1"/>
        <v>6677.1632155869293</v>
      </c>
    </row>
    <row r="27" spans="2:9" x14ac:dyDescent="0.2">
      <c r="B27" s="58" t="s">
        <v>25</v>
      </c>
      <c r="C27" s="58" t="s">
        <v>26</v>
      </c>
      <c r="D27" s="59">
        <v>11185.669917812633</v>
      </c>
      <c r="E27" s="59">
        <v>0</v>
      </c>
      <c r="F27" s="59">
        <v>0</v>
      </c>
      <c r="G27" s="59">
        <v>2352.6052177911483</v>
      </c>
      <c r="H27" s="59">
        <v>0</v>
      </c>
      <c r="I27" s="59">
        <f t="shared" si="1"/>
        <v>13538.275135603781</v>
      </c>
    </row>
    <row r="28" spans="2:9" x14ac:dyDescent="0.2">
      <c r="B28" s="58" t="s">
        <v>27</v>
      </c>
      <c r="C28" s="58" t="s">
        <v>28</v>
      </c>
      <c r="D28" s="59">
        <v>20114.777649993332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20114.777649993332</v>
      </c>
    </row>
    <row r="29" spans="2:9" x14ac:dyDescent="0.2">
      <c r="B29" s="17" t="s">
        <v>29</v>
      </c>
      <c r="C29" s="17" t="s">
        <v>30</v>
      </c>
      <c r="D29" s="40">
        <v>1973.7187429999997</v>
      </c>
      <c r="E29" s="40">
        <v>0</v>
      </c>
      <c r="F29" s="40">
        <v>0</v>
      </c>
      <c r="G29" s="40">
        <v>420.87584825523533</v>
      </c>
      <c r="H29" s="40">
        <v>0</v>
      </c>
      <c r="I29" s="40">
        <f t="shared" si="1"/>
        <v>2394.5945912552352</v>
      </c>
    </row>
    <row r="30" spans="2:9" x14ac:dyDescent="0.2">
      <c r="B30" s="17" t="s">
        <v>31</v>
      </c>
      <c r="C30" s="17" t="s">
        <v>32</v>
      </c>
      <c r="D30" s="40">
        <v>29415.291855695512</v>
      </c>
      <c r="E30" s="40">
        <v>0</v>
      </c>
      <c r="F30" s="40">
        <v>0</v>
      </c>
      <c r="G30" s="40">
        <v>3822.5334738779188</v>
      </c>
      <c r="H30" s="40">
        <v>0</v>
      </c>
      <c r="I30" s="40">
        <f t="shared" si="1"/>
        <v>33237.825329573432</v>
      </c>
    </row>
    <row r="31" spans="2:9" x14ac:dyDescent="0.2">
      <c r="B31" s="17" t="s">
        <v>33</v>
      </c>
      <c r="C31" s="17" t="s">
        <v>135</v>
      </c>
      <c r="D31" s="40">
        <v>10862.473517995788</v>
      </c>
      <c r="E31" s="40">
        <v>0</v>
      </c>
      <c r="F31" s="40">
        <v>0</v>
      </c>
      <c r="G31" s="40">
        <v>82.379121035392856</v>
      </c>
      <c r="H31" s="40">
        <v>0</v>
      </c>
      <c r="I31" s="40">
        <f t="shared" si="1"/>
        <v>10944.85263903118</v>
      </c>
    </row>
    <row r="32" spans="2:9" x14ac:dyDescent="0.2">
      <c r="B32" s="58" t="s">
        <v>34</v>
      </c>
      <c r="C32" s="58" t="s">
        <v>136</v>
      </c>
      <c r="D32" s="59">
        <v>4035.1366471836864</v>
      </c>
      <c r="E32" s="59">
        <v>0</v>
      </c>
      <c r="F32" s="59">
        <v>0</v>
      </c>
      <c r="G32" s="59">
        <v>4848.1177887289732</v>
      </c>
      <c r="H32" s="59">
        <v>0</v>
      </c>
      <c r="I32" s="59">
        <f t="shared" si="1"/>
        <v>8883.2544359126587</v>
      </c>
    </row>
    <row r="33" spans="2:9" x14ac:dyDescent="0.2">
      <c r="B33" s="58" t="s">
        <v>35</v>
      </c>
      <c r="C33" s="58" t="s">
        <v>137</v>
      </c>
      <c r="D33" s="59">
        <v>19980.211341977159</v>
      </c>
      <c r="E33" s="59">
        <v>0</v>
      </c>
      <c r="F33" s="59">
        <v>0</v>
      </c>
      <c r="G33" s="59">
        <v>2562.7362350286367</v>
      </c>
      <c r="H33" s="59">
        <v>0</v>
      </c>
      <c r="I33" s="59">
        <f t="shared" si="1"/>
        <v>22542.947577005798</v>
      </c>
    </row>
    <row r="34" spans="2:9" x14ac:dyDescent="0.2">
      <c r="B34" s="58" t="s">
        <v>36</v>
      </c>
      <c r="C34" s="58" t="s">
        <v>37</v>
      </c>
      <c r="D34" s="59">
        <v>11689.962875437875</v>
      </c>
      <c r="E34" s="59">
        <v>0</v>
      </c>
      <c r="F34" s="59">
        <v>0</v>
      </c>
      <c r="G34" s="59">
        <v>7.2883298242221519</v>
      </c>
      <c r="H34" s="59">
        <v>0</v>
      </c>
      <c r="I34" s="59">
        <f t="shared" si="1"/>
        <v>11697.251205262097</v>
      </c>
    </row>
    <row r="35" spans="2:9" x14ac:dyDescent="0.2">
      <c r="B35" s="17" t="s">
        <v>38</v>
      </c>
      <c r="C35" s="17" t="s">
        <v>39</v>
      </c>
      <c r="D35" s="40">
        <v>3996.1496323792812</v>
      </c>
      <c r="E35" s="40">
        <v>0</v>
      </c>
      <c r="F35" s="40">
        <v>0</v>
      </c>
      <c r="G35" s="40">
        <v>1.5840720925745975</v>
      </c>
      <c r="H35" s="40">
        <v>0</v>
      </c>
      <c r="I35" s="40">
        <f t="shared" si="1"/>
        <v>3997.7337044718556</v>
      </c>
    </row>
    <row r="36" spans="2:9" x14ac:dyDescent="0.2">
      <c r="B36" s="17" t="s">
        <v>40</v>
      </c>
      <c r="C36" s="17" t="s">
        <v>152</v>
      </c>
      <c r="D36" s="40">
        <v>29540.346639244206</v>
      </c>
      <c r="E36" s="40">
        <v>0</v>
      </c>
      <c r="F36" s="40">
        <v>0</v>
      </c>
      <c r="G36" s="40">
        <v>960.11569396483014</v>
      </c>
      <c r="H36" s="40">
        <v>0</v>
      </c>
      <c r="I36" s="40">
        <f t="shared" si="1"/>
        <v>30500.462333209038</v>
      </c>
    </row>
    <row r="37" spans="2:9" x14ac:dyDescent="0.2">
      <c r="B37" s="17" t="s">
        <v>41</v>
      </c>
      <c r="C37" s="17" t="s">
        <v>42</v>
      </c>
      <c r="D37" s="40">
        <v>2506.0675992870483</v>
      </c>
      <c r="E37" s="40">
        <v>0</v>
      </c>
      <c r="F37" s="40">
        <v>0</v>
      </c>
      <c r="G37" s="40">
        <v>263.36544823014174</v>
      </c>
      <c r="H37" s="40">
        <v>0</v>
      </c>
      <c r="I37" s="40">
        <f t="shared" si="1"/>
        <v>2769.4330475171901</v>
      </c>
    </row>
    <row r="38" spans="2:9" x14ac:dyDescent="0.2">
      <c r="B38" s="58" t="s">
        <v>43</v>
      </c>
      <c r="C38" s="58" t="s">
        <v>139</v>
      </c>
      <c r="D38" s="59">
        <v>1658.3229901694083</v>
      </c>
      <c r="E38" s="59">
        <v>0</v>
      </c>
      <c r="F38" s="59">
        <v>0</v>
      </c>
      <c r="G38" s="59">
        <v>21.542705717906124</v>
      </c>
      <c r="H38" s="59">
        <v>0</v>
      </c>
      <c r="I38" s="59">
        <f t="shared" si="1"/>
        <v>1679.8656958873144</v>
      </c>
    </row>
    <row r="39" spans="2:9" x14ac:dyDescent="0.2">
      <c r="B39" s="58" t="s">
        <v>44</v>
      </c>
      <c r="C39" s="58" t="s">
        <v>140</v>
      </c>
      <c r="D39" s="59">
        <v>15721.677842263263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15721.677842263263</v>
      </c>
    </row>
    <row r="40" spans="2:9" x14ac:dyDescent="0.2">
      <c r="B40" s="58" t="s">
        <v>45</v>
      </c>
      <c r="C40" s="58" t="s">
        <v>141</v>
      </c>
      <c r="D40" s="59">
        <v>4039.5079649664513</v>
      </c>
      <c r="E40" s="59">
        <v>0</v>
      </c>
      <c r="F40" s="59">
        <v>0</v>
      </c>
      <c r="G40" s="59">
        <v>34.416162687864691</v>
      </c>
      <c r="H40" s="59">
        <v>0</v>
      </c>
      <c r="I40" s="59">
        <f t="shared" si="1"/>
        <v>4073.9241276543157</v>
      </c>
    </row>
    <row r="41" spans="2:9" x14ac:dyDescent="0.2">
      <c r="B41" s="17" t="s">
        <v>46</v>
      </c>
      <c r="C41" s="17" t="s">
        <v>142</v>
      </c>
      <c r="D41" s="40">
        <v>5800.3371499977738</v>
      </c>
      <c r="E41" s="40">
        <v>0</v>
      </c>
      <c r="F41" s="40">
        <v>0</v>
      </c>
      <c r="G41" s="40">
        <v>188.30919125677832</v>
      </c>
      <c r="H41" s="40">
        <v>0</v>
      </c>
      <c r="I41" s="40">
        <f t="shared" si="1"/>
        <v>5988.6463412545518</v>
      </c>
    </row>
    <row r="42" spans="2:9" x14ac:dyDescent="0.2">
      <c r="B42" s="17" t="s">
        <v>47</v>
      </c>
      <c r="C42" s="17" t="s">
        <v>143</v>
      </c>
      <c r="D42" s="40">
        <v>2325.3305858804324</v>
      </c>
      <c r="E42" s="40">
        <v>0</v>
      </c>
      <c r="F42" s="40">
        <v>0</v>
      </c>
      <c r="G42" s="40">
        <v>276.40629314727204</v>
      </c>
      <c r="H42" s="40">
        <v>0</v>
      </c>
      <c r="I42" s="40">
        <f t="shared" si="1"/>
        <v>2601.7368790277046</v>
      </c>
    </row>
    <row r="43" spans="2:9" x14ac:dyDescent="0.2">
      <c r="B43" s="17" t="s">
        <v>48</v>
      </c>
      <c r="C43" s="17" t="s">
        <v>49</v>
      </c>
      <c r="D43" s="40">
        <v>13700.238761380631</v>
      </c>
      <c r="E43" s="40">
        <v>0</v>
      </c>
      <c r="F43" s="40">
        <v>0</v>
      </c>
      <c r="G43" s="40">
        <v>1336.1323503010626</v>
      </c>
      <c r="H43" s="40">
        <v>0</v>
      </c>
      <c r="I43" s="40">
        <f t="shared" si="1"/>
        <v>15036.371111681694</v>
      </c>
    </row>
    <row r="44" spans="2:9" x14ac:dyDescent="0.2">
      <c r="B44" s="58" t="s">
        <v>50</v>
      </c>
      <c r="C44" s="58" t="s">
        <v>51</v>
      </c>
      <c r="D44" s="59">
        <v>555.17218969044268</v>
      </c>
      <c r="E44" s="59">
        <v>0</v>
      </c>
      <c r="F44" s="59">
        <v>0</v>
      </c>
      <c r="G44" s="59">
        <v>694.30611090350851</v>
      </c>
      <c r="H44" s="59">
        <v>0</v>
      </c>
      <c r="I44" s="59">
        <f t="shared" si="1"/>
        <v>1249.4783005939512</v>
      </c>
    </row>
    <row r="45" spans="2:9" x14ac:dyDescent="0.2">
      <c r="B45" s="58" t="s">
        <v>52</v>
      </c>
      <c r="C45" s="58" t="s">
        <v>144</v>
      </c>
      <c r="D45" s="59">
        <v>31456.036244175844</v>
      </c>
      <c r="E45" s="59">
        <v>0</v>
      </c>
      <c r="F45" s="59">
        <v>0</v>
      </c>
      <c r="G45" s="59">
        <v>15393.295473231334</v>
      </c>
      <c r="H45" s="59">
        <v>27.837570140105019</v>
      </c>
      <c r="I45" s="59">
        <f t="shared" si="1"/>
        <v>46877.16928754728</v>
      </c>
    </row>
    <row r="46" spans="2:9" x14ac:dyDescent="0.2">
      <c r="B46" s="58" t="s">
        <v>53</v>
      </c>
      <c r="C46" s="58" t="s">
        <v>54</v>
      </c>
      <c r="D46" s="59">
        <v>29312.341312459997</v>
      </c>
      <c r="E46" s="59">
        <v>2.3308800000000014</v>
      </c>
      <c r="F46" s="59">
        <v>0</v>
      </c>
      <c r="G46" s="59">
        <v>18189.825318071911</v>
      </c>
      <c r="H46" s="59">
        <v>0</v>
      </c>
      <c r="I46" s="59">
        <f t="shared" si="1"/>
        <v>47504.49751053191</v>
      </c>
    </row>
    <row r="47" spans="2:9" x14ac:dyDescent="0.2">
      <c r="B47" s="17" t="s">
        <v>55</v>
      </c>
      <c r="C47" s="17" t="s">
        <v>56</v>
      </c>
      <c r="D47" s="40">
        <v>12255.894962318593</v>
      </c>
      <c r="E47" s="40">
        <v>0</v>
      </c>
      <c r="F47" s="40">
        <v>0</v>
      </c>
      <c r="G47" s="40">
        <v>11570.344825406848</v>
      </c>
      <c r="H47" s="40">
        <v>0</v>
      </c>
      <c r="I47" s="40">
        <f t="shared" si="1"/>
        <v>23826.239787725441</v>
      </c>
    </row>
    <row r="48" spans="2:9" x14ac:dyDescent="0.2">
      <c r="B48" s="17" t="s">
        <v>57</v>
      </c>
      <c r="C48" s="17" t="s">
        <v>58</v>
      </c>
      <c r="D48" s="40">
        <v>5368.4346167276699</v>
      </c>
      <c r="E48" s="40">
        <v>0</v>
      </c>
      <c r="F48" s="40">
        <v>0</v>
      </c>
      <c r="G48" s="40">
        <v>16993.228948235181</v>
      </c>
      <c r="H48" s="40">
        <v>0</v>
      </c>
      <c r="I48" s="40">
        <f t="shared" si="1"/>
        <v>22361.663564962852</v>
      </c>
    </row>
    <row r="49" spans="2:9" x14ac:dyDescent="0.2">
      <c r="B49" s="17" t="s">
        <v>59</v>
      </c>
      <c r="C49" s="17" t="s">
        <v>60</v>
      </c>
      <c r="D49" s="40">
        <v>14602.832249094816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14602.832249094816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22400.081905919411</v>
      </c>
      <c r="F50" s="59">
        <v>0</v>
      </c>
      <c r="G50" s="59">
        <v>622.79314046106094</v>
      </c>
      <c r="H50" s="59">
        <v>0</v>
      </c>
      <c r="I50" s="59">
        <f t="shared" si="1"/>
        <v>23022.875046380472</v>
      </c>
    </row>
    <row r="51" spans="2:9" x14ac:dyDescent="0.2">
      <c r="B51" s="58" t="s">
        <v>62</v>
      </c>
      <c r="C51" s="58" t="s">
        <v>63</v>
      </c>
      <c r="D51" s="59">
        <v>2666.9262206825924</v>
      </c>
      <c r="E51" s="59">
        <v>0</v>
      </c>
      <c r="F51" s="59">
        <v>0</v>
      </c>
      <c r="G51" s="59">
        <v>1303.1336511901418</v>
      </c>
      <c r="H51" s="59">
        <v>0</v>
      </c>
      <c r="I51" s="59">
        <f t="shared" si="1"/>
        <v>3970.0598718727342</v>
      </c>
    </row>
    <row r="52" spans="2:9" x14ac:dyDescent="0.2">
      <c r="B52" s="58" t="s">
        <v>64</v>
      </c>
      <c r="C52" s="58" t="s">
        <v>65</v>
      </c>
      <c r="D52" s="59">
        <v>6617.8630512989512</v>
      </c>
      <c r="E52" s="59">
        <v>0</v>
      </c>
      <c r="F52" s="59">
        <v>0</v>
      </c>
      <c r="G52" s="59">
        <v>11762.335585668907</v>
      </c>
      <c r="H52" s="59">
        <v>0</v>
      </c>
      <c r="I52" s="59">
        <f t="shared" si="1"/>
        <v>18380.198636967856</v>
      </c>
    </row>
    <row r="53" spans="2:9" x14ac:dyDescent="0.2">
      <c r="B53" s="17" t="s">
        <v>66</v>
      </c>
      <c r="C53" s="17" t="s">
        <v>67</v>
      </c>
      <c r="D53" s="40">
        <v>5423.009742471123</v>
      </c>
      <c r="E53" s="40">
        <v>0</v>
      </c>
      <c r="F53" s="40">
        <v>0</v>
      </c>
      <c r="G53" s="40">
        <v>62.677828584472913</v>
      </c>
      <c r="H53" s="40">
        <v>0</v>
      </c>
      <c r="I53" s="40">
        <f t="shared" si="1"/>
        <v>5485.687571055596</v>
      </c>
    </row>
    <row r="54" spans="2:9" x14ac:dyDescent="0.2">
      <c r="B54" s="17" t="s">
        <v>68</v>
      </c>
      <c r="C54" s="17" t="s">
        <v>69</v>
      </c>
      <c r="D54" s="40">
        <v>3571.3091340808814</v>
      </c>
      <c r="E54" s="40">
        <v>9.4624199999999981</v>
      </c>
      <c r="F54" s="40">
        <v>661.67399940861787</v>
      </c>
      <c r="G54" s="40">
        <v>363.64942554885016</v>
      </c>
      <c r="H54" s="40">
        <v>0</v>
      </c>
      <c r="I54" s="40">
        <f t="shared" si="1"/>
        <v>4606.0949790383493</v>
      </c>
    </row>
    <row r="55" spans="2:9" x14ac:dyDescent="0.2">
      <c r="B55" s="17" t="s">
        <v>70</v>
      </c>
      <c r="C55" s="17" t="s">
        <v>71</v>
      </c>
      <c r="D55" s="40">
        <v>2460.4632531805273</v>
      </c>
      <c r="E55" s="40">
        <v>0</v>
      </c>
      <c r="F55" s="40">
        <v>0</v>
      </c>
      <c r="G55" s="40">
        <v>1392.7478551127329</v>
      </c>
      <c r="H55" s="40">
        <v>0</v>
      </c>
      <c r="I55" s="40">
        <f t="shared" si="1"/>
        <v>3853.2111082932602</v>
      </c>
    </row>
    <row r="56" spans="2:9" ht="15" thickBot="1" x14ac:dyDescent="0.25">
      <c r="B56" s="58" t="s">
        <v>72</v>
      </c>
      <c r="C56" s="58" t="s">
        <v>73</v>
      </c>
      <c r="D56" s="59">
        <v>1629.2595568348695</v>
      </c>
      <c r="E56" s="59">
        <v>0</v>
      </c>
      <c r="F56" s="59">
        <v>0</v>
      </c>
      <c r="G56" s="59">
        <v>2601.9065367575035</v>
      </c>
      <c r="H56" s="59">
        <v>0</v>
      </c>
      <c r="I56" s="59">
        <f t="shared" si="1"/>
        <v>4231.1660935923728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334897.50342586951</v>
      </c>
      <c r="E57" s="41">
        <f t="shared" si="2"/>
        <v>22411.875205919412</v>
      </c>
      <c r="F57" s="41">
        <f t="shared" si="2"/>
        <v>661.67399940861787</v>
      </c>
      <c r="G57" s="76">
        <f t="shared" si="2"/>
        <v>150209.96197158445</v>
      </c>
      <c r="H57" s="76">
        <f t="shared" si="2"/>
        <v>27.837570140105019</v>
      </c>
      <c r="I57" s="70">
        <f t="shared" si="2"/>
        <v>508208.85217292194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2431.8256870812379</v>
      </c>
      <c r="H59" s="40">
        <v>40.487172336262866</v>
      </c>
      <c r="I59" s="40">
        <f>SUM(D59:H59)</f>
        <v>2472.3128594175009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16527.393564380476</v>
      </c>
      <c r="H60" s="40">
        <v>0</v>
      </c>
      <c r="I60" s="40">
        <f t="shared" ref="I60:I61" si="3">SUM(D60:H60)</f>
        <v>16527.393564380476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3241.9234827890718</v>
      </c>
      <c r="H61" s="40">
        <v>0</v>
      </c>
      <c r="I61" s="40">
        <f t="shared" si="3"/>
        <v>3241.9234827890718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22201.142734250785</v>
      </c>
      <c r="H62" s="41">
        <f t="shared" si="4"/>
        <v>40.487172336262866</v>
      </c>
      <c r="I62" s="41">
        <f t="shared" si="4"/>
        <v>22241.629906587048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168.46851167509547</v>
      </c>
      <c r="I64" s="40">
        <f>SUM(D64:H64)</f>
        <v>168.46851167509547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24045.954243743763</v>
      </c>
      <c r="G65" s="40">
        <v>0</v>
      </c>
      <c r="H65" s="40">
        <v>0</v>
      </c>
      <c r="I65" s="40">
        <f t="shared" ref="I65:I68" si="5">SUM(D65:H65)</f>
        <v>24045.954243743763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11810.702504996758</v>
      </c>
      <c r="G66" s="40">
        <v>0</v>
      </c>
      <c r="H66" s="40">
        <v>340.36605979181769</v>
      </c>
      <c r="I66" s="40">
        <f t="shared" si="5"/>
        <v>12151.068564788575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7393.7307814716924</v>
      </c>
      <c r="G67" s="40">
        <v>0</v>
      </c>
      <c r="H67" s="40">
        <v>665.1802300754166</v>
      </c>
      <c r="I67" s="40">
        <f t="shared" si="5"/>
        <v>8058.9110115471085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5292.0089532382171</v>
      </c>
      <c r="I68" s="40">
        <f t="shared" si="5"/>
        <v>5292.0089532382171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43250.387530212211</v>
      </c>
      <c r="G69" s="41">
        <f t="shared" si="6"/>
        <v>0</v>
      </c>
      <c r="H69" s="41">
        <f t="shared" si="6"/>
        <v>6466.0237547805464</v>
      </c>
      <c r="I69" s="41">
        <f t="shared" si="6"/>
        <v>49716.411284992755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67" priority="2" operator="equal">
      <formula>0</formula>
    </cfRule>
  </conditionalFormatting>
  <conditionalFormatting sqref="D59:D69">
    <cfRule type="cellIs" dxfId="166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206491.58117386047</v>
      </c>
      <c r="E18" s="41">
        <f t="shared" si="0"/>
        <v>9279.9913130998466</v>
      </c>
      <c r="F18" s="41">
        <f t="shared" si="0"/>
        <v>14881.438832565151</v>
      </c>
      <c r="G18" s="41">
        <f t="shared" si="0"/>
        <v>67123.106535291125</v>
      </c>
      <c r="H18" s="41">
        <f t="shared" si="0"/>
        <v>3726.1997993903419</v>
      </c>
      <c r="I18" s="41">
        <f t="shared" si="0"/>
        <v>301502.31765420682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3084.9784605096461</v>
      </c>
      <c r="E20" s="59">
        <v>0</v>
      </c>
      <c r="F20" s="59">
        <v>0</v>
      </c>
      <c r="G20" s="59">
        <v>722.35871736306365</v>
      </c>
      <c r="H20" s="59">
        <v>0</v>
      </c>
      <c r="I20" s="59">
        <f>SUM(D20:H20)</f>
        <v>3807.3371778727096</v>
      </c>
    </row>
    <row r="21" spans="2:9" x14ac:dyDescent="0.2">
      <c r="B21" s="58" t="s">
        <v>16</v>
      </c>
      <c r="C21" s="58" t="s">
        <v>17</v>
      </c>
      <c r="D21" s="59">
        <v>2766.1480503952257</v>
      </c>
      <c r="E21" s="59">
        <v>0</v>
      </c>
      <c r="F21" s="59">
        <v>0</v>
      </c>
      <c r="G21" s="59">
        <v>253.10639846732951</v>
      </c>
      <c r="H21" s="59">
        <v>0</v>
      </c>
      <c r="I21" s="59">
        <f t="shared" ref="I21:I56" si="1">SUM(D21:H21)</f>
        <v>3019.2544488625554</v>
      </c>
    </row>
    <row r="22" spans="2:9" x14ac:dyDescent="0.2">
      <c r="B22" s="58" t="s">
        <v>18</v>
      </c>
      <c r="C22" s="58" t="s">
        <v>148</v>
      </c>
      <c r="D22" s="59">
        <v>430.57519909251181</v>
      </c>
      <c r="E22" s="59">
        <v>0</v>
      </c>
      <c r="F22" s="80">
        <v>0</v>
      </c>
      <c r="G22" s="59">
        <v>3112.3833859859574</v>
      </c>
      <c r="H22" s="59">
        <v>0</v>
      </c>
      <c r="I22" s="59">
        <f t="shared" si="1"/>
        <v>3542.9585850784692</v>
      </c>
    </row>
    <row r="23" spans="2:9" x14ac:dyDescent="0.2">
      <c r="B23" s="17" t="s">
        <v>19</v>
      </c>
      <c r="C23" s="17" t="s">
        <v>149</v>
      </c>
      <c r="D23" s="40">
        <v>1380.6791354773773</v>
      </c>
      <c r="E23" s="40">
        <v>0</v>
      </c>
      <c r="F23" s="40">
        <v>0</v>
      </c>
      <c r="G23" s="40">
        <v>2849.6748885378502</v>
      </c>
      <c r="H23" s="40">
        <v>0</v>
      </c>
      <c r="I23" s="40">
        <f t="shared" si="1"/>
        <v>4230.354024015227</v>
      </c>
    </row>
    <row r="24" spans="2:9" x14ac:dyDescent="0.2">
      <c r="B24" s="17" t="s">
        <v>20</v>
      </c>
      <c r="C24" s="17" t="s">
        <v>21</v>
      </c>
      <c r="D24" s="40">
        <v>5041.9090364162412</v>
      </c>
      <c r="E24" s="40">
        <v>0</v>
      </c>
      <c r="F24" s="40">
        <v>0</v>
      </c>
      <c r="G24" s="40">
        <v>6373.3739113827287</v>
      </c>
      <c r="H24" s="40">
        <v>0</v>
      </c>
      <c r="I24" s="40">
        <f t="shared" si="1"/>
        <v>11415.282947798969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1283.4936219608514</v>
      </c>
      <c r="H25" s="40">
        <v>0</v>
      </c>
      <c r="I25" s="40">
        <f t="shared" si="1"/>
        <v>1283.4936219608514</v>
      </c>
    </row>
    <row r="26" spans="2:9" x14ac:dyDescent="0.2">
      <c r="B26" s="58" t="s">
        <v>23</v>
      </c>
      <c r="C26" s="58" t="s">
        <v>24</v>
      </c>
      <c r="D26" s="59">
        <v>2815.7102689225771</v>
      </c>
      <c r="E26" s="59">
        <v>0</v>
      </c>
      <c r="F26" s="59">
        <v>0</v>
      </c>
      <c r="G26" s="59">
        <v>868.52598272144951</v>
      </c>
      <c r="H26" s="59">
        <v>0</v>
      </c>
      <c r="I26" s="59">
        <f t="shared" si="1"/>
        <v>3684.2362516440267</v>
      </c>
    </row>
    <row r="27" spans="2:9" x14ac:dyDescent="0.2">
      <c r="B27" s="58" t="s">
        <v>25</v>
      </c>
      <c r="C27" s="58" t="s">
        <v>26</v>
      </c>
      <c r="D27" s="59">
        <v>4872.1931614264076</v>
      </c>
      <c r="E27" s="59">
        <v>0</v>
      </c>
      <c r="F27" s="59">
        <v>0</v>
      </c>
      <c r="G27" s="59">
        <v>649.01634025286535</v>
      </c>
      <c r="H27" s="59">
        <v>0</v>
      </c>
      <c r="I27" s="59">
        <f t="shared" si="1"/>
        <v>5521.2095016792728</v>
      </c>
    </row>
    <row r="28" spans="2:9" x14ac:dyDescent="0.2">
      <c r="B28" s="58" t="s">
        <v>27</v>
      </c>
      <c r="C28" s="58" t="s">
        <v>28</v>
      </c>
      <c r="D28" s="59">
        <v>11142.837872206153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11142.837872206153</v>
      </c>
    </row>
    <row r="29" spans="2:9" x14ac:dyDescent="0.2">
      <c r="B29" s="17" t="s">
        <v>29</v>
      </c>
      <c r="C29" s="17" t="s">
        <v>30</v>
      </c>
      <c r="D29" s="40">
        <v>1543.4961721911397</v>
      </c>
      <c r="E29" s="40">
        <v>0</v>
      </c>
      <c r="F29" s="40">
        <v>0</v>
      </c>
      <c r="G29" s="40">
        <v>281.6732191375861</v>
      </c>
      <c r="H29" s="40">
        <v>0</v>
      </c>
      <c r="I29" s="40">
        <f t="shared" si="1"/>
        <v>1825.1693913287259</v>
      </c>
    </row>
    <row r="30" spans="2:9" x14ac:dyDescent="0.2">
      <c r="B30" s="17" t="s">
        <v>31</v>
      </c>
      <c r="C30" s="17" t="s">
        <v>32</v>
      </c>
      <c r="D30" s="40">
        <v>23689.102806094987</v>
      </c>
      <c r="E30" s="40">
        <v>0</v>
      </c>
      <c r="F30" s="40">
        <v>0</v>
      </c>
      <c r="G30" s="40">
        <v>2931.4240535187964</v>
      </c>
      <c r="H30" s="40">
        <v>0</v>
      </c>
      <c r="I30" s="40">
        <f t="shared" si="1"/>
        <v>26620.526859613783</v>
      </c>
    </row>
    <row r="31" spans="2:9" x14ac:dyDescent="0.2">
      <c r="B31" s="17" t="s">
        <v>33</v>
      </c>
      <c r="C31" s="17" t="s">
        <v>135</v>
      </c>
      <c r="D31" s="40">
        <v>7455.6184346735108</v>
      </c>
      <c r="E31" s="40">
        <v>0</v>
      </c>
      <c r="F31" s="40">
        <v>0</v>
      </c>
      <c r="G31" s="40">
        <v>65.588106719420907</v>
      </c>
      <c r="H31" s="40">
        <v>0</v>
      </c>
      <c r="I31" s="40">
        <f t="shared" si="1"/>
        <v>7521.2065413929313</v>
      </c>
    </row>
    <row r="32" spans="2:9" x14ac:dyDescent="0.2">
      <c r="B32" s="58" t="s">
        <v>34</v>
      </c>
      <c r="C32" s="58" t="s">
        <v>136</v>
      </c>
      <c r="D32" s="59">
        <v>3062.3703501401696</v>
      </c>
      <c r="E32" s="59">
        <v>0</v>
      </c>
      <c r="F32" s="59">
        <v>0</v>
      </c>
      <c r="G32" s="59">
        <v>3680.9185155035616</v>
      </c>
      <c r="H32" s="59">
        <v>0</v>
      </c>
      <c r="I32" s="59">
        <f t="shared" si="1"/>
        <v>6743.2888656437317</v>
      </c>
    </row>
    <row r="33" spans="2:9" x14ac:dyDescent="0.2">
      <c r="B33" s="58" t="s">
        <v>35</v>
      </c>
      <c r="C33" s="58" t="s">
        <v>137</v>
      </c>
      <c r="D33" s="59">
        <v>15924.577941752652</v>
      </c>
      <c r="E33" s="59">
        <v>0</v>
      </c>
      <c r="F33" s="59">
        <v>0</v>
      </c>
      <c r="G33" s="59">
        <v>1713.3504001386727</v>
      </c>
      <c r="H33" s="59">
        <v>0</v>
      </c>
      <c r="I33" s="59">
        <f t="shared" si="1"/>
        <v>17637.928341891326</v>
      </c>
    </row>
    <row r="34" spans="2:9" x14ac:dyDescent="0.2">
      <c r="B34" s="58" t="s">
        <v>36</v>
      </c>
      <c r="C34" s="58" t="s">
        <v>37</v>
      </c>
      <c r="D34" s="59">
        <v>7460.6048964056981</v>
      </c>
      <c r="E34" s="59">
        <v>0</v>
      </c>
      <c r="F34" s="59">
        <v>0</v>
      </c>
      <c r="G34" s="59">
        <v>3.4492886270444822</v>
      </c>
      <c r="H34" s="59">
        <v>0</v>
      </c>
      <c r="I34" s="59">
        <f t="shared" si="1"/>
        <v>7464.0541850327427</v>
      </c>
    </row>
    <row r="35" spans="2:9" x14ac:dyDescent="0.2">
      <c r="B35" s="17" t="s">
        <v>38</v>
      </c>
      <c r="C35" s="17" t="s">
        <v>39</v>
      </c>
      <c r="D35" s="40">
        <v>2923.1959007778587</v>
      </c>
      <c r="E35" s="40">
        <v>0</v>
      </c>
      <c r="F35" s="40">
        <v>0</v>
      </c>
      <c r="G35" s="40">
        <v>0.85570670514257152</v>
      </c>
      <c r="H35" s="40">
        <v>0</v>
      </c>
      <c r="I35" s="40">
        <f t="shared" si="1"/>
        <v>2924.0516074830011</v>
      </c>
    </row>
    <row r="36" spans="2:9" x14ac:dyDescent="0.2">
      <c r="B36" s="17" t="s">
        <v>40</v>
      </c>
      <c r="C36" s="17" t="s">
        <v>152</v>
      </c>
      <c r="D36" s="40">
        <v>17005.263828840321</v>
      </c>
      <c r="E36" s="40">
        <v>0</v>
      </c>
      <c r="F36" s="40">
        <v>0</v>
      </c>
      <c r="G36" s="40">
        <v>554.52375150996397</v>
      </c>
      <c r="H36" s="40">
        <v>0</v>
      </c>
      <c r="I36" s="40">
        <f t="shared" si="1"/>
        <v>17559.787580350287</v>
      </c>
    </row>
    <row r="37" spans="2:9" x14ac:dyDescent="0.2">
      <c r="B37" s="17" t="s">
        <v>41</v>
      </c>
      <c r="C37" s="17" t="s">
        <v>42</v>
      </c>
      <c r="D37" s="40">
        <v>1560.8084310834211</v>
      </c>
      <c r="E37" s="40">
        <v>0</v>
      </c>
      <c r="F37" s="40">
        <v>0</v>
      </c>
      <c r="G37" s="40">
        <v>172.55906308270045</v>
      </c>
      <c r="H37" s="40">
        <v>0</v>
      </c>
      <c r="I37" s="40">
        <f t="shared" si="1"/>
        <v>1733.3674941661216</v>
      </c>
    </row>
    <row r="38" spans="2:9" x14ac:dyDescent="0.2">
      <c r="B38" s="58" t="s">
        <v>43</v>
      </c>
      <c r="C38" s="58" t="s">
        <v>139</v>
      </c>
      <c r="D38" s="59">
        <v>1047.8854037914227</v>
      </c>
      <c r="E38" s="59">
        <v>0</v>
      </c>
      <c r="F38" s="59">
        <v>0</v>
      </c>
      <c r="G38" s="59">
        <v>6.990308845899218</v>
      </c>
      <c r="H38" s="59">
        <v>0</v>
      </c>
      <c r="I38" s="59">
        <f t="shared" si="1"/>
        <v>1054.8757126373218</v>
      </c>
    </row>
    <row r="39" spans="2:9" x14ac:dyDescent="0.2">
      <c r="B39" s="58" t="s">
        <v>44</v>
      </c>
      <c r="C39" s="58" t="s">
        <v>140</v>
      </c>
      <c r="D39" s="59">
        <v>15052.768538704642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15052.768538704642</v>
      </c>
    </row>
    <row r="40" spans="2:9" x14ac:dyDescent="0.2">
      <c r="B40" s="58" t="s">
        <v>45</v>
      </c>
      <c r="C40" s="58" t="s">
        <v>141</v>
      </c>
      <c r="D40" s="59">
        <v>2981.4785374292774</v>
      </c>
      <c r="E40" s="59">
        <v>0</v>
      </c>
      <c r="F40" s="59">
        <v>0</v>
      </c>
      <c r="G40" s="59">
        <v>13.993253770541649</v>
      </c>
      <c r="H40" s="59">
        <v>0</v>
      </c>
      <c r="I40" s="59">
        <f t="shared" si="1"/>
        <v>2995.4717911998191</v>
      </c>
    </row>
    <row r="41" spans="2:9" x14ac:dyDescent="0.2">
      <c r="B41" s="17" t="s">
        <v>46</v>
      </c>
      <c r="C41" s="17" t="s">
        <v>142</v>
      </c>
      <c r="D41" s="40">
        <v>4226.9576814476814</v>
      </c>
      <c r="E41" s="40">
        <v>0</v>
      </c>
      <c r="F41" s="40">
        <v>0</v>
      </c>
      <c r="G41" s="40">
        <v>123.88946093410178</v>
      </c>
      <c r="H41" s="40">
        <v>0</v>
      </c>
      <c r="I41" s="40">
        <f t="shared" si="1"/>
        <v>4350.8471423817828</v>
      </c>
    </row>
    <row r="42" spans="2:9" x14ac:dyDescent="0.2">
      <c r="B42" s="17" t="s">
        <v>47</v>
      </c>
      <c r="C42" s="17" t="s">
        <v>143</v>
      </c>
      <c r="D42" s="40">
        <v>1902.209266298546</v>
      </c>
      <c r="E42" s="40">
        <v>0</v>
      </c>
      <c r="F42" s="40">
        <v>0</v>
      </c>
      <c r="G42" s="40">
        <v>141.47706283842291</v>
      </c>
      <c r="H42" s="40">
        <v>0</v>
      </c>
      <c r="I42" s="40">
        <f t="shared" si="1"/>
        <v>2043.6863291369689</v>
      </c>
    </row>
    <row r="43" spans="2:9" x14ac:dyDescent="0.2">
      <c r="B43" s="17" t="s">
        <v>48</v>
      </c>
      <c r="C43" s="17" t="s">
        <v>49</v>
      </c>
      <c r="D43" s="40">
        <v>10489.44592640231</v>
      </c>
      <c r="E43" s="40">
        <v>0</v>
      </c>
      <c r="F43" s="40">
        <v>0</v>
      </c>
      <c r="G43" s="40">
        <v>556.26905036635401</v>
      </c>
      <c r="H43" s="40">
        <v>0</v>
      </c>
      <c r="I43" s="40">
        <f t="shared" si="1"/>
        <v>11045.714976768664</v>
      </c>
    </row>
    <row r="44" spans="2:9" x14ac:dyDescent="0.2">
      <c r="B44" s="58" t="s">
        <v>50</v>
      </c>
      <c r="C44" s="58" t="s">
        <v>51</v>
      </c>
      <c r="D44" s="59">
        <v>350.52856404668205</v>
      </c>
      <c r="E44" s="59">
        <v>0</v>
      </c>
      <c r="F44" s="59">
        <v>0</v>
      </c>
      <c r="G44" s="59">
        <v>390.59064688363009</v>
      </c>
      <c r="H44" s="59">
        <v>0</v>
      </c>
      <c r="I44" s="59">
        <f t="shared" si="1"/>
        <v>741.11921093031219</v>
      </c>
    </row>
    <row r="45" spans="2:9" x14ac:dyDescent="0.2">
      <c r="B45" s="58" t="s">
        <v>52</v>
      </c>
      <c r="C45" s="58" t="s">
        <v>144</v>
      </c>
      <c r="D45" s="59">
        <v>22478.809070555773</v>
      </c>
      <c r="E45" s="59">
        <v>0</v>
      </c>
      <c r="F45" s="59">
        <v>0</v>
      </c>
      <c r="G45" s="59">
        <v>10681.478889431164</v>
      </c>
      <c r="H45" s="59">
        <v>20.086963437043714</v>
      </c>
      <c r="I45" s="59">
        <f t="shared" si="1"/>
        <v>33180.37492342398</v>
      </c>
    </row>
    <row r="46" spans="2:9" x14ac:dyDescent="0.2">
      <c r="B46" s="58" t="s">
        <v>53</v>
      </c>
      <c r="C46" s="58" t="s">
        <v>54</v>
      </c>
      <c r="D46" s="59">
        <v>10302.763704607582</v>
      </c>
      <c r="E46" s="59">
        <v>0.64889650484967221</v>
      </c>
      <c r="F46" s="59">
        <v>0</v>
      </c>
      <c r="G46" s="59">
        <v>4031.6590935157001</v>
      </c>
      <c r="H46" s="59">
        <v>0</v>
      </c>
      <c r="I46" s="59">
        <f t="shared" si="1"/>
        <v>14335.071694628132</v>
      </c>
    </row>
    <row r="47" spans="2:9" x14ac:dyDescent="0.2">
      <c r="B47" s="17" t="s">
        <v>55</v>
      </c>
      <c r="C47" s="17" t="s">
        <v>56</v>
      </c>
      <c r="D47" s="40">
        <v>7832.5249098195291</v>
      </c>
      <c r="E47" s="40">
        <v>0</v>
      </c>
      <c r="F47" s="40">
        <v>0</v>
      </c>
      <c r="G47" s="40">
        <v>6566.8293227605309</v>
      </c>
      <c r="H47" s="40">
        <v>0</v>
      </c>
      <c r="I47" s="40">
        <f t="shared" si="1"/>
        <v>14399.354232580059</v>
      </c>
    </row>
    <row r="48" spans="2:9" x14ac:dyDescent="0.2">
      <c r="B48" s="17" t="s">
        <v>57</v>
      </c>
      <c r="C48" s="17" t="s">
        <v>58</v>
      </c>
      <c r="D48" s="40">
        <v>2762.1862295462042</v>
      </c>
      <c r="E48" s="40">
        <v>0</v>
      </c>
      <c r="F48" s="40">
        <v>0</v>
      </c>
      <c r="G48" s="40">
        <v>12775.880084535205</v>
      </c>
      <c r="H48" s="40">
        <v>0</v>
      </c>
      <c r="I48" s="40">
        <f t="shared" si="1"/>
        <v>15538.06631408141</v>
      </c>
    </row>
    <row r="49" spans="2:9" x14ac:dyDescent="0.2">
      <c r="B49" s="17" t="s">
        <v>59</v>
      </c>
      <c r="C49" s="17" t="s">
        <v>60</v>
      </c>
      <c r="D49" s="40">
        <v>6975.834373726384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6975.834373726384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9270.3664053829416</v>
      </c>
      <c r="F50" s="59">
        <v>0</v>
      </c>
      <c r="G50" s="59">
        <v>224.27697298367261</v>
      </c>
      <c r="H50" s="59">
        <v>0</v>
      </c>
      <c r="I50" s="59">
        <f t="shared" si="1"/>
        <v>9494.6433783666143</v>
      </c>
    </row>
    <row r="51" spans="2:9" x14ac:dyDescent="0.2">
      <c r="B51" s="58" t="s">
        <v>62</v>
      </c>
      <c r="C51" s="58" t="s">
        <v>63</v>
      </c>
      <c r="D51" s="59">
        <v>692.99285653101697</v>
      </c>
      <c r="E51" s="59">
        <v>0</v>
      </c>
      <c r="F51" s="59">
        <v>0</v>
      </c>
      <c r="G51" s="59">
        <v>2.6950467689437301</v>
      </c>
      <c r="H51" s="59">
        <v>0</v>
      </c>
      <c r="I51" s="59">
        <f t="shared" si="1"/>
        <v>695.68790329996068</v>
      </c>
    </row>
    <row r="52" spans="2:9" x14ac:dyDescent="0.2">
      <c r="B52" s="58" t="s">
        <v>64</v>
      </c>
      <c r="C52" s="58" t="s">
        <v>65</v>
      </c>
      <c r="D52" s="59">
        <v>2072.995328416685</v>
      </c>
      <c r="E52" s="59">
        <v>0</v>
      </c>
      <c r="F52" s="59">
        <v>0</v>
      </c>
      <c r="G52" s="59">
        <v>1901.0908268240996</v>
      </c>
      <c r="H52" s="59">
        <v>0</v>
      </c>
      <c r="I52" s="59">
        <f t="shared" si="1"/>
        <v>3974.0861552407846</v>
      </c>
    </row>
    <row r="53" spans="2:9" x14ac:dyDescent="0.2">
      <c r="B53" s="17" t="s">
        <v>66</v>
      </c>
      <c r="C53" s="17" t="s">
        <v>67</v>
      </c>
      <c r="D53" s="40">
        <v>1371.3073613878889</v>
      </c>
      <c r="E53" s="40">
        <v>0</v>
      </c>
      <c r="F53" s="40">
        <v>0</v>
      </c>
      <c r="G53" s="40">
        <v>12.027997683507218</v>
      </c>
      <c r="H53" s="40">
        <v>0</v>
      </c>
      <c r="I53" s="40">
        <f t="shared" si="1"/>
        <v>1383.3353590713962</v>
      </c>
    </row>
    <row r="54" spans="2:9" x14ac:dyDescent="0.2">
      <c r="B54" s="17" t="s">
        <v>68</v>
      </c>
      <c r="C54" s="17" t="s">
        <v>69</v>
      </c>
      <c r="D54" s="40">
        <v>2098.7653322680085</v>
      </c>
      <c r="E54" s="40">
        <v>8.976011212055246</v>
      </c>
      <c r="F54" s="40">
        <v>172.27358495851746</v>
      </c>
      <c r="G54" s="40">
        <v>93.405909667919516</v>
      </c>
      <c r="H54" s="40">
        <v>0</v>
      </c>
      <c r="I54" s="40">
        <f t="shared" si="1"/>
        <v>2373.4208381065005</v>
      </c>
    </row>
    <row r="55" spans="2:9" x14ac:dyDescent="0.2">
      <c r="B55" s="17" t="s">
        <v>70</v>
      </c>
      <c r="C55" s="17" t="s">
        <v>71</v>
      </c>
      <c r="D55" s="40">
        <v>1079.1117366538263</v>
      </c>
      <c r="E55" s="40">
        <v>0</v>
      </c>
      <c r="F55" s="40">
        <v>0</v>
      </c>
      <c r="G55" s="40">
        <v>385.71776201456214</v>
      </c>
      <c r="H55" s="40">
        <v>0</v>
      </c>
      <c r="I55" s="40">
        <f t="shared" si="1"/>
        <v>1464.8294986683884</v>
      </c>
    </row>
    <row r="56" spans="2:9" ht="15" thickBot="1" x14ac:dyDescent="0.25">
      <c r="B56" s="58" t="s">
        <v>72</v>
      </c>
      <c r="C56" s="58" t="s">
        <v>73</v>
      </c>
      <c r="D56" s="59">
        <v>612.94640582104034</v>
      </c>
      <c r="E56" s="59">
        <v>0</v>
      </c>
      <c r="F56" s="59">
        <v>0</v>
      </c>
      <c r="G56" s="59">
        <v>869.48146947637917</v>
      </c>
      <c r="H56" s="59">
        <v>0</v>
      </c>
      <c r="I56" s="59">
        <f t="shared" si="1"/>
        <v>1482.4278752974196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206491.58117386047</v>
      </c>
      <c r="E57" s="41">
        <f t="shared" si="2"/>
        <v>9279.9913130998466</v>
      </c>
      <c r="F57" s="41">
        <f t="shared" si="2"/>
        <v>172.27358495851746</v>
      </c>
      <c r="G57" s="41">
        <f t="shared" si="2"/>
        <v>64294.028510915625</v>
      </c>
      <c r="H57" s="41">
        <f t="shared" si="2"/>
        <v>20.086963437043714</v>
      </c>
      <c r="I57" s="76">
        <f t="shared" si="2"/>
        <v>280257.9615462714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1732.7425774777391</v>
      </c>
      <c r="H59" s="40">
        <v>27.159994431752668</v>
      </c>
      <c r="I59" s="40">
        <f>SUM(D59:H59)</f>
        <v>1759.9025719094918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1096.3354468977634</v>
      </c>
      <c r="H60" s="40">
        <v>0</v>
      </c>
      <c r="I60" s="40">
        <f t="shared" ref="I60:I61" si="3">SUM(D60:H60)</f>
        <v>1096.3354468977634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2829.0780243755025</v>
      </c>
      <c r="H62" s="41">
        <f t="shared" si="4"/>
        <v>27.159994431752668</v>
      </c>
      <c r="I62" s="41">
        <f t="shared" si="4"/>
        <v>2856.2380188072552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87.219634695095451</v>
      </c>
      <c r="I64" s="40">
        <f>SUM(D64:H64)</f>
        <v>87.219634695095451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10221.559479114181</v>
      </c>
      <c r="G65" s="71">
        <v>0</v>
      </c>
      <c r="H65" s="71">
        <v>0</v>
      </c>
      <c r="I65" s="40">
        <f t="shared" ref="I65:I68" si="5">SUM(D65:H65)</f>
        <v>10221.559479114181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2159.7216051701362</v>
      </c>
      <c r="G66" s="40">
        <v>0</v>
      </c>
      <c r="H66" s="40">
        <v>169.83994307081755</v>
      </c>
      <c r="I66" s="40">
        <f t="shared" si="5"/>
        <v>2329.5615482409539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2327.8841633223155</v>
      </c>
      <c r="G67" s="40">
        <v>0</v>
      </c>
      <c r="H67" s="40">
        <v>326.64509944141685</v>
      </c>
      <c r="I67" s="40">
        <f t="shared" si="5"/>
        <v>2654.5292627637323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3095.2481643142155</v>
      </c>
      <c r="I68" s="40">
        <f t="shared" si="5"/>
        <v>3095.2481643142155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14709.165247606634</v>
      </c>
      <c r="G69" s="41">
        <f t="shared" si="6"/>
        <v>0</v>
      </c>
      <c r="H69" s="41">
        <f t="shared" si="6"/>
        <v>3678.9528415215455</v>
      </c>
      <c r="I69" s="76">
        <f t="shared" si="6"/>
        <v>18388.118089128177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65" priority="2" operator="equal">
      <formula>0</formula>
    </cfRule>
  </conditionalFormatting>
  <conditionalFormatting sqref="D59:D69">
    <cfRule type="cellIs" dxfId="164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4.85546875" style="9" customWidth="1"/>
    <col min="7" max="7" width="15.28515625" style="9" customWidth="1"/>
    <col min="8" max="8" width="13.85546875" style="9" customWidth="1"/>
    <col min="9" max="9" width="23.140625" style="9" bestFit="1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126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22845.548124562312</v>
      </c>
      <c r="E18" s="41">
        <f t="shared" si="0"/>
        <v>3545.8960385018327</v>
      </c>
      <c r="F18" s="41">
        <f t="shared" si="0"/>
        <v>195.23216788874083</v>
      </c>
      <c r="G18" s="41">
        <f t="shared" si="0"/>
        <v>35475.95412580578</v>
      </c>
      <c r="H18" s="41">
        <f t="shared" si="0"/>
        <v>61.565535304663179</v>
      </c>
      <c r="I18" s="41">
        <f t="shared" si="0"/>
        <v>62124.195992063331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1683.1197831578688</v>
      </c>
      <c r="E20" s="59">
        <v>0</v>
      </c>
      <c r="F20" s="59">
        <v>0</v>
      </c>
      <c r="G20" s="59">
        <v>405.53582008677671</v>
      </c>
      <c r="H20" s="59">
        <v>0</v>
      </c>
      <c r="I20" s="59">
        <f>+D20+E20+F20+G20+H20</f>
        <v>2088.6556032446456</v>
      </c>
    </row>
    <row r="21" spans="2:9" x14ac:dyDescent="0.2">
      <c r="B21" s="58" t="s">
        <v>16</v>
      </c>
      <c r="C21" s="58" t="s">
        <v>17</v>
      </c>
      <c r="D21" s="59">
        <v>110.09735753267869</v>
      </c>
      <c r="E21" s="59">
        <v>0</v>
      </c>
      <c r="F21" s="59">
        <v>0</v>
      </c>
      <c r="G21" s="59">
        <v>81.746726993667963</v>
      </c>
      <c r="H21" s="59">
        <v>0</v>
      </c>
      <c r="I21" s="59">
        <f t="shared" ref="I21:I56" si="1">+D21+E21+F21+G21+H21</f>
        <v>191.84408452634665</v>
      </c>
    </row>
    <row r="22" spans="2:9" x14ac:dyDescent="0.2">
      <c r="B22" s="58" t="s">
        <v>18</v>
      </c>
      <c r="C22" s="58" t="s">
        <v>148</v>
      </c>
      <c r="D22" s="59">
        <v>78.005375339829172</v>
      </c>
      <c r="E22" s="59">
        <v>0</v>
      </c>
      <c r="F22" s="59">
        <v>0</v>
      </c>
      <c r="G22" s="59">
        <v>1255.1497465238881</v>
      </c>
      <c r="H22" s="59">
        <v>0</v>
      </c>
      <c r="I22" s="59">
        <f t="shared" si="1"/>
        <v>1333.1551218637173</v>
      </c>
    </row>
    <row r="23" spans="2:9" x14ac:dyDescent="0.2">
      <c r="B23" s="17" t="s">
        <v>19</v>
      </c>
      <c r="C23" s="17" t="s">
        <v>149</v>
      </c>
      <c r="D23" s="40">
        <v>431.3505351414687</v>
      </c>
      <c r="E23" s="40">
        <v>0</v>
      </c>
      <c r="F23" s="40">
        <v>0</v>
      </c>
      <c r="G23" s="40">
        <v>2173.2573649116794</v>
      </c>
      <c r="H23" s="40">
        <v>0</v>
      </c>
      <c r="I23" s="40">
        <f t="shared" si="1"/>
        <v>2604.6079000531481</v>
      </c>
    </row>
    <row r="24" spans="2:9" x14ac:dyDescent="0.2">
      <c r="B24" s="17" t="s">
        <v>20</v>
      </c>
      <c r="C24" s="17" t="s">
        <v>21</v>
      </c>
      <c r="D24" s="40">
        <v>154.24419924035047</v>
      </c>
      <c r="E24" s="40">
        <v>0</v>
      </c>
      <c r="F24" s="40">
        <v>0</v>
      </c>
      <c r="G24" s="40">
        <v>3254.2389860118083</v>
      </c>
      <c r="H24" s="40">
        <v>0</v>
      </c>
      <c r="I24" s="40">
        <f t="shared" si="1"/>
        <v>3408.4831852521588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984.14393318729265</v>
      </c>
      <c r="H25" s="40">
        <v>0</v>
      </c>
      <c r="I25" s="40">
        <f t="shared" si="1"/>
        <v>984.14393318729265</v>
      </c>
    </row>
    <row r="26" spans="2:9" x14ac:dyDescent="0.2">
      <c r="B26" s="58" t="s">
        <v>23</v>
      </c>
      <c r="C26" s="58" t="s">
        <v>24</v>
      </c>
      <c r="D26" s="59">
        <v>343.74345419068084</v>
      </c>
      <c r="E26" s="59">
        <v>0</v>
      </c>
      <c r="F26" s="59">
        <v>0</v>
      </c>
      <c r="G26" s="59">
        <v>340.88542768925743</v>
      </c>
      <c r="H26" s="59">
        <v>0</v>
      </c>
      <c r="I26" s="59">
        <f t="shared" si="1"/>
        <v>684.62888187993826</v>
      </c>
    </row>
    <row r="27" spans="2:9" x14ac:dyDescent="0.2">
      <c r="B27" s="58" t="s">
        <v>25</v>
      </c>
      <c r="C27" s="58" t="s">
        <v>26</v>
      </c>
      <c r="D27" s="59">
        <v>323.46878034545017</v>
      </c>
      <c r="E27" s="59">
        <v>0</v>
      </c>
      <c r="F27" s="59">
        <v>0</v>
      </c>
      <c r="G27" s="59">
        <v>140.00287729587697</v>
      </c>
      <c r="H27" s="59">
        <v>0</v>
      </c>
      <c r="I27" s="59">
        <f t="shared" si="1"/>
        <v>463.47165764132717</v>
      </c>
    </row>
    <row r="28" spans="2:9" x14ac:dyDescent="0.2">
      <c r="B28" s="58" t="s">
        <v>27</v>
      </c>
      <c r="C28" s="58" t="s">
        <v>28</v>
      </c>
      <c r="D28" s="59">
        <v>687.49286415609015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687.49286415609015</v>
      </c>
    </row>
    <row r="29" spans="2:9" x14ac:dyDescent="0.2">
      <c r="B29" s="17" t="s">
        <v>29</v>
      </c>
      <c r="C29" s="17" t="s">
        <v>30</v>
      </c>
      <c r="D29" s="40">
        <v>51.015129578832045</v>
      </c>
      <c r="E29" s="40">
        <v>0</v>
      </c>
      <c r="F29" s="40">
        <v>0</v>
      </c>
      <c r="G29" s="40">
        <v>125.02004359804153</v>
      </c>
      <c r="H29" s="40">
        <v>0</v>
      </c>
      <c r="I29" s="40">
        <f t="shared" si="1"/>
        <v>176.03517317687357</v>
      </c>
    </row>
    <row r="30" spans="2:9" x14ac:dyDescent="0.2">
      <c r="B30" s="17" t="s">
        <v>31</v>
      </c>
      <c r="C30" s="17" t="s">
        <v>32</v>
      </c>
      <c r="D30" s="40">
        <v>788.09931417003236</v>
      </c>
      <c r="E30" s="40">
        <v>0</v>
      </c>
      <c r="F30" s="40">
        <v>0</v>
      </c>
      <c r="G30" s="40">
        <v>507.26371361594693</v>
      </c>
      <c r="H30" s="40">
        <v>0</v>
      </c>
      <c r="I30" s="40">
        <f t="shared" si="1"/>
        <v>1295.3630277859793</v>
      </c>
    </row>
    <row r="31" spans="2:9" x14ac:dyDescent="0.2">
      <c r="B31" s="17" t="s">
        <v>33</v>
      </c>
      <c r="C31" s="17" t="s">
        <v>135</v>
      </c>
      <c r="D31" s="40">
        <v>970.96288793960582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970.96288793960582</v>
      </c>
    </row>
    <row r="32" spans="2:9" x14ac:dyDescent="0.2">
      <c r="B32" s="58" t="s">
        <v>34</v>
      </c>
      <c r="C32" s="58" t="s">
        <v>136</v>
      </c>
      <c r="D32" s="59">
        <v>538.29016852249026</v>
      </c>
      <c r="E32" s="59">
        <v>0</v>
      </c>
      <c r="F32" s="59">
        <v>0</v>
      </c>
      <c r="G32" s="59">
        <v>338.07743360904135</v>
      </c>
      <c r="H32" s="59">
        <v>0</v>
      </c>
      <c r="I32" s="59">
        <f t="shared" si="1"/>
        <v>876.36760213153161</v>
      </c>
    </row>
    <row r="33" spans="2:9" x14ac:dyDescent="0.2">
      <c r="B33" s="58" t="s">
        <v>35</v>
      </c>
      <c r="C33" s="58" t="s">
        <v>137</v>
      </c>
      <c r="D33" s="59">
        <v>827.86272677834427</v>
      </c>
      <c r="E33" s="59">
        <v>0</v>
      </c>
      <c r="F33" s="59">
        <v>0</v>
      </c>
      <c r="G33" s="59">
        <v>572.76345089828305</v>
      </c>
      <c r="H33" s="59">
        <v>0</v>
      </c>
      <c r="I33" s="59">
        <f t="shared" si="1"/>
        <v>1400.6261776766273</v>
      </c>
    </row>
    <row r="34" spans="2:9" x14ac:dyDescent="0.2">
      <c r="B34" s="58" t="s">
        <v>36</v>
      </c>
      <c r="C34" s="58" t="s">
        <v>37</v>
      </c>
      <c r="D34" s="59">
        <v>719.5293318259246</v>
      </c>
      <c r="E34" s="59">
        <v>0</v>
      </c>
      <c r="F34" s="59">
        <v>0</v>
      </c>
      <c r="G34" s="59">
        <v>10.344332958205156</v>
      </c>
      <c r="H34" s="59">
        <v>0</v>
      </c>
      <c r="I34" s="59">
        <f t="shared" si="1"/>
        <v>729.8736647841298</v>
      </c>
    </row>
    <row r="35" spans="2:9" x14ac:dyDescent="0.2">
      <c r="B35" s="17" t="s">
        <v>38</v>
      </c>
      <c r="C35" s="17" t="s">
        <v>39</v>
      </c>
      <c r="D35" s="40">
        <v>169.18271645804265</v>
      </c>
      <c r="E35" s="40">
        <v>0</v>
      </c>
      <c r="F35" s="40">
        <v>0</v>
      </c>
      <c r="G35" s="40">
        <v>8.0854076057332178E-2</v>
      </c>
      <c r="H35" s="40">
        <v>0</v>
      </c>
      <c r="I35" s="40">
        <f t="shared" si="1"/>
        <v>169.26357053409998</v>
      </c>
    </row>
    <row r="36" spans="2:9" x14ac:dyDescent="0.2">
      <c r="B36" s="17" t="s">
        <v>40</v>
      </c>
      <c r="C36" s="17" t="s">
        <v>152</v>
      </c>
      <c r="D36" s="40">
        <v>664.80604858049378</v>
      </c>
      <c r="E36" s="40">
        <v>0</v>
      </c>
      <c r="F36" s="40">
        <v>0</v>
      </c>
      <c r="G36" s="40">
        <v>154.22969204387346</v>
      </c>
      <c r="H36" s="40">
        <v>0</v>
      </c>
      <c r="I36" s="40">
        <f t="shared" si="1"/>
        <v>819.03574062436724</v>
      </c>
    </row>
    <row r="37" spans="2:9" x14ac:dyDescent="0.2">
      <c r="B37" s="17" t="s">
        <v>41</v>
      </c>
      <c r="C37" s="17" t="s">
        <v>42</v>
      </c>
      <c r="D37" s="40">
        <v>369.02629771527364</v>
      </c>
      <c r="E37" s="40">
        <v>0</v>
      </c>
      <c r="F37" s="40">
        <v>0</v>
      </c>
      <c r="G37" s="40">
        <v>32.004039790404974</v>
      </c>
      <c r="H37" s="40">
        <v>0</v>
      </c>
      <c r="I37" s="40">
        <f t="shared" si="1"/>
        <v>401.03033750567863</v>
      </c>
    </row>
    <row r="38" spans="2:9" x14ac:dyDescent="0.2">
      <c r="B38" s="58" t="s">
        <v>43</v>
      </c>
      <c r="C38" s="58" t="s">
        <v>139</v>
      </c>
      <c r="D38" s="59">
        <v>200.24794732762405</v>
      </c>
      <c r="E38" s="59">
        <v>0</v>
      </c>
      <c r="F38" s="59">
        <v>0</v>
      </c>
      <c r="G38" s="59">
        <v>8.0803689287132059</v>
      </c>
      <c r="H38" s="59">
        <v>0</v>
      </c>
      <c r="I38" s="59">
        <f t="shared" si="1"/>
        <v>208.32831625633725</v>
      </c>
    </row>
    <row r="39" spans="2:9" x14ac:dyDescent="0.2">
      <c r="B39" s="58" t="s">
        <v>44</v>
      </c>
      <c r="C39" s="58" t="s">
        <v>140</v>
      </c>
      <c r="D39" s="59">
        <v>257.64362590690774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257.64362590690774</v>
      </c>
    </row>
    <row r="40" spans="2:9" x14ac:dyDescent="0.2">
      <c r="B40" s="58" t="s">
        <v>45</v>
      </c>
      <c r="C40" s="58" t="s">
        <v>141</v>
      </c>
      <c r="D40" s="59">
        <v>170.80211945299945</v>
      </c>
      <c r="E40" s="59">
        <v>0</v>
      </c>
      <c r="F40" s="59">
        <v>0</v>
      </c>
      <c r="G40" s="59">
        <v>6.1504932176741578</v>
      </c>
      <c r="H40" s="59">
        <v>0</v>
      </c>
      <c r="I40" s="59">
        <f t="shared" si="1"/>
        <v>176.9526126706736</v>
      </c>
    </row>
    <row r="41" spans="2:9" x14ac:dyDescent="0.2">
      <c r="B41" s="17" t="s">
        <v>46</v>
      </c>
      <c r="C41" s="17" t="s">
        <v>142</v>
      </c>
      <c r="D41" s="40">
        <v>480.56402685460517</v>
      </c>
      <c r="E41" s="40">
        <v>0</v>
      </c>
      <c r="F41" s="40">
        <v>0</v>
      </c>
      <c r="G41" s="40">
        <v>74.738952859191713</v>
      </c>
      <c r="H41" s="40">
        <v>0</v>
      </c>
      <c r="I41" s="40">
        <f t="shared" si="1"/>
        <v>555.30297971379684</v>
      </c>
    </row>
    <row r="42" spans="2:9" x14ac:dyDescent="0.2">
      <c r="B42" s="17" t="s">
        <v>47</v>
      </c>
      <c r="C42" s="17" t="s">
        <v>143</v>
      </c>
      <c r="D42" s="40">
        <v>272.55306649472107</v>
      </c>
      <c r="E42" s="40">
        <v>0</v>
      </c>
      <c r="F42" s="40">
        <v>0</v>
      </c>
      <c r="G42" s="40">
        <v>93.895713379660322</v>
      </c>
      <c r="H42" s="40">
        <v>0</v>
      </c>
      <c r="I42" s="40">
        <f t="shared" si="1"/>
        <v>366.44877987438139</v>
      </c>
    </row>
    <row r="43" spans="2:9" x14ac:dyDescent="0.2">
      <c r="B43" s="17" t="s">
        <v>48</v>
      </c>
      <c r="C43" s="17" t="s">
        <v>49</v>
      </c>
      <c r="D43" s="40">
        <v>366.35888111189661</v>
      </c>
      <c r="E43" s="40">
        <v>0</v>
      </c>
      <c r="F43" s="40">
        <v>0</v>
      </c>
      <c r="G43" s="40">
        <v>114.52221029041937</v>
      </c>
      <c r="H43" s="40">
        <v>0</v>
      </c>
      <c r="I43" s="40">
        <f t="shared" si="1"/>
        <v>480.88109140231597</v>
      </c>
    </row>
    <row r="44" spans="2:9" x14ac:dyDescent="0.2">
      <c r="B44" s="58" t="s">
        <v>50</v>
      </c>
      <c r="C44" s="58" t="s">
        <v>51</v>
      </c>
      <c r="D44" s="59">
        <v>50.46967979541904</v>
      </c>
      <c r="E44" s="59">
        <v>0</v>
      </c>
      <c r="F44" s="59">
        <v>0</v>
      </c>
      <c r="G44" s="59">
        <v>101.73309767601805</v>
      </c>
      <c r="H44" s="59">
        <v>0</v>
      </c>
      <c r="I44" s="59">
        <f t="shared" si="1"/>
        <v>152.20277747143709</v>
      </c>
    </row>
    <row r="45" spans="2:9" x14ac:dyDescent="0.2">
      <c r="B45" s="58" t="s">
        <v>52</v>
      </c>
      <c r="C45" s="58" t="s">
        <v>144</v>
      </c>
      <c r="D45" s="59">
        <v>477.4978925779215</v>
      </c>
      <c r="E45" s="59">
        <v>0</v>
      </c>
      <c r="F45" s="59">
        <v>0</v>
      </c>
      <c r="G45" s="59">
        <v>1452.1544400117509</v>
      </c>
      <c r="H45" s="59">
        <v>0</v>
      </c>
      <c r="I45" s="59">
        <f t="shared" si="1"/>
        <v>1929.6523325896724</v>
      </c>
    </row>
    <row r="46" spans="2:9" x14ac:dyDescent="0.2">
      <c r="B46" s="58" t="s">
        <v>53</v>
      </c>
      <c r="C46" s="58" t="s">
        <v>54</v>
      </c>
      <c r="D46" s="59">
        <v>3705.7865463050875</v>
      </c>
      <c r="E46" s="59">
        <v>0.84423000000000092</v>
      </c>
      <c r="F46" s="59">
        <v>0</v>
      </c>
      <c r="G46" s="59">
        <v>5046.5501711516717</v>
      </c>
      <c r="H46" s="59">
        <v>0</v>
      </c>
      <c r="I46" s="59">
        <f t="shared" si="1"/>
        <v>8753.1809474567599</v>
      </c>
    </row>
    <row r="47" spans="2:9" x14ac:dyDescent="0.2">
      <c r="B47" s="17" t="s">
        <v>55</v>
      </c>
      <c r="C47" s="17" t="s">
        <v>56</v>
      </c>
      <c r="D47" s="40">
        <v>763.39407223758315</v>
      </c>
      <c r="E47" s="40">
        <v>0</v>
      </c>
      <c r="F47" s="40">
        <v>0</v>
      </c>
      <c r="G47" s="40">
        <v>1647.5042494659758</v>
      </c>
      <c r="H47" s="40">
        <v>0</v>
      </c>
      <c r="I47" s="40">
        <f t="shared" si="1"/>
        <v>2410.8983217035588</v>
      </c>
    </row>
    <row r="48" spans="2:9" x14ac:dyDescent="0.2">
      <c r="B48" s="17" t="s">
        <v>57</v>
      </c>
      <c r="C48" s="17" t="s">
        <v>58</v>
      </c>
      <c r="D48" s="40">
        <v>736.02264838952681</v>
      </c>
      <c r="E48" s="40">
        <v>0</v>
      </c>
      <c r="F48" s="40">
        <v>0</v>
      </c>
      <c r="G48" s="40">
        <v>3280.4963649949018</v>
      </c>
      <c r="H48" s="40">
        <v>0</v>
      </c>
      <c r="I48" s="40">
        <f t="shared" si="1"/>
        <v>4016.5190133844285</v>
      </c>
    </row>
    <row r="49" spans="2:9" x14ac:dyDescent="0.2">
      <c r="B49" s="17" t="s">
        <v>59</v>
      </c>
      <c r="C49" s="17" t="s">
        <v>60</v>
      </c>
      <c r="D49" s="40">
        <v>1971.3052509830675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1971.3052509830675</v>
      </c>
    </row>
    <row r="50" spans="2:9" x14ac:dyDescent="0.2">
      <c r="B50" s="58" t="s">
        <v>61</v>
      </c>
      <c r="C50" s="58" t="s">
        <v>145</v>
      </c>
      <c r="D50" s="59">
        <v>84.74971808326525</v>
      </c>
      <c r="E50" s="59">
        <v>3545.0431585018323</v>
      </c>
      <c r="F50" s="59">
        <v>0</v>
      </c>
      <c r="G50" s="59">
        <v>136.7484935419694</v>
      </c>
      <c r="H50" s="59">
        <v>0</v>
      </c>
      <c r="I50" s="59">
        <f t="shared" si="1"/>
        <v>3766.5413701270668</v>
      </c>
    </row>
    <row r="51" spans="2:9" x14ac:dyDescent="0.2">
      <c r="B51" s="58" t="s">
        <v>62</v>
      </c>
      <c r="C51" s="58" t="s">
        <v>63</v>
      </c>
      <c r="D51" s="59">
        <v>1228.7461770389193</v>
      </c>
      <c r="E51" s="59">
        <v>0</v>
      </c>
      <c r="F51" s="59">
        <v>0</v>
      </c>
      <c r="G51" s="59">
        <v>690.70177791785886</v>
      </c>
      <c r="H51" s="59">
        <v>0</v>
      </c>
      <c r="I51" s="59">
        <f t="shared" si="1"/>
        <v>1919.4479549567782</v>
      </c>
    </row>
    <row r="52" spans="2:9" x14ac:dyDescent="0.2">
      <c r="B52" s="58" t="s">
        <v>64</v>
      </c>
      <c r="C52" s="58" t="s">
        <v>65</v>
      </c>
      <c r="D52" s="59">
        <v>1044.1391060601068</v>
      </c>
      <c r="E52" s="59">
        <v>0</v>
      </c>
      <c r="F52" s="59">
        <v>0</v>
      </c>
      <c r="G52" s="59">
        <v>3213.042447939928</v>
      </c>
      <c r="H52" s="59">
        <v>0</v>
      </c>
      <c r="I52" s="59">
        <f t="shared" si="1"/>
        <v>4257.1815540000352</v>
      </c>
    </row>
    <row r="53" spans="2:9" x14ac:dyDescent="0.2">
      <c r="B53" s="17" t="s">
        <v>66</v>
      </c>
      <c r="C53" s="17" t="s">
        <v>67</v>
      </c>
      <c r="D53" s="40">
        <v>1109.6192951583419</v>
      </c>
      <c r="E53" s="40">
        <v>0</v>
      </c>
      <c r="F53" s="40">
        <v>0</v>
      </c>
      <c r="G53" s="40">
        <v>4.9001033895696162</v>
      </c>
      <c r="H53" s="40">
        <v>0</v>
      </c>
      <c r="I53" s="40">
        <f t="shared" si="1"/>
        <v>1114.5193985479116</v>
      </c>
    </row>
    <row r="54" spans="2:9" x14ac:dyDescent="0.2">
      <c r="B54" s="17" t="s">
        <v>68</v>
      </c>
      <c r="C54" s="17" t="s">
        <v>69</v>
      </c>
      <c r="D54" s="40">
        <v>236.02906170702209</v>
      </c>
      <c r="E54" s="40">
        <v>0</v>
      </c>
      <c r="F54" s="40">
        <v>117.20855402000001</v>
      </c>
      <c r="G54" s="40">
        <v>79.284390362482682</v>
      </c>
      <c r="H54" s="40">
        <v>0</v>
      </c>
      <c r="I54" s="40">
        <f t="shared" si="1"/>
        <v>432.52200608950477</v>
      </c>
    </row>
    <row r="55" spans="2:9" x14ac:dyDescent="0.2">
      <c r="B55" s="17" t="s">
        <v>70</v>
      </c>
      <c r="C55" s="17" t="s">
        <v>71</v>
      </c>
      <c r="D55" s="40">
        <v>407.31186556913929</v>
      </c>
      <c r="E55" s="40">
        <v>8.6499999999999772E-3</v>
      </c>
      <c r="F55" s="40">
        <v>0</v>
      </c>
      <c r="G55" s="40">
        <v>562.21509606722043</v>
      </c>
      <c r="H55" s="40">
        <v>0</v>
      </c>
      <c r="I55" s="40">
        <f t="shared" si="1"/>
        <v>969.5356116363597</v>
      </c>
    </row>
    <row r="56" spans="2:9" ht="15" thickBot="1" x14ac:dyDescent="0.25">
      <c r="B56" s="58" t="s">
        <v>72</v>
      </c>
      <c r="C56" s="58" t="s">
        <v>73</v>
      </c>
      <c r="D56" s="59">
        <v>372.01017283470304</v>
      </c>
      <c r="E56" s="59">
        <v>0</v>
      </c>
      <c r="F56" s="59">
        <v>0</v>
      </c>
      <c r="G56" s="59">
        <v>579.09200767587663</v>
      </c>
      <c r="H56" s="59">
        <v>0</v>
      </c>
      <c r="I56" s="59">
        <f t="shared" si="1"/>
        <v>951.10218051057973</v>
      </c>
    </row>
    <row r="57" spans="2:9" ht="15" thickBot="1" x14ac:dyDescent="0.25">
      <c r="B57" s="19"/>
      <c r="C57" s="24" t="s">
        <v>119</v>
      </c>
      <c r="D57" s="41">
        <f t="shared" ref="D57:I57" si="2">+SUM(D20:D56)</f>
        <v>22845.548124562312</v>
      </c>
      <c r="E57" s="41">
        <f t="shared" si="2"/>
        <v>3545.8960385018327</v>
      </c>
      <c r="F57" s="41">
        <f t="shared" ref="F57:H57" si="3">+SUM(F20:F56)</f>
        <v>117.20855402000001</v>
      </c>
      <c r="G57" s="41">
        <f t="shared" si="3"/>
        <v>27466.55482216099</v>
      </c>
      <c r="H57" s="41">
        <f t="shared" si="3"/>
        <v>0</v>
      </c>
      <c r="I57" s="41">
        <f t="shared" si="2"/>
        <v>53975.207539245137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120.09762744932156</v>
      </c>
      <c r="H59" s="40">
        <v>5.7507085177627379</v>
      </c>
      <c r="I59" s="40">
        <f t="shared" ref="I59:I61" si="4">+D59+E59+F59+G59+H59</f>
        <v>125.8483359670843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7889.3016761954659</v>
      </c>
      <c r="H60" s="40">
        <v>0</v>
      </c>
      <c r="I60" s="40">
        <f t="shared" si="4"/>
        <v>7889.3016761954659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4"/>
        <v>0</v>
      </c>
    </row>
    <row r="62" spans="2:9" ht="15" thickBot="1" x14ac:dyDescent="0.25">
      <c r="B62" s="19"/>
      <c r="C62" s="24" t="s">
        <v>113</v>
      </c>
      <c r="D62" s="41">
        <f t="shared" ref="D62:I62" si="5">SUM(D59:D61)</f>
        <v>0</v>
      </c>
      <c r="E62" s="41">
        <f t="shared" si="5"/>
        <v>0</v>
      </c>
      <c r="F62" s="41">
        <f t="shared" ref="F62:H62" si="6">SUM(F59:F61)</f>
        <v>0</v>
      </c>
      <c r="G62" s="41">
        <f t="shared" si="6"/>
        <v>8009.3993036447873</v>
      </c>
      <c r="H62" s="41">
        <f t="shared" si="6"/>
        <v>5.7507085177627379</v>
      </c>
      <c r="I62" s="41">
        <f t="shared" si="5"/>
        <v>8015.1500121625504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5.9966599999999728</v>
      </c>
      <c r="I64" s="40">
        <f t="shared" ref="I64:I68" si="7">+D64+E64+F64+G64+H64</f>
        <v>5.9966599999999728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51.137029648740835</v>
      </c>
      <c r="G65" s="40">
        <v>0</v>
      </c>
      <c r="H65" s="40">
        <v>0</v>
      </c>
      <c r="I65" s="40">
        <f t="shared" si="7"/>
        <v>51.137029648740835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18.481828529999994</v>
      </c>
      <c r="G66" s="40">
        <v>0</v>
      </c>
      <c r="H66" s="40">
        <v>0.85785714290000314</v>
      </c>
      <c r="I66" s="40">
        <f t="shared" si="7"/>
        <v>19.339685672899996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8.40475569</v>
      </c>
      <c r="G67" s="40">
        <v>0</v>
      </c>
      <c r="H67" s="40">
        <v>7.9847830000000393</v>
      </c>
      <c r="I67" s="40">
        <f t="shared" si="7"/>
        <v>16.389538690000037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40.975526644000425</v>
      </c>
      <c r="I68" s="40">
        <f t="shared" si="7"/>
        <v>40.975526644000425</v>
      </c>
    </row>
    <row r="69" spans="2:9" ht="15" thickBot="1" x14ac:dyDescent="0.25">
      <c r="B69" s="19"/>
      <c r="C69" s="39" t="s">
        <v>115</v>
      </c>
      <c r="D69" s="41">
        <f t="shared" ref="D69:I69" si="8">SUM(D64:D68)</f>
        <v>0</v>
      </c>
      <c r="E69" s="41">
        <f t="shared" si="8"/>
        <v>0</v>
      </c>
      <c r="F69" s="41">
        <f t="shared" ref="F69:H69" si="9">SUM(F64:F68)</f>
        <v>78.023613868740824</v>
      </c>
      <c r="G69" s="41">
        <f t="shared" si="9"/>
        <v>0</v>
      </c>
      <c r="H69" s="41">
        <f t="shared" si="9"/>
        <v>55.81482678690044</v>
      </c>
      <c r="I69" s="41">
        <f t="shared" si="8"/>
        <v>133.83844065564125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69">
    <cfRule type="cellIs" dxfId="362" priority="1" operator="equal">
      <formula>0</formula>
    </cfRule>
  </conditionalFormatting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157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128405.92225200913</v>
      </c>
      <c r="E18" s="41">
        <f t="shared" si="0"/>
        <v>13131.883892819558</v>
      </c>
      <c r="F18" s="41">
        <f t="shared" si="0"/>
        <v>29030.622697055682</v>
      </c>
      <c r="G18" s="41">
        <f t="shared" si="0"/>
        <v>105287.99817054409</v>
      </c>
      <c r="H18" s="41">
        <f t="shared" si="0"/>
        <v>2808.1486978665725</v>
      </c>
      <c r="I18" s="41">
        <f t="shared" si="0"/>
        <v>278664.575710295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6024.3926049967386</v>
      </c>
      <c r="E20" s="59">
        <v>0</v>
      </c>
      <c r="F20" s="59">
        <v>0</v>
      </c>
      <c r="G20" s="59">
        <v>1405.7145691695996</v>
      </c>
      <c r="H20" s="59">
        <v>0</v>
      </c>
      <c r="I20" s="59">
        <f>SUM(D20:H20)</f>
        <v>7430.1071741663382</v>
      </c>
    </row>
    <row r="21" spans="2:9" x14ac:dyDescent="0.2">
      <c r="B21" s="58" t="s">
        <v>16</v>
      </c>
      <c r="C21" s="58" t="s">
        <v>17</v>
      </c>
      <c r="D21" s="59">
        <v>1909.5523813981097</v>
      </c>
      <c r="E21" s="59">
        <v>0</v>
      </c>
      <c r="F21" s="59">
        <v>0</v>
      </c>
      <c r="G21" s="59">
        <v>315.29545631369712</v>
      </c>
      <c r="H21" s="59">
        <v>0</v>
      </c>
      <c r="I21" s="59">
        <f t="shared" ref="I21:I56" si="1">SUM(D21:H21)</f>
        <v>2224.8478377118067</v>
      </c>
    </row>
    <row r="22" spans="2:9" x14ac:dyDescent="0.2">
      <c r="B22" s="58" t="s">
        <v>18</v>
      </c>
      <c r="C22" s="58" t="s">
        <v>148</v>
      </c>
      <c r="D22" s="59">
        <v>979.17363606007962</v>
      </c>
      <c r="E22" s="59">
        <v>0</v>
      </c>
      <c r="F22" s="59">
        <v>0</v>
      </c>
      <c r="G22" s="59">
        <v>5791.1680096158561</v>
      </c>
      <c r="H22" s="59">
        <v>0</v>
      </c>
      <c r="I22" s="59">
        <f t="shared" si="1"/>
        <v>6770.341645675936</v>
      </c>
    </row>
    <row r="23" spans="2:9" x14ac:dyDescent="0.2">
      <c r="B23" s="17" t="s">
        <v>19</v>
      </c>
      <c r="C23" s="17" t="s">
        <v>149</v>
      </c>
      <c r="D23" s="40">
        <v>2094.8748938871504</v>
      </c>
      <c r="E23" s="40">
        <v>0</v>
      </c>
      <c r="F23" s="40">
        <v>0</v>
      </c>
      <c r="G23" s="40">
        <v>8393.5712434430498</v>
      </c>
      <c r="H23" s="40">
        <v>0</v>
      </c>
      <c r="I23" s="40">
        <f t="shared" si="1"/>
        <v>10488.4461373302</v>
      </c>
    </row>
    <row r="24" spans="2:9" x14ac:dyDescent="0.2">
      <c r="B24" s="17" t="s">
        <v>20</v>
      </c>
      <c r="C24" s="17" t="s">
        <v>21</v>
      </c>
      <c r="D24" s="40">
        <v>1774.7077419606703</v>
      </c>
      <c r="E24" s="40">
        <v>0</v>
      </c>
      <c r="F24" s="40">
        <v>0</v>
      </c>
      <c r="G24" s="40">
        <v>16904.004413595165</v>
      </c>
      <c r="H24" s="40">
        <v>0</v>
      </c>
      <c r="I24" s="40">
        <f t="shared" si="1"/>
        <v>18678.712155555833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2945.7495470449267</v>
      </c>
      <c r="H25" s="40">
        <v>0</v>
      </c>
      <c r="I25" s="40">
        <f t="shared" si="1"/>
        <v>2945.7495470449267</v>
      </c>
    </row>
    <row r="26" spans="2:9" x14ac:dyDescent="0.2">
      <c r="B26" s="58" t="s">
        <v>23</v>
      </c>
      <c r="C26" s="58" t="s">
        <v>24</v>
      </c>
      <c r="D26" s="59">
        <v>2130.0377690724295</v>
      </c>
      <c r="E26" s="59">
        <v>0</v>
      </c>
      <c r="F26" s="59">
        <v>0</v>
      </c>
      <c r="G26" s="59">
        <v>862.88919487047406</v>
      </c>
      <c r="H26" s="59">
        <v>0</v>
      </c>
      <c r="I26" s="59">
        <f t="shared" si="1"/>
        <v>2992.9269639429035</v>
      </c>
    </row>
    <row r="27" spans="2:9" x14ac:dyDescent="0.2">
      <c r="B27" s="58" t="s">
        <v>25</v>
      </c>
      <c r="C27" s="58" t="s">
        <v>26</v>
      </c>
      <c r="D27" s="59">
        <v>6313.4767563862251</v>
      </c>
      <c r="E27" s="59">
        <v>0</v>
      </c>
      <c r="F27" s="59">
        <v>0</v>
      </c>
      <c r="G27" s="59">
        <v>1703.5888775382832</v>
      </c>
      <c r="H27" s="59">
        <v>0</v>
      </c>
      <c r="I27" s="59">
        <f t="shared" si="1"/>
        <v>8017.0656339245088</v>
      </c>
    </row>
    <row r="28" spans="2:9" x14ac:dyDescent="0.2">
      <c r="B28" s="58" t="s">
        <v>27</v>
      </c>
      <c r="C28" s="58" t="s">
        <v>28</v>
      </c>
      <c r="D28" s="59">
        <v>8971.9397777871745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8971.9397777871745</v>
      </c>
    </row>
    <row r="29" spans="2:9" x14ac:dyDescent="0.2">
      <c r="B29" s="17" t="s">
        <v>29</v>
      </c>
      <c r="C29" s="17" t="s">
        <v>30</v>
      </c>
      <c r="D29" s="40">
        <v>430.22257080886004</v>
      </c>
      <c r="E29" s="40">
        <v>0</v>
      </c>
      <c r="F29" s="40">
        <v>0</v>
      </c>
      <c r="G29" s="40">
        <v>139.20262911764922</v>
      </c>
      <c r="H29" s="40">
        <v>0</v>
      </c>
      <c r="I29" s="40">
        <f t="shared" si="1"/>
        <v>569.42519992650932</v>
      </c>
    </row>
    <row r="30" spans="2:9" x14ac:dyDescent="0.2">
      <c r="B30" s="17" t="s">
        <v>31</v>
      </c>
      <c r="C30" s="17" t="s">
        <v>32</v>
      </c>
      <c r="D30" s="40">
        <v>5726.1890496005271</v>
      </c>
      <c r="E30" s="40">
        <v>0</v>
      </c>
      <c r="F30" s="40">
        <v>0</v>
      </c>
      <c r="G30" s="40">
        <v>891.10942035912262</v>
      </c>
      <c r="H30" s="40">
        <v>0</v>
      </c>
      <c r="I30" s="40">
        <f t="shared" si="1"/>
        <v>6617.29846995965</v>
      </c>
    </row>
    <row r="31" spans="2:9" x14ac:dyDescent="0.2">
      <c r="B31" s="17" t="s">
        <v>33</v>
      </c>
      <c r="C31" s="17" t="s">
        <v>135</v>
      </c>
      <c r="D31" s="40">
        <v>3406.8550833222771</v>
      </c>
      <c r="E31" s="40">
        <v>0</v>
      </c>
      <c r="F31" s="40">
        <v>0</v>
      </c>
      <c r="G31" s="40">
        <v>16.79101431597196</v>
      </c>
      <c r="H31" s="40">
        <v>0</v>
      </c>
      <c r="I31" s="40">
        <f t="shared" si="1"/>
        <v>3423.6460976382491</v>
      </c>
    </row>
    <row r="32" spans="2:9" x14ac:dyDescent="0.2">
      <c r="B32" s="58" t="s">
        <v>34</v>
      </c>
      <c r="C32" s="58" t="s">
        <v>136</v>
      </c>
      <c r="D32" s="59">
        <v>972.76629704351683</v>
      </c>
      <c r="E32" s="59">
        <v>0</v>
      </c>
      <c r="F32" s="59">
        <v>0</v>
      </c>
      <c r="G32" s="59">
        <v>1167.1992732254114</v>
      </c>
      <c r="H32" s="59">
        <v>0</v>
      </c>
      <c r="I32" s="59">
        <f t="shared" si="1"/>
        <v>2139.9655702689283</v>
      </c>
    </row>
    <row r="33" spans="2:9" x14ac:dyDescent="0.2">
      <c r="B33" s="58" t="s">
        <v>35</v>
      </c>
      <c r="C33" s="58" t="s">
        <v>137</v>
      </c>
      <c r="D33" s="59">
        <v>4055.6334002245089</v>
      </c>
      <c r="E33" s="59">
        <v>0</v>
      </c>
      <c r="F33" s="59">
        <v>0</v>
      </c>
      <c r="G33" s="59">
        <v>849.3858348899638</v>
      </c>
      <c r="H33" s="59">
        <v>0</v>
      </c>
      <c r="I33" s="59">
        <f t="shared" si="1"/>
        <v>4905.0192351144724</v>
      </c>
    </row>
    <row r="34" spans="2:9" x14ac:dyDescent="0.2">
      <c r="B34" s="58" t="s">
        <v>36</v>
      </c>
      <c r="C34" s="58" t="s">
        <v>37</v>
      </c>
      <c r="D34" s="59">
        <v>4229.3579790321783</v>
      </c>
      <c r="E34" s="59">
        <v>0</v>
      </c>
      <c r="F34" s="59">
        <v>0</v>
      </c>
      <c r="G34" s="59">
        <v>3.8390411971776692</v>
      </c>
      <c r="H34" s="59">
        <v>0</v>
      </c>
      <c r="I34" s="59">
        <f t="shared" si="1"/>
        <v>4233.197020229356</v>
      </c>
    </row>
    <row r="35" spans="2:9" x14ac:dyDescent="0.2">
      <c r="B35" s="17" t="s">
        <v>38</v>
      </c>
      <c r="C35" s="17" t="s">
        <v>39</v>
      </c>
      <c r="D35" s="40">
        <v>1072.9537316014228</v>
      </c>
      <c r="E35" s="40">
        <v>0</v>
      </c>
      <c r="F35" s="40">
        <v>0</v>
      </c>
      <c r="G35" s="40">
        <v>0.72836538743202595</v>
      </c>
      <c r="H35" s="40">
        <v>0</v>
      </c>
      <c r="I35" s="40">
        <f t="shared" si="1"/>
        <v>1073.6820969888547</v>
      </c>
    </row>
    <row r="36" spans="2:9" x14ac:dyDescent="0.2">
      <c r="B36" s="17" t="s">
        <v>40</v>
      </c>
      <c r="C36" s="17" t="s">
        <v>152</v>
      </c>
      <c r="D36" s="40">
        <v>12535.082810403883</v>
      </c>
      <c r="E36" s="40">
        <v>0</v>
      </c>
      <c r="F36" s="40">
        <v>0</v>
      </c>
      <c r="G36" s="40">
        <v>405.59194245486606</v>
      </c>
      <c r="H36" s="40">
        <v>0</v>
      </c>
      <c r="I36" s="40">
        <f t="shared" si="1"/>
        <v>12940.674752858749</v>
      </c>
    </row>
    <row r="37" spans="2:9" x14ac:dyDescent="0.2">
      <c r="B37" s="17" t="s">
        <v>41</v>
      </c>
      <c r="C37" s="17" t="s">
        <v>42</v>
      </c>
      <c r="D37" s="40">
        <v>945.25916820362761</v>
      </c>
      <c r="E37" s="40">
        <v>0</v>
      </c>
      <c r="F37" s="40">
        <v>0</v>
      </c>
      <c r="G37" s="40">
        <v>90.806385147441262</v>
      </c>
      <c r="H37" s="40">
        <v>0</v>
      </c>
      <c r="I37" s="40">
        <f t="shared" si="1"/>
        <v>1036.065553351069</v>
      </c>
    </row>
    <row r="38" spans="2:9" x14ac:dyDescent="0.2">
      <c r="B38" s="58" t="s">
        <v>43</v>
      </c>
      <c r="C38" s="58" t="s">
        <v>139</v>
      </c>
      <c r="D38" s="59">
        <v>610.43758637798533</v>
      </c>
      <c r="E38" s="59">
        <v>0</v>
      </c>
      <c r="F38" s="59">
        <v>0</v>
      </c>
      <c r="G38" s="59">
        <v>14.552396872006906</v>
      </c>
      <c r="H38" s="59">
        <v>0</v>
      </c>
      <c r="I38" s="59">
        <f t="shared" si="1"/>
        <v>624.98998324999218</v>
      </c>
    </row>
    <row r="39" spans="2:9" x14ac:dyDescent="0.2">
      <c r="B39" s="58" t="s">
        <v>44</v>
      </c>
      <c r="C39" s="58" t="s">
        <v>140</v>
      </c>
      <c r="D39" s="59">
        <v>668.90930355861974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668.90930355861974</v>
      </c>
    </row>
    <row r="40" spans="2:9" x14ac:dyDescent="0.2">
      <c r="B40" s="58" t="s">
        <v>45</v>
      </c>
      <c r="C40" s="58" t="s">
        <v>141</v>
      </c>
      <c r="D40" s="59">
        <v>1058.029427537173</v>
      </c>
      <c r="E40" s="59">
        <v>0</v>
      </c>
      <c r="F40" s="59">
        <v>0</v>
      </c>
      <c r="G40" s="59">
        <v>20.422908917323042</v>
      </c>
      <c r="H40" s="59">
        <v>0</v>
      </c>
      <c r="I40" s="59">
        <f t="shared" si="1"/>
        <v>1078.4523364544959</v>
      </c>
    </row>
    <row r="41" spans="2:9" x14ac:dyDescent="0.2">
      <c r="B41" s="17" t="s">
        <v>46</v>
      </c>
      <c r="C41" s="17" t="s">
        <v>142</v>
      </c>
      <c r="D41" s="40">
        <v>1573.379468550093</v>
      </c>
      <c r="E41" s="40">
        <v>0</v>
      </c>
      <c r="F41" s="40">
        <v>0</v>
      </c>
      <c r="G41" s="40">
        <v>64.419730322676543</v>
      </c>
      <c r="H41" s="40">
        <v>0</v>
      </c>
      <c r="I41" s="40">
        <f t="shared" si="1"/>
        <v>1637.7991988727695</v>
      </c>
    </row>
    <row r="42" spans="2:9" x14ac:dyDescent="0.2">
      <c r="B42" s="17" t="s">
        <v>47</v>
      </c>
      <c r="C42" s="17" t="s">
        <v>143</v>
      </c>
      <c r="D42" s="40">
        <v>423.12131958188621</v>
      </c>
      <c r="E42" s="40">
        <v>0</v>
      </c>
      <c r="F42" s="40">
        <v>0</v>
      </c>
      <c r="G42" s="40">
        <v>134.9292303088491</v>
      </c>
      <c r="H42" s="40">
        <v>0</v>
      </c>
      <c r="I42" s="40">
        <f t="shared" si="1"/>
        <v>558.05054989073528</v>
      </c>
    </row>
    <row r="43" spans="2:9" x14ac:dyDescent="0.2">
      <c r="B43" s="17" t="s">
        <v>48</v>
      </c>
      <c r="C43" s="17" t="s">
        <v>49</v>
      </c>
      <c r="D43" s="40">
        <v>3210.7928349783224</v>
      </c>
      <c r="E43" s="40">
        <v>0</v>
      </c>
      <c r="F43" s="40">
        <v>0</v>
      </c>
      <c r="G43" s="40">
        <v>779.86329993470872</v>
      </c>
      <c r="H43" s="40">
        <v>0</v>
      </c>
      <c r="I43" s="40">
        <f t="shared" si="1"/>
        <v>3990.6561349130311</v>
      </c>
    </row>
    <row r="44" spans="2:9" x14ac:dyDescent="0.2">
      <c r="B44" s="58" t="s">
        <v>50</v>
      </c>
      <c r="C44" s="58" t="s">
        <v>51</v>
      </c>
      <c r="D44" s="59">
        <v>204.64362564376052</v>
      </c>
      <c r="E44" s="59">
        <v>0</v>
      </c>
      <c r="F44" s="59">
        <v>0</v>
      </c>
      <c r="G44" s="59">
        <v>303.71546401987848</v>
      </c>
      <c r="H44" s="59">
        <v>0</v>
      </c>
      <c r="I44" s="59">
        <f t="shared" si="1"/>
        <v>508.359089663639</v>
      </c>
    </row>
    <row r="45" spans="2:9" x14ac:dyDescent="0.2">
      <c r="B45" s="58" t="s">
        <v>52</v>
      </c>
      <c r="C45" s="58" t="s">
        <v>144</v>
      </c>
      <c r="D45" s="59">
        <v>8977.227173620071</v>
      </c>
      <c r="E45" s="59">
        <v>0</v>
      </c>
      <c r="F45" s="59">
        <v>0</v>
      </c>
      <c r="G45" s="59">
        <v>4711.8165838001687</v>
      </c>
      <c r="H45" s="59">
        <v>7.7506067030613028</v>
      </c>
      <c r="I45" s="59">
        <f t="shared" si="1"/>
        <v>13696.794364123301</v>
      </c>
    </row>
    <row r="46" spans="2:9" x14ac:dyDescent="0.2">
      <c r="B46" s="58" t="s">
        <v>53</v>
      </c>
      <c r="C46" s="58" t="s">
        <v>54</v>
      </c>
      <c r="D46" s="59">
        <v>19009.577607852418</v>
      </c>
      <c r="E46" s="59">
        <v>1.6819834951503294</v>
      </c>
      <c r="F46" s="59">
        <v>0</v>
      </c>
      <c r="G46" s="59">
        <v>14158.166224556213</v>
      </c>
      <c r="H46" s="59">
        <v>0</v>
      </c>
      <c r="I46" s="59">
        <f t="shared" si="1"/>
        <v>33169.425815903778</v>
      </c>
    </row>
    <row r="47" spans="2:9" x14ac:dyDescent="0.2">
      <c r="B47" s="17" t="s">
        <v>55</v>
      </c>
      <c r="C47" s="17" t="s">
        <v>56</v>
      </c>
      <c r="D47" s="40">
        <v>4423.3700524990636</v>
      </c>
      <c r="E47" s="40">
        <v>0</v>
      </c>
      <c r="F47" s="40">
        <v>0</v>
      </c>
      <c r="G47" s="40">
        <v>5003.5155026463171</v>
      </c>
      <c r="H47" s="40">
        <v>0</v>
      </c>
      <c r="I47" s="40">
        <f t="shared" si="1"/>
        <v>9426.8855551453817</v>
      </c>
    </row>
    <row r="48" spans="2:9" x14ac:dyDescent="0.2">
      <c r="B48" s="17" t="s">
        <v>57</v>
      </c>
      <c r="C48" s="17" t="s">
        <v>58</v>
      </c>
      <c r="D48" s="40">
        <v>2606.2483871814652</v>
      </c>
      <c r="E48" s="40">
        <v>0</v>
      </c>
      <c r="F48" s="40">
        <v>0</v>
      </c>
      <c r="G48" s="40">
        <v>4217.3488636999755</v>
      </c>
      <c r="H48" s="40">
        <v>0</v>
      </c>
      <c r="I48" s="40">
        <f t="shared" si="1"/>
        <v>6823.5972508814411</v>
      </c>
    </row>
    <row r="49" spans="2:9" x14ac:dyDescent="0.2">
      <c r="B49" s="17" t="s">
        <v>59</v>
      </c>
      <c r="C49" s="17" t="s">
        <v>60</v>
      </c>
      <c r="D49" s="40">
        <v>7626.9978753684309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7626.9978753684309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13129.715500536462</v>
      </c>
      <c r="F50" s="59">
        <v>0</v>
      </c>
      <c r="G50" s="59">
        <v>398.51616747738842</v>
      </c>
      <c r="H50" s="59">
        <v>0</v>
      </c>
      <c r="I50" s="59">
        <f t="shared" si="1"/>
        <v>13528.23166801385</v>
      </c>
    </row>
    <row r="51" spans="2:9" x14ac:dyDescent="0.2">
      <c r="B51" s="58" t="s">
        <v>62</v>
      </c>
      <c r="C51" s="58" t="s">
        <v>63</v>
      </c>
      <c r="D51" s="59">
        <v>1973.9333641515761</v>
      </c>
      <c r="E51" s="59">
        <v>0</v>
      </c>
      <c r="F51" s="59">
        <v>0</v>
      </c>
      <c r="G51" s="59">
        <v>1300.4386044211979</v>
      </c>
      <c r="H51" s="59">
        <v>0</v>
      </c>
      <c r="I51" s="59">
        <f t="shared" si="1"/>
        <v>3274.3719685727738</v>
      </c>
    </row>
    <row r="52" spans="2:9" x14ac:dyDescent="0.2">
      <c r="B52" s="58" t="s">
        <v>64</v>
      </c>
      <c r="C52" s="58" t="s">
        <v>65</v>
      </c>
      <c r="D52" s="59">
        <v>4544.8677228822662</v>
      </c>
      <c r="E52" s="59">
        <v>0</v>
      </c>
      <c r="F52" s="59">
        <v>0</v>
      </c>
      <c r="G52" s="59">
        <v>9861.2447588448085</v>
      </c>
      <c r="H52" s="59">
        <v>0</v>
      </c>
      <c r="I52" s="59">
        <f t="shared" si="1"/>
        <v>14406.112481727076</v>
      </c>
    </row>
    <row r="53" spans="2:9" x14ac:dyDescent="0.2">
      <c r="B53" s="17" t="s">
        <v>66</v>
      </c>
      <c r="C53" s="17" t="s">
        <v>67</v>
      </c>
      <c r="D53" s="40">
        <v>4051.7023810832343</v>
      </c>
      <c r="E53" s="40">
        <v>0</v>
      </c>
      <c r="F53" s="40">
        <v>0</v>
      </c>
      <c r="G53" s="40">
        <v>50.649830900965696</v>
      </c>
      <c r="H53" s="40">
        <v>0</v>
      </c>
      <c r="I53" s="40">
        <f t="shared" si="1"/>
        <v>4102.3522119842</v>
      </c>
    </row>
    <row r="54" spans="2:9" x14ac:dyDescent="0.2">
      <c r="B54" s="17" t="s">
        <v>68</v>
      </c>
      <c r="C54" s="17" t="s">
        <v>69</v>
      </c>
      <c r="D54" s="40">
        <v>1472.5438018128725</v>
      </c>
      <c r="E54" s="40">
        <v>0.48640878794475245</v>
      </c>
      <c r="F54" s="40">
        <v>489.40041445010041</v>
      </c>
      <c r="G54" s="40">
        <v>270.24351588093066</v>
      </c>
      <c r="H54" s="40">
        <v>0</v>
      </c>
      <c r="I54" s="40">
        <f t="shared" si="1"/>
        <v>2232.6741409318483</v>
      </c>
    </row>
    <row r="55" spans="2:9" x14ac:dyDescent="0.2">
      <c r="B55" s="17" t="s">
        <v>70</v>
      </c>
      <c r="C55" s="17" t="s">
        <v>71</v>
      </c>
      <c r="D55" s="40">
        <v>1381.3515165267004</v>
      </c>
      <c r="E55" s="40">
        <v>0</v>
      </c>
      <c r="F55" s="40">
        <v>0</v>
      </c>
      <c r="G55" s="40">
        <v>1007.0300930981707</v>
      </c>
      <c r="H55" s="40">
        <v>0</v>
      </c>
      <c r="I55" s="40">
        <f t="shared" si="1"/>
        <v>2388.3816096248711</v>
      </c>
    </row>
    <row r="56" spans="2:9" ht="15" thickBot="1" x14ac:dyDescent="0.25">
      <c r="B56" s="58" t="s">
        <v>72</v>
      </c>
      <c r="C56" s="58" t="s">
        <v>73</v>
      </c>
      <c r="D56" s="59">
        <v>1016.313151013829</v>
      </c>
      <c r="E56" s="59">
        <v>0</v>
      </c>
      <c r="F56" s="59">
        <v>0</v>
      </c>
      <c r="G56" s="59">
        <v>1732.4250672811243</v>
      </c>
      <c r="H56" s="59">
        <v>0</v>
      </c>
      <c r="I56" s="59">
        <f t="shared" si="1"/>
        <v>2748.7382182949532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128405.92225200913</v>
      </c>
      <c r="E57" s="41">
        <f t="shared" si="2"/>
        <v>13131.883892819558</v>
      </c>
      <c r="F57" s="41">
        <f t="shared" si="2"/>
        <v>489.40041445010041</v>
      </c>
      <c r="G57" s="41">
        <f t="shared" si="2"/>
        <v>85915.933460668806</v>
      </c>
      <c r="H57" s="41">
        <f t="shared" si="2"/>
        <v>7.7506067030613028</v>
      </c>
      <c r="I57" s="41">
        <f t="shared" si="2"/>
        <v>227950.89062665065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699.08310960349888</v>
      </c>
      <c r="H59" s="40">
        <v>13.327177904510201</v>
      </c>
      <c r="I59" s="40">
        <f>SUM(D59:H59)</f>
        <v>712.41028750800911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15431.058117482711</v>
      </c>
      <c r="H60" s="40">
        <v>0</v>
      </c>
      <c r="I60" s="40">
        <f t="shared" ref="I60:I61" si="3">SUM(D60:H60)</f>
        <v>15431.058117482711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3241.9234827890718</v>
      </c>
      <c r="H61" s="40">
        <v>0</v>
      </c>
      <c r="I61" s="40">
        <f t="shared" si="3"/>
        <v>3241.9234827890718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19372.064709875282</v>
      </c>
      <c r="H62" s="41">
        <f t="shared" si="4"/>
        <v>13.327177904510201</v>
      </c>
      <c r="I62" s="41">
        <f t="shared" si="4"/>
        <v>19385.391887779791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81.24887698000002</v>
      </c>
      <c r="I64" s="40">
        <f>SUM(D64:H64)</f>
        <v>81.24887698000002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13824.394764629582</v>
      </c>
      <c r="G65" s="40">
        <v>0</v>
      </c>
      <c r="H65" s="40">
        <v>0</v>
      </c>
      <c r="I65" s="40">
        <f t="shared" ref="I65:I68" si="5">SUM(D65:H65)</f>
        <v>13824.394764629582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9650.9808998266217</v>
      </c>
      <c r="G66" s="40">
        <v>0</v>
      </c>
      <c r="H66" s="40">
        <v>170.52611672100011</v>
      </c>
      <c r="I66" s="40">
        <f t="shared" si="5"/>
        <v>9821.5070165476209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5065.8466181493768</v>
      </c>
      <c r="G67" s="40">
        <v>0</v>
      </c>
      <c r="H67" s="40">
        <v>338.53513063399976</v>
      </c>
      <c r="I67" s="40">
        <f t="shared" si="5"/>
        <v>5404.3817487833767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2196.7607889240012</v>
      </c>
      <c r="I68" s="40">
        <f t="shared" si="5"/>
        <v>2196.7607889240012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28541.22228260558</v>
      </c>
      <c r="G69" s="41">
        <f>SUM(G64:G68)</f>
        <v>0</v>
      </c>
      <c r="H69" s="41">
        <f>SUM(H64:H68)</f>
        <v>2787.0709132590009</v>
      </c>
      <c r="I69" s="41">
        <f>SUM(I64:I68)</f>
        <v>31328.293195864582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63" priority="2" operator="equal">
      <formula>0</formula>
    </cfRule>
  </conditionalFormatting>
  <conditionalFormatting sqref="D59:D69">
    <cfRule type="cellIs" dxfId="162" priority="1" operator="equal">
      <formula>0</formula>
    </cfRule>
  </conditionalFormatting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55449.758490376116</v>
      </c>
      <c r="E18" s="41">
        <f t="shared" si="0"/>
        <v>5174.7097408616009</v>
      </c>
      <c r="F18" s="41">
        <f t="shared" si="0"/>
        <v>28178.193848357965</v>
      </c>
      <c r="G18" s="41">
        <f t="shared" si="0"/>
        <v>30978.663794928445</v>
      </c>
      <c r="H18" s="41">
        <f t="shared" si="0"/>
        <v>2556.996382683571</v>
      </c>
      <c r="I18" s="41">
        <f t="shared" si="0"/>
        <v>122338.32225720771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2486.1394390346759</v>
      </c>
      <c r="E20" s="59">
        <v>0</v>
      </c>
      <c r="F20" s="59">
        <v>0</v>
      </c>
      <c r="G20" s="59">
        <v>260.20412560552904</v>
      </c>
      <c r="H20" s="59">
        <v>0</v>
      </c>
      <c r="I20" s="59">
        <f>SUM(D20:H20)</f>
        <v>2746.3435646402049</v>
      </c>
    </row>
    <row r="21" spans="2:9" x14ac:dyDescent="0.2">
      <c r="B21" s="58" t="s">
        <v>16</v>
      </c>
      <c r="C21" s="58" t="s">
        <v>17</v>
      </c>
      <c r="D21" s="59">
        <v>711.78597584509396</v>
      </c>
      <c r="E21" s="59">
        <v>0</v>
      </c>
      <c r="F21" s="59">
        <v>0</v>
      </c>
      <c r="G21" s="59">
        <v>212.31820839318769</v>
      </c>
      <c r="H21" s="59">
        <v>0</v>
      </c>
      <c r="I21" s="59">
        <f t="shared" ref="I21:I56" si="1">SUM(D21:H21)</f>
        <v>924.10418423828162</v>
      </c>
    </row>
    <row r="22" spans="2:9" x14ac:dyDescent="0.2">
      <c r="B22" s="58" t="s">
        <v>18</v>
      </c>
      <c r="C22" s="58" t="s">
        <v>148</v>
      </c>
      <c r="D22" s="59">
        <v>794.38937996259688</v>
      </c>
      <c r="E22" s="59">
        <v>0</v>
      </c>
      <c r="F22" s="59">
        <v>0</v>
      </c>
      <c r="G22" s="59">
        <v>2993.5975266942032</v>
      </c>
      <c r="H22" s="59">
        <v>0</v>
      </c>
      <c r="I22" s="59">
        <f t="shared" si="1"/>
        <v>3787.9869066567999</v>
      </c>
    </row>
    <row r="23" spans="2:9" x14ac:dyDescent="0.2">
      <c r="B23" s="17" t="s">
        <v>19</v>
      </c>
      <c r="C23" s="17" t="s">
        <v>149</v>
      </c>
      <c r="D23" s="40">
        <v>726.53321949483723</v>
      </c>
      <c r="E23" s="40">
        <v>0</v>
      </c>
      <c r="F23" s="40">
        <v>0</v>
      </c>
      <c r="G23" s="40">
        <v>2261.8948859850802</v>
      </c>
      <c r="H23" s="40">
        <v>0</v>
      </c>
      <c r="I23" s="40">
        <f t="shared" si="1"/>
        <v>2988.4281054799176</v>
      </c>
    </row>
    <row r="24" spans="2:9" x14ac:dyDescent="0.2">
      <c r="B24" s="17" t="s">
        <v>20</v>
      </c>
      <c r="C24" s="17" t="s">
        <v>21</v>
      </c>
      <c r="D24" s="40">
        <v>601.78335858724063</v>
      </c>
      <c r="E24" s="40">
        <v>0</v>
      </c>
      <c r="F24" s="40">
        <v>0</v>
      </c>
      <c r="G24" s="40">
        <v>8753.7561212071905</v>
      </c>
      <c r="H24" s="40">
        <v>0</v>
      </c>
      <c r="I24" s="40">
        <f t="shared" si="1"/>
        <v>9355.5394797944318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990.5504355293034</v>
      </c>
      <c r="H25" s="40">
        <v>0</v>
      </c>
      <c r="I25" s="40">
        <f t="shared" si="1"/>
        <v>990.5504355293034</v>
      </c>
    </row>
    <row r="26" spans="2:9" x14ac:dyDescent="0.2">
      <c r="B26" s="58" t="s">
        <v>23</v>
      </c>
      <c r="C26" s="58" t="s">
        <v>24</v>
      </c>
      <c r="D26" s="59">
        <v>1417.9601308952206</v>
      </c>
      <c r="E26" s="59">
        <v>0</v>
      </c>
      <c r="F26" s="59">
        <v>0</v>
      </c>
      <c r="G26" s="59">
        <v>185.84416498723385</v>
      </c>
      <c r="H26" s="59">
        <v>0</v>
      </c>
      <c r="I26" s="59">
        <f t="shared" si="1"/>
        <v>1603.8042958824544</v>
      </c>
    </row>
    <row r="27" spans="2:9" x14ac:dyDescent="0.2">
      <c r="B27" s="58" t="s">
        <v>25</v>
      </c>
      <c r="C27" s="58" t="s">
        <v>26</v>
      </c>
      <c r="D27" s="59">
        <v>3582.1074868799542</v>
      </c>
      <c r="E27" s="59">
        <v>0</v>
      </c>
      <c r="F27" s="59">
        <v>0</v>
      </c>
      <c r="G27" s="59">
        <v>421.67022122570734</v>
      </c>
      <c r="H27" s="59">
        <v>0</v>
      </c>
      <c r="I27" s="59">
        <f t="shared" si="1"/>
        <v>4003.7777081056615</v>
      </c>
    </row>
    <row r="28" spans="2:9" x14ac:dyDescent="0.2">
      <c r="B28" s="58" t="s">
        <v>27</v>
      </c>
      <c r="C28" s="58" t="s">
        <v>28</v>
      </c>
      <c r="D28" s="59">
        <v>1594.8045651485647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1594.8045651485647</v>
      </c>
    </row>
    <row r="29" spans="2:9" x14ac:dyDescent="0.2">
      <c r="B29" s="17" t="s">
        <v>29</v>
      </c>
      <c r="C29" s="17" t="s">
        <v>30</v>
      </c>
      <c r="D29" s="40">
        <v>711.03036156504038</v>
      </c>
      <c r="E29" s="40">
        <v>0</v>
      </c>
      <c r="F29" s="40">
        <v>0</v>
      </c>
      <c r="G29" s="40">
        <v>13.907549075710508</v>
      </c>
      <c r="H29" s="40">
        <v>0</v>
      </c>
      <c r="I29" s="40">
        <f t="shared" si="1"/>
        <v>724.93791064075094</v>
      </c>
    </row>
    <row r="30" spans="2:9" x14ac:dyDescent="0.2">
      <c r="B30" s="17" t="s">
        <v>31</v>
      </c>
      <c r="C30" s="17" t="s">
        <v>32</v>
      </c>
      <c r="D30" s="40">
        <v>1826.4394620587937</v>
      </c>
      <c r="E30" s="40">
        <v>0</v>
      </c>
      <c r="F30" s="40">
        <v>0</v>
      </c>
      <c r="G30" s="40">
        <v>420.42823673490619</v>
      </c>
      <c r="H30" s="40">
        <v>0</v>
      </c>
      <c r="I30" s="40">
        <f t="shared" si="1"/>
        <v>2246.8676987936997</v>
      </c>
    </row>
    <row r="31" spans="2:9" x14ac:dyDescent="0.2">
      <c r="B31" s="17" t="s">
        <v>33</v>
      </c>
      <c r="C31" s="17" t="s">
        <v>135</v>
      </c>
      <c r="D31" s="40">
        <v>1020.4433528874448</v>
      </c>
      <c r="E31" s="40">
        <v>0</v>
      </c>
      <c r="F31" s="40">
        <v>0</v>
      </c>
      <c r="G31" s="40">
        <v>1.2202943137063105</v>
      </c>
      <c r="H31" s="40">
        <v>0</v>
      </c>
      <c r="I31" s="40">
        <f t="shared" si="1"/>
        <v>1021.6636472011511</v>
      </c>
    </row>
    <row r="32" spans="2:9" x14ac:dyDescent="0.2">
      <c r="B32" s="58" t="s">
        <v>34</v>
      </c>
      <c r="C32" s="58" t="s">
        <v>136</v>
      </c>
      <c r="D32" s="59">
        <v>232.20700452</v>
      </c>
      <c r="E32" s="59">
        <v>0</v>
      </c>
      <c r="F32" s="59">
        <v>0</v>
      </c>
      <c r="G32" s="59">
        <v>54.725105194221506</v>
      </c>
      <c r="H32" s="59">
        <v>0</v>
      </c>
      <c r="I32" s="59">
        <f t="shared" si="1"/>
        <v>286.9321097142215</v>
      </c>
    </row>
    <row r="33" spans="2:9" x14ac:dyDescent="0.2">
      <c r="B33" s="58" t="s">
        <v>35</v>
      </c>
      <c r="C33" s="58" t="s">
        <v>137</v>
      </c>
      <c r="D33" s="59">
        <v>1414.798034176524</v>
      </c>
      <c r="E33" s="59">
        <v>0</v>
      </c>
      <c r="F33" s="59">
        <v>0</v>
      </c>
      <c r="G33" s="59">
        <v>68.076669528502237</v>
      </c>
      <c r="H33" s="59">
        <v>0</v>
      </c>
      <c r="I33" s="59">
        <f t="shared" si="1"/>
        <v>1482.8747037050261</v>
      </c>
    </row>
    <row r="34" spans="2:9" x14ac:dyDescent="0.2">
      <c r="B34" s="58" t="s">
        <v>36</v>
      </c>
      <c r="C34" s="58" t="s">
        <v>37</v>
      </c>
      <c r="D34" s="59">
        <v>1201.7192731811513</v>
      </c>
      <c r="E34" s="59">
        <v>0</v>
      </c>
      <c r="F34" s="59">
        <v>0</v>
      </c>
      <c r="G34" s="59">
        <v>0.57552584487795588</v>
      </c>
      <c r="H34" s="59">
        <v>0</v>
      </c>
      <c r="I34" s="59">
        <f t="shared" si="1"/>
        <v>1202.2947990260293</v>
      </c>
    </row>
    <row r="35" spans="2:9" x14ac:dyDescent="0.2">
      <c r="B35" s="17" t="s">
        <v>38</v>
      </c>
      <c r="C35" s="17" t="s">
        <v>39</v>
      </c>
      <c r="D35" s="40">
        <v>514.51421157128402</v>
      </c>
      <c r="E35" s="40">
        <v>0</v>
      </c>
      <c r="F35" s="40">
        <v>0</v>
      </c>
      <c r="G35" s="40">
        <v>0.26497689865751234</v>
      </c>
      <c r="H35" s="40">
        <v>0</v>
      </c>
      <c r="I35" s="40">
        <f t="shared" si="1"/>
        <v>514.77918846994157</v>
      </c>
    </row>
    <row r="36" spans="2:9" x14ac:dyDescent="0.2">
      <c r="B36" s="17" t="s">
        <v>40</v>
      </c>
      <c r="C36" s="17" t="s">
        <v>152</v>
      </c>
      <c r="D36" s="40">
        <v>9336.412800889706</v>
      </c>
      <c r="E36" s="40">
        <v>0</v>
      </c>
      <c r="F36" s="40">
        <v>0</v>
      </c>
      <c r="G36" s="40">
        <v>91.697457137804932</v>
      </c>
      <c r="H36" s="40">
        <v>0</v>
      </c>
      <c r="I36" s="40">
        <f t="shared" si="1"/>
        <v>9428.110258027511</v>
      </c>
    </row>
    <row r="37" spans="2:9" x14ac:dyDescent="0.2">
      <c r="B37" s="17" t="s">
        <v>41</v>
      </c>
      <c r="C37" s="17" t="s">
        <v>42</v>
      </c>
      <c r="D37" s="40">
        <v>392.47482591209678</v>
      </c>
      <c r="E37" s="40">
        <v>0</v>
      </c>
      <c r="F37" s="40">
        <v>0</v>
      </c>
      <c r="G37" s="40">
        <v>47.618292355746433</v>
      </c>
      <c r="H37" s="40">
        <v>0</v>
      </c>
      <c r="I37" s="40">
        <f t="shared" si="1"/>
        <v>440.09311826784324</v>
      </c>
    </row>
    <row r="38" spans="2:9" x14ac:dyDescent="0.2">
      <c r="B38" s="58" t="s">
        <v>43</v>
      </c>
      <c r="C38" s="58" t="s">
        <v>139</v>
      </c>
      <c r="D38" s="59">
        <v>403.81903825244058</v>
      </c>
      <c r="E38" s="59">
        <v>0</v>
      </c>
      <c r="F38" s="59">
        <v>0</v>
      </c>
      <c r="G38" s="59">
        <v>5.7417696139152374</v>
      </c>
      <c r="H38" s="59">
        <v>0</v>
      </c>
      <c r="I38" s="59">
        <f t="shared" si="1"/>
        <v>409.56080786635579</v>
      </c>
    </row>
    <row r="39" spans="2:9" x14ac:dyDescent="0.2">
      <c r="B39" s="58" t="s">
        <v>44</v>
      </c>
      <c r="C39" s="58" t="s">
        <v>140</v>
      </c>
      <c r="D39" s="59">
        <v>127.80717242999999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127.80717242999999</v>
      </c>
    </row>
    <row r="40" spans="2:9" x14ac:dyDescent="0.2">
      <c r="B40" s="58" t="s">
        <v>45</v>
      </c>
      <c r="C40" s="58" t="s">
        <v>141</v>
      </c>
      <c r="D40" s="59">
        <v>572.73315111120189</v>
      </c>
      <c r="E40" s="59">
        <v>0</v>
      </c>
      <c r="F40" s="59">
        <v>0</v>
      </c>
      <c r="G40" s="59">
        <v>7.4878360832418007</v>
      </c>
      <c r="H40" s="59">
        <v>0</v>
      </c>
      <c r="I40" s="59">
        <f t="shared" si="1"/>
        <v>580.22098719444364</v>
      </c>
    </row>
    <row r="41" spans="2:9" x14ac:dyDescent="0.2">
      <c r="B41" s="17" t="s">
        <v>46</v>
      </c>
      <c r="C41" s="17" t="s">
        <v>142</v>
      </c>
      <c r="D41" s="40">
        <v>503.57821837965457</v>
      </c>
      <c r="E41" s="40">
        <v>0</v>
      </c>
      <c r="F41" s="40">
        <v>0</v>
      </c>
      <c r="G41" s="40">
        <v>20.502297737759406</v>
      </c>
      <c r="H41" s="40">
        <v>0</v>
      </c>
      <c r="I41" s="40">
        <f t="shared" si="1"/>
        <v>524.08051611741394</v>
      </c>
    </row>
    <row r="42" spans="2:9" x14ac:dyDescent="0.2">
      <c r="B42" s="17" t="s">
        <v>47</v>
      </c>
      <c r="C42" s="17" t="s">
        <v>143</v>
      </c>
      <c r="D42" s="40">
        <v>128.28748319898617</v>
      </c>
      <c r="E42" s="40">
        <v>0</v>
      </c>
      <c r="F42" s="40">
        <v>0</v>
      </c>
      <c r="G42" s="40">
        <v>43.289641997951883</v>
      </c>
      <c r="H42" s="40">
        <v>0</v>
      </c>
      <c r="I42" s="40">
        <f t="shared" si="1"/>
        <v>171.57712519693806</v>
      </c>
    </row>
    <row r="43" spans="2:9" x14ac:dyDescent="0.2">
      <c r="B43" s="17" t="s">
        <v>48</v>
      </c>
      <c r="C43" s="17" t="s">
        <v>49</v>
      </c>
      <c r="D43" s="40">
        <v>588.68046013011849</v>
      </c>
      <c r="E43" s="40">
        <v>0</v>
      </c>
      <c r="F43" s="40">
        <v>0</v>
      </c>
      <c r="G43" s="40">
        <v>329.52802733400682</v>
      </c>
      <c r="H43" s="40">
        <v>0</v>
      </c>
      <c r="I43" s="40">
        <f t="shared" si="1"/>
        <v>918.20848746412526</v>
      </c>
    </row>
    <row r="44" spans="2:9" x14ac:dyDescent="0.2">
      <c r="B44" s="58" t="s">
        <v>50</v>
      </c>
      <c r="C44" s="58" t="s">
        <v>51</v>
      </c>
      <c r="D44" s="59">
        <v>112.34508311753127</v>
      </c>
      <c r="E44" s="59">
        <v>0</v>
      </c>
      <c r="F44" s="59">
        <v>0</v>
      </c>
      <c r="G44" s="59">
        <v>97.148859514404535</v>
      </c>
      <c r="H44" s="59">
        <v>0</v>
      </c>
      <c r="I44" s="59">
        <f t="shared" si="1"/>
        <v>209.49394263193579</v>
      </c>
    </row>
    <row r="45" spans="2:9" x14ac:dyDescent="0.2">
      <c r="B45" s="58" t="s">
        <v>52</v>
      </c>
      <c r="C45" s="58" t="s">
        <v>144</v>
      </c>
      <c r="D45" s="59">
        <v>4665.2023587478261</v>
      </c>
      <c r="E45" s="59">
        <v>0</v>
      </c>
      <c r="F45" s="59">
        <v>0</v>
      </c>
      <c r="G45" s="59">
        <v>2701.532208008337</v>
      </c>
      <c r="H45" s="59">
        <v>7.7506067030613011</v>
      </c>
      <c r="I45" s="59">
        <f t="shared" si="1"/>
        <v>7374.4851734592248</v>
      </c>
    </row>
    <row r="46" spans="2:9" x14ac:dyDescent="0.2">
      <c r="B46" s="58" t="s">
        <v>53</v>
      </c>
      <c r="C46" s="58" t="s">
        <v>54</v>
      </c>
      <c r="D46" s="59">
        <v>7611.8411202798379</v>
      </c>
      <c r="E46" s="59">
        <v>1.17567</v>
      </c>
      <c r="F46" s="59">
        <v>0</v>
      </c>
      <c r="G46" s="59">
        <v>4542.7361169518754</v>
      </c>
      <c r="H46" s="59">
        <v>0</v>
      </c>
      <c r="I46" s="59">
        <f t="shared" si="1"/>
        <v>12155.752907231712</v>
      </c>
    </row>
    <row r="47" spans="2:9" x14ac:dyDescent="0.2">
      <c r="B47" s="17" t="s">
        <v>55</v>
      </c>
      <c r="C47" s="17" t="s">
        <v>56</v>
      </c>
      <c r="D47" s="40">
        <v>2632.5606517988444</v>
      </c>
      <c r="E47" s="40">
        <v>0</v>
      </c>
      <c r="F47" s="40">
        <v>0</v>
      </c>
      <c r="G47" s="40">
        <v>599.17728687672866</v>
      </c>
      <c r="H47" s="40">
        <v>0</v>
      </c>
      <c r="I47" s="40">
        <f t="shared" si="1"/>
        <v>3231.7379386755729</v>
      </c>
    </row>
    <row r="48" spans="2:9" x14ac:dyDescent="0.2">
      <c r="B48" s="17" t="s">
        <v>57</v>
      </c>
      <c r="C48" s="17" t="s">
        <v>58</v>
      </c>
      <c r="D48" s="40">
        <v>1109.1898158559159</v>
      </c>
      <c r="E48" s="40">
        <v>0</v>
      </c>
      <c r="F48" s="40">
        <v>0</v>
      </c>
      <c r="G48" s="40">
        <v>1240.9083349767732</v>
      </c>
      <c r="H48" s="40">
        <v>0</v>
      </c>
      <c r="I48" s="40">
        <f t="shared" si="1"/>
        <v>2350.098150832689</v>
      </c>
    </row>
    <row r="49" spans="2:9" x14ac:dyDescent="0.2">
      <c r="B49" s="17" t="s">
        <v>59</v>
      </c>
      <c r="C49" s="17" t="s">
        <v>60</v>
      </c>
      <c r="D49" s="40">
        <v>920.27706465655672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920.27706465655672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5166.3672308616015</v>
      </c>
      <c r="F50" s="59">
        <v>0</v>
      </c>
      <c r="G50" s="59">
        <v>7.7602234843989741</v>
      </c>
      <c r="H50" s="59">
        <v>0</v>
      </c>
      <c r="I50" s="59">
        <f t="shared" si="1"/>
        <v>5174.1274543460004</v>
      </c>
    </row>
    <row r="51" spans="2:9" x14ac:dyDescent="0.2">
      <c r="B51" s="58" t="s">
        <v>62</v>
      </c>
      <c r="C51" s="58" t="s">
        <v>63</v>
      </c>
      <c r="D51" s="59">
        <v>119.53632634388111</v>
      </c>
      <c r="E51" s="59">
        <v>0</v>
      </c>
      <c r="F51" s="59">
        <v>0</v>
      </c>
      <c r="G51" s="59">
        <v>0.23654162172899543</v>
      </c>
      <c r="H51" s="59">
        <v>0</v>
      </c>
      <c r="I51" s="59">
        <f t="shared" si="1"/>
        <v>119.7728679656101</v>
      </c>
    </row>
    <row r="52" spans="2:9" x14ac:dyDescent="0.2">
      <c r="B52" s="58" t="s">
        <v>64</v>
      </c>
      <c r="C52" s="58" t="s">
        <v>65</v>
      </c>
      <c r="D52" s="59">
        <v>2348.9834255970463</v>
      </c>
      <c r="E52" s="59">
        <v>0</v>
      </c>
      <c r="F52" s="59">
        <v>0</v>
      </c>
      <c r="G52" s="59">
        <v>417.99003370181305</v>
      </c>
      <c r="H52" s="59">
        <v>0</v>
      </c>
      <c r="I52" s="59">
        <f t="shared" si="1"/>
        <v>2766.9734592988593</v>
      </c>
    </row>
    <row r="53" spans="2:9" x14ac:dyDescent="0.2">
      <c r="B53" s="17" t="s">
        <v>66</v>
      </c>
      <c r="C53" s="17" t="s">
        <v>67</v>
      </c>
      <c r="D53" s="40">
        <v>2798.8434574173652</v>
      </c>
      <c r="E53" s="40">
        <v>0</v>
      </c>
      <c r="F53" s="40">
        <v>0</v>
      </c>
      <c r="G53" s="40">
        <v>36.989737045757323</v>
      </c>
      <c r="H53" s="40">
        <v>0</v>
      </c>
      <c r="I53" s="40">
        <f t="shared" si="1"/>
        <v>2835.8331944631227</v>
      </c>
    </row>
    <row r="54" spans="2:9" x14ac:dyDescent="0.2">
      <c r="B54" s="17" t="s">
        <v>68</v>
      </c>
      <c r="C54" s="17" t="s">
        <v>69</v>
      </c>
      <c r="D54" s="40">
        <v>1172.8650744763343</v>
      </c>
      <c r="E54" s="40">
        <v>7.1668400000000005</v>
      </c>
      <c r="F54" s="40">
        <v>113.96184545213147</v>
      </c>
      <c r="G54" s="40">
        <v>23.9085099573871</v>
      </c>
      <c r="H54" s="40">
        <v>0</v>
      </c>
      <c r="I54" s="40">
        <f t="shared" si="1"/>
        <v>1317.902269885853</v>
      </c>
    </row>
    <row r="55" spans="2:9" x14ac:dyDescent="0.2">
      <c r="B55" s="17" t="s">
        <v>70</v>
      </c>
      <c r="C55" s="17" t="s">
        <v>71</v>
      </c>
      <c r="D55" s="40">
        <v>662.62162391148638</v>
      </c>
      <c r="E55" s="40">
        <v>0</v>
      </c>
      <c r="F55" s="40">
        <v>0</v>
      </c>
      <c r="G55" s="40">
        <v>98.800250374085508</v>
      </c>
      <c r="H55" s="40">
        <v>0</v>
      </c>
      <c r="I55" s="40">
        <f t="shared" si="1"/>
        <v>761.4218742855719</v>
      </c>
    </row>
    <row r="56" spans="2:9" ht="15" thickBot="1" x14ac:dyDescent="0.25">
      <c r="B56" s="58" t="s">
        <v>72</v>
      </c>
      <c r="C56" s="58" t="s">
        <v>73</v>
      </c>
      <c r="D56" s="59">
        <v>405.044082060861</v>
      </c>
      <c r="E56" s="59">
        <v>0</v>
      </c>
      <c r="F56" s="59">
        <v>0</v>
      </c>
      <c r="G56" s="59">
        <v>240.63440084988653</v>
      </c>
      <c r="H56" s="59">
        <v>0</v>
      </c>
      <c r="I56" s="59">
        <f t="shared" si="1"/>
        <v>645.67848291074756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55449.758490376116</v>
      </c>
      <c r="E57" s="41">
        <f t="shared" si="2"/>
        <v>5174.7097408616009</v>
      </c>
      <c r="F57" s="41">
        <f t="shared" si="2"/>
        <v>113.96184545213147</v>
      </c>
      <c r="G57" s="41">
        <f t="shared" si="2"/>
        <v>27192.721872841616</v>
      </c>
      <c r="H57" s="41">
        <f t="shared" si="2"/>
        <v>7.7506067030613011</v>
      </c>
      <c r="I57" s="76">
        <f t="shared" si="2"/>
        <v>87938.902556234534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544.0184392977568</v>
      </c>
      <c r="H59" s="40">
        <v>13.32717790451019</v>
      </c>
      <c r="I59" s="40">
        <f>SUM(D59:H59)</f>
        <v>557.34561720226702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3241.9234827890718</v>
      </c>
      <c r="H61" s="40">
        <v>0</v>
      </c>
      <c r="I61" s="40">
        <f t="shared" si="3"/>
        <v>3241.9234827890718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3785.9419220868285</v>
      </c>
      <c r="H62" s="41">
        <f t="shared" si="4"/>
        <v>13.32717790451019</v>
      </c>
      <c r="I62" s="41">
        <f t="shared" si="4"/>
        <v>3799.2690999913389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79.035992780000001</v>
      </c>
      <c r="I64" s="40">
        <f>SUM(D64:H64)</f>
        <v>79.035992780000001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13438.060393340162</v>
      </c>
      <c r="G65" s="40">
        <v>0</v>
      </c>
      <c r="H65" s="40">
        <v>0</v>
      </c>
      <c r="I65" s="40">
        <f t="shared" ref="I65:I68" si="5">SUM(D65:H65)</f>
        <v>13438.060393340162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9537.7030874708162</v>
      </c>
      <c r="G66" s="40">
        <v>0</v>
      </c>
      <c r="H66" s="40">
        <v>163.24466832100003</v>
      </c>
      <c r="I66" s="40">
        <f t="shared" si="5"/>
        <v>9700.9477557918162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5088.4685220948541</v>
      </c>
      <c r="G67" s="40">
        <v>0</v>
      </c>
      <c r="H67" s="40">
        <v>285.86868844399999</v>
      </c>
      <c r="I67" s="40">
        <f t="shared" si="5"/>
        <v>5374.3372105388544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2007.7692485309997</v>
      </c>
      <c r="I68" s="40">
        <f t="shared" si="5"/>
        <v>2007.7692485309997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28064.232002905832</v>
      </c>
      <c r="G69" s="41">
        <f t="shared" si="7"/>
        <v>0</v>
      </c>
      <c r="H69" s="41">
        <f t="shared" si="7"/>
        <v>2535.9185980759994</v>
      </c>
      <c r="I69" s="41">
        <f t="shared" si="7"/>
        <v>30600.150600981833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61" priority="2" operator="equal">
      <formula>0</formula>
    </cfRule>
  </conditionalFormatting>
  <conditionalFormatting sqref="D59:D69">
    <cfRule type="cellIs" dxfId="160" priority="1" operator="equal">
      <formula>0</formula>
    </cfRule>
  </conditionalFormatting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9" width="13.425781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68904.274502882996</v>
      </c>
      <c r="E18" s="41">
        <f t="shared" si="0"/>
        <v>7711.9689646783727</v>
      </c>
      <c r="F18" s="41">
        <f t="shared" si="0"/>
        <v>771.86164627018843</v>
      </c>
      <c r="G18" s="41">
        <f t="shared" si="0"/>
        <v>72718.415188426865</v>
      </c>
      <c r="H18" s="41">
        <f t="shared" si="0"/>
        <v>225.68708609920117</v>
      </c>
      <c r="I18" s="41">
        <f t="shared" si="0"/>
        <v>150332.20738835764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3520.3703057860657</v>
      </c>
      <c r="E20" s="59">
        <v>0</v>
      </c>
      <c r="F20" s="59">
        <v>0</v>
      </c>
      <c r="G20" s="59">
        <v>1140.6036588881859</v>
      </c>
      <c r="H20" s="59">
        <v>0</v>
      </c>
      <c r="I20" s="59">
        <f>+D20+E20+F20+G20+H20</f>
        <v>4660.9739646742519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1189.1665116579597</v>
      </c>
      <c r="E21" s="59">
        <v>0</v>
      </c>
      <c r="F21" s="59">
        <v>0</v>
      </c>
      <c r="G21" s="59">
        <v>101.9161236000878</v>
      </c>
      <c r="H21" s="59">
        <v>0</v>
      </c>
      <c r="I21" s="59">
        <f t="shared" ref="I21:I56" si="1">+D21+E21+F21+G21+H21</f>
        <v>1291.0826352580475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155.56870387999038</v>
      </c>
      <c r="E22" s="59">
        <v>0</v>
      </c>
      <c r="F22" s="59">
        <v>0</v>
      </c>
      <c r="G22" s="59">
        <v>2766.1035137854951</v>
      </c>
      <c r="H22" s="59">
        <v>0</v>
      </c>
      <c r="I22" s="59">
        <f t="shared" si="1"/>
        <v>2921.6722176654857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1361.0367135015836</v>
      </c>
      <c r="E23" s="40">
        <v>0</v>
      </c>
      <c r="F23" s="40">
        <v>0</v>
      </c>
      <c r="G23" s="40">
        <v>6083.3508699337208</v>
      </c>
      <c r="H23" s="40">
        <v>0</v>
      </c>
      <c r="I23" s="40">
        <f t="shared" si="1"/>
        <v>7444.3875834353039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1150.448187759567</v>
      </c>
      <c r="E24" s="40">
        <v>0</v>
      </c>
      <c r="F24" s="40">
        <v>0</v>
      </c>
      <c r="G24" s="40">
        <v>7751.0520928497408</v>
      </c>
      <c r="H24" s="40">
        <v>0</v>
      </c>
      <c r="I24" s="40">
        <f t="shared" si="1"/>
        <v>8901.5002806093071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1741.1711845661653</v>
      </c>
      <c r="H25" s="40">
        <v>0</v>
      </c>
      <c r="I25" s="40">
        <f t="shared" si="1"/>
        <v>1741.1711845661653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693.09414632778544</v>
      </c>
      <c r="E26" s="59">
        <v>0</v>
      </c>
      <c r="F26" s="59">
        <v>0</v>
      </c>
      <c r="G26" s="59">
        <v>628.80837072091231</v>
      </c>
      <c r="H26" s="59">
        <v>0</v>
      </c>
      <c r="I26" s="59">
        <f t="shared" si="1"/>
        <v>1321.9025170486977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2485.6613257417625</v>
      </c>
      <c r="E27" s="59">
        <v>0</v>
      </c>
      <c r="F27" s="59">
        <v>0</v>
      </c>
      <c r="G27" s="59">
        <v>1250.9419096702113</v>
      </c>
      <c r="H27" s="59">
        <v>0</v>
      </c>
      <c r="I27" s="59">
        <f t="shared" si="1"/>
        <v>3736.6032354119739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7176.1191388813522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7176.1191388813522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-295.29706585618044</v>
      </c>
      <c r="E29" s="40">
        <v>0</v>
      </c>
      <c r="F29" s="40">
        <v>0</v>
      </c>
      <c r="G29" s="40">
        <v>115.33915583736534</v>
      </c>
      <c r="H29" s="40">
        <v>0</v>
      </c>
      <c r="I29" s="40">
        <f t="shared" si="1"/>
        <v>-179.95791001881508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3808.9650353306483</v>
      </c>
      <c r="E30" s="40">
        <v>0</v>
      </c>
      <c r="F30" s="40">
        <v>0</v>
      </c>
      <c r="G30" s="40">
        <v>453.77323011689089</v>
      </c>
      <c r="H30" s="40">
        <v>0</v>
      </c>
      <c r="I30" s="40">
        <f t="shared" si="1"/>
        <v>4262.7382654475396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2293.5478591473743</v>
      </c>
      <c r="E31" s="40">
        <v>0</v>
      </c>
      <c r="F31" s="40">
        <v>0</v>
      </c>
      <c r="G31" s="40">
        <v>15.570720002265649</v>
      </c>
      <c r="H31" s="40">
        <v>0</v>
      </c>
      <c r="I31" s="40">
        <f t="shared" si="1"/>
        <v>2309.11857914964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705.37959763132721</v>
      </c>
      <c r="E32" s="59">
        <v>0</v>
      </c>
      <c r="F32" s="59">
        <v>0</v>
      </c>
      <c r="G32" s="59">
        <v>1112.3579844053731</v>
      </c>
      <c r="H32" s="59">
        <v>0</v>
      </c>
      <c r="I32" s="59">
        <f t="shared" si="1"/>
        <v>1817.7375820367004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2432.4505357165972</v>
      </c>
      <c r="E33" s="59">
        <v>0</v>
      </c>
      <c r="F33" s="59">
        <v>0</v>
      </c>
      <c r="G33" s="59">
        <v>772.0730087215718</v>
      </c>
      <c r="H33" s="59">
        <v>0</v>
      </c>
      <c r="I33" s="59">
        <f t="shared" si="1"/>
        <v>3204.5235444381688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2770.097635346227</v>
      </c>
      <c r="E34" s="59">
        <v>0</v>
      </c>
      <c r="F34" s="59">
        <v>0</v>
      </c>
      <c r="G34" s="59">
        <v>3.2003105399754244</v>
      </c>
      <c r="H34" s="59">
        <v>0</v>
      </c>
      <c r="I34" s="59">
        <f t="shared" si="1"/>
        <v>2773.2979458862023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547.78283513400959</v>
      </c>
      <c r="E35" s="40">
        <v>0</v>
      </c>
      <c r="F35" s="40">
        <v>0</v>
      </c>
      <c r="G35" s="40">
        <v>0.44908096340858755</v>
      </c>
      <c r="H35" s="40">
        <v>0</v>
      </c>
      <c r="I35" s="40">
        <f t="shared" si="1"/>
        <v>548.23191609741821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3150.9236789594474</v>
      </c>
      <c r="E36" s="40">
        <v>0</v>
      </c>
      <c r="F36" s="40">
        <v>0</v>
      </c>
      <c r="G36" s="40">
        <v>282.89335627938021</v>
      </c>
      <c r="H36" s="40">
        <v>0</v>
      </c>
      <c r="I36" s="40">
        <f t="shared" si="1"/>
        <v>3433.8170352388279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531.98605443589361</v>
      </c>
      <c r="E37" s="40">
        <v>0</v>
      </c>
      <c r="F37" s="40">
        <v>0</v>
      </c>
      <c r="G37" s="40">
        <v>42.06653333711877</v>
      </c>
      <c r="H37" s="40">
        <v>0</v>
      </c>
      <c r="I37" s="40">
        <f t="shared" si="1"/>
        <v>574.05258777301242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183.81973159762944</v>
      </c>
      <c r="E38" s="59">
        <v>0</v>
      </c>
      <c r="F38" s="59">
        <v>0</v>
      </c>
      <c r="G38" s="59">
        <v>8.4905223945332473</v>
      </c>
      <c r="H38" s="59">
        <v>0</v>
      </c>
      <c r="I38" s="59">
        <f t="shared" si="1"/>
        <v>192.3102539921627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485.27841195496444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485.27841195496444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424.59538830903745</v>
      </c>
      <c r="E40" s="59">
        <v>0</v>
      </c>
      <c r="F40" s="59">
        <v>0</v>
      </c>
      <c r="G40" s="59">
        <v>12.909171641525145</v>
      </c>
      <c r="H40" s="59">
        <v>0</v>
      </c>
      <c r="I40" s="59">
        <f t="shared" si="1"/>
        <v>437.50455995056257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955.5586034007282</v>
      </c>
      <c r="E41" s="40">
        <v>0</v>
      </c>
      <c r="F41" s="40">
        <v>0</v>
      </c>
      <c r="G41" s="40">
        <v>42.369542117121647</v>
      </c>
      <c r="H41" s="40">
        <v>0</v>
      </c>
      <c r="I41" s="40">
        <f t="shared" si="1"/>
        <v>997.92814551784988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235.20569250684511</v>
      </c>
      <c r="E42" s="40">
        <v>0</v>
      </c>
      <c r="F42" s="40">
        <v>0</v>
      </c>
      <c r="G42" s="40">
        <v>90.46154186029483</v>
      </c>
      <c r="H42" s="40">
        <v>0</v>
      </c>
      <c r="I42" s="40">
        <f t="shared" si="1"/>
        <v>325.66723436713994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2601.6682322747433</v>
      </c>
      <c r="E43" s="40">
        <v>0</v>
      </c>
      <c r="F43" s="40">
        <v>0</v>
      </c>
      <c r="G43" s="40">
        <v>429.27524570836994</v>
      </c>
      <c r="H43" s="40">
        <v>0</v>
      </c>
      <c r="I43" s="40">
        <f t="shared" si="1"/>
        <v>3030.9434779831131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82.08555950442657</v>
      </c>
      <c r="E44" s="59">
        <v>0</v>
      </c>
      <c r="F44" s="59">
        <v>0</v>
      </c>
      <c r="G44" s="59">
        <v>204.50766283864911</v>
      </c>
      <c r="H44" s="59">
        <v>0</v>
      </c>
      <c r="I44" s="59">
        <f t="shared" si="1"/>
        <v>286.59322234307569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4199.1579001274195</v>
      </c>
      <c r="E45" s="59">
        <v>0</v>
      </c>
      <c r="F45" s="59">
        <v>0</v>
      </c>
      <c r="G45" s="59">
        <v>2010.2843757918324</v>
      </c>
      <c r="H45" s="59">
        <v>1.8189894035458565E-15</v>
      </c>
      <c r="I45" s="59">
        <f t="shared" si="1"/>
        <v>6209.4422759192521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10145.85009941922</v>
      </c>
      <c r="E46" s="59">
        <v>0.44892349515032937</v>
      </c>
      <c r="F46" s="59">
        <v>0</v>
      </c>
      <c r="G46" s="59">
        <v>9216.4048917381842</v>
      </c>
      <c r="H46" s="59">
        <v>0</v>
      </c>
      <c r="I46" s="59">
        <f t="shared" si="1"/>
        <v>19362.703914652557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1652.8383371540522</v>
      </c>
      <c r="E47" s="40">
        <v>0</v>
      </c>
      <c r="F47" s="40">
        <v>0</v>
      </c>
      <c r="G47" s="40">
        <v>4337.1187230338774</v>
      </c>
      <c r="H47" s="40">
        <v>0</v>
      </c>
      <c r="I47" s="40">
        <f t="shared" si="1"/>
        <v>5989.9570601879295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1417.0584211506421</v>
      </c>
      <c r="E48" s="40">
        <v>0</v>
      </c>
      <c r="F48" s="40">
        <v>0</v>
      </c>
      <c r="G48" s="40">
        <v>2792.4995163309609</v>
      </c>
      <c r="H48" s="40">
        <v>0</v>
      </c>
      <c r="I48" s="40">
        <f t="shared" si="1"/>
        <v>4209.5579374816025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6280.9736961554372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6280.9736961554372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0</v>
      </c>
      <c r="E50" s="59">
        <v>7718.3667223952771</v>
      </c>
      <c r="F50" s="59">
        <v>0</v>
      </c>
      <c r="G50" s="59">
        <v>390.75594399298944</v>
      </c>
      <c r="H50" s="59">
        <v>0</v>
      </c>
      <c r="I50" s="59">
        <f t="shared" si="1"/>
        <v>8109.1226663882662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1781.7344819510688</v>
      </c>
      <c r="E51" s="59">
        <v>0</v>
      </c>
      <c r="F51" s="59">
        <v>0</v>
      </c>
      <c r="G51" s="59">
        <v>1300.2020627994689</v>
      </c>
      <c r="H51" s="59">
        <v>0</v>
      </c>
      <c r="I51" s="59">
        <f t="shared" si="1"/>
        <v>3081.9365447505379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2069.1624322703424</v>
      </c>
      <c r="E52" s="59">
        <v>0</v>
      </c>
      <c r="F52" s="59">
        <v>0</v>
      </c>
      <c r="G52" s="59">
        <v>9430.1466898282815</v>
      </c>
      <c r="H52" s="59">
        <v>0</v>
      </c>
      <c r="I52" s="59">
        <f t="shared" si="1"/>
        <v>11499.309122098624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1226.1373572340697</v>
      </c>
      <c r="E53" s="40">
        <v>0</v>
      </c>
      <c r="F53" s="40">
        <v>0</v>
      </c>
      <c r="G53" s="40">
        <v>11.442994540208963</v>
      </c>
      <c r="H53" s="40">
        <v>0</v>
      </c>
      <c r="I53" s="40">
        <f t="shared" si="1"/>
        <v>1237.5803517742786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256.07032164274926</v>
      </c>
      <c r="E54" s="40">
        <v>-6.8466812120552474</v>
      </c>
      <c r="F54" s="40">
        <v>375.4385689979689</v>
      </c>
      <c r="G54" s="40">
        <v>242.06349920746237</v>
      </c>
      <c r="H54" s="40">
        <v>0</v>
      </c>
      <c r="I54" s="40">
        <f t="shared" si="1"/>
        <v>866.72570863612532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629.12510359521457</v>
      </c>
      <c r="E55" s="40">
        <v>0</v>
      </c>
      <c r="F55" s="40">
        <v>0</v>
      </c>
      <c r="G55" s="40">
        <v>884.12240297692279</v>
      </c>
      <c r="H55" s="40">
        <v>0</v>
      </c>
      <c r="I55" s="40">
        <f t="shared" si="1"/>
        <v>1513.2475065721374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600.65353325296803</v>
      </c>
      <c r="E56" s="59">
        <v>0</v>
      </c>
      <c r="F56" s="59">
        <v>0</v>
      </c>
      <c r="G56" s="59">
        <v>1474.7784762406661</v>
      </c>
      <c r="H56" s="59">
        <v>0</v>
      </c>
      <c r="I56" s="59">
        <f t="shared" si="1"/>
        <v>2075.4320094936343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68904.274502882996</v>
      </c>
      <c r="E57" s="41">
        <f t="shared" si="2"/>
        <v>7711.9689646783727</v>
      </c>
      <c r="F57" s="41">
        <f t="shared" si="2"/>
        <v>375.4385689979689</v>
      </c>
      <c r="G57" s="41">
        <f t="shared" si="2"/>
        <v>57139.504367259207</v>
      </c>
      <c r="H57" s="41">
        <f t="shared" si="2"/>
        <v>1.8189894035458565E-15</v>
      </c>
      <c r="I57" s="41">
        <f t="shared" si="2"/>
        <v>134131.18640381854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147.85270368494187</v>
      </c>
      <c r="H59" s="40">
        <v>0</v>
      </c>
      <c r="I59" s="40">
        <f t="shared" ref="I59:I61" si="3">+D59+E59+F59+G59+H59</f>
        <v>147.85270368494187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15431.058117482711</v>
      </c>
      <c r="H60" s="40">
        <v>0</v>
      </c>
      <c r="I60" s="40">
        <f t="shared" si="3"/>
        <v>15431.058117482711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15578.910821167654</v>
      </c>
      <c r="H62" s="41">
        <f t="shared" si="4"/>
        <v>0</v>
      </c>
      <c r="I62" s="41">
        <f t="shared" si="4"/>
        <v>15578.910821167654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1.5353600000000005</v>
      </c>
      <c r="I64" s="40">
        <f t="shared" ref="I64:I68" si="5">+D64+E64+F64+G64+H64</f>
        <v>1.5353600000000005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319.75322860769938</v>
      </c>
      <c r="G65" s="40">
        <v>0</v>
      </c>
      <c r="H65" s="40">
        <v>0</v>
      </c>
      <c r="I65" s="40">
        <f t="shared" si="5"/>
        <v>319.75322860769938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109.84305708358451</v>
      </c>
      <c r="G66" s="40">
        <v>0</v>
      </c>
      <c r="H66" s="40">
        <v>5.3367880000000811</v>
      </c>
      <c r="I66" s="40">
        <f t="shared" si="5"/>
        <v>115.1798450835846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-33.173208419064359</v>
      </c>
      <c r="G67" s="40">
        <v>0</v>
      </c>
      <c r="H67" s="40">
        <v>48.848162199999798</v>
      </c>
      <c r="I67" s="40">
        <f t="shared" si="5"/>
        <v>15.674953780935439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169.96677589920128</v>
      </c>
      <c r="I68" s="40">
        <f t="shared" si="5"/>
        <v>169.96677589920128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396.42307727221959</v>
      </c>
      <c r="G69" s="41">
        <f t="shared" si="6"/>
        <v>0</v>
      </c>
      <c r="H69" s="41">
        <f t="shared" si="6"/>
        <v>225.68708609920117</v>
      </c>
      <c r="I69" s="41">
        <f t="shared" si="6"/>
        <v>622.11016337142075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159" priority="3" operator="equal">
      <formula>0</formula>
    </cfRule>
  </conditionalFormatting>
  <conditionalFormatting sqref="D20:I69">
    <cfRule type="cellIs" dxfId="158" priority="1" operator="equal">
      <formula>0</formula>
    </cfRule>
  </conditionalFormatting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19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157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51800.762670325297</v>
      </c>
      <c r="D18" s="41">
        <f t="shared" si="0"/>
        <v>1186.2220422376131</v>
      </c>
      <c r="E18" s="41">
        <f t="shared" si="0"/>
        <v>14588.340062867435</v>
      </c>
      <c r="F18" s="41">
        <f t="shared" si="0"/>
        <v>16672.63362561394</v>
      </c>
      <c r="G18" s="41">
        <f t="shared" si="0"/>
        <v>49.169942849999998</v>
      </c>
      <c r="H18" s="41">
        <f t="shared" si="0"/>
        <v>84297.128343894292</v>
      </c>
    </row>
    <row r="19" spans="2:8" x14ac:dyDescent="0.2">
      <c r="B19" s="64" t="s">
        <v>123</v>
      </c>
      <c r="C19" s="40">
        <v>3.5412330587211001</v>
      </c>
      <c r="D19" s="40">
        <v>-1.3467896607886893</v>
      </c>
      <c r="E19" s="40">
        <v>0.34680456826382733</v>
      </c>
      <c r="F19" s="40">
        <v>1145.1214217771587</v>
      </c>
      <c r="G19" s="40">
        <v>2.3678000000000003</v>
      </c>
      <c r="H19" s="40">
        <f>SUM(C19:G19)</f>
        <v>1150.0304697433548</v>
      </c>
    </row>
    <row r="20" spans="2:8" x14ac:dyDescent="0.2">
      <c r="B20" s="64" t="s">
        <v>124</v>
      </c>
      <c r="C20" s="40">
        <v>138.11998202922422</v>
      </c>
      <c r="D20" s="40">
        <v>0</v>
      </c>
      <c r="E20" s="40">
        <v>0</v>
      </c>
      <c r="F20" s="40">
        <v>327.89389027855105</v>
      </c>
      <c r="G20" s="40">
        <v>0.63979999999999992</v>
      </c>
      <c r="H20" s="40">
        <f t="shared" ref="H20:H22" si="1">SUM(C20:G20)</f>
        <v>466.65367230777525</v>
      </c>
    </row>
    <row r="21" spans="2:8" x14ac:dyDescent="0.2">
      <c r="B21" s="64" t="s">
        <v>79</v>
      </c>
      <c r="C21" s="40">
        <v>8298.0325344957673</v>
      </c>
      <c r="D21" s="40">
        <v>81.864830394893445</v>
      </c>
      <c r="E21" s="40">
        <v>252.29866461106903</v>
      </c>
      <c r="F21" s="40">
        <v>0</v>
      </c>
      <c r="G21" s="40">
        <v>7.122886965302083</v>
      </c>
      <c r="H21" s="40">
        <f t="shared" si="1"/>
        <v>8639.318916467033</v>
      </c>
    </row>
    <row r="22" spans="2:8" x14ac:dyDescent="0.2">
      <c r="B22" s="64" t="s">
        <v>125</v>
      </c>
      <c r="C22" s="40">
        <v>25969.003827732908</v>
      </c>
      <c r="D22" s="40">
        <v>501.56339003196837</v>
      </c>
      <c r="E22" s="40">
        <v>1595.3687688220568</v>
      </c>
      <c r="F22" s="40">
        <v>0</v>
      </c>
      <c r="G22" s="40">
        <v>12.127469424697916</v>
      </c>
      <c r="H22" s="40">
        <f t="shared" si="1"/>
        <v>28078.06345601163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13735.48629507471</v>
      </c>
      <c r="D24" s="61">
        <f t="shared" si="2"/>
        <v>267.59885150237136</v>
      </c>
      <c r="E24" s="61">
        <f t="shared" si="2"/>
        <v>12598.668965124754</v>
      </c>
      <c r="F24" s="61">
        <f t="shared" si="2"/>
        <v>15199.618313558229</v>
      </c>
      <c r="G24" s="61">
        <f t="shared" si="2"/>
        <v>26.911986459999998</v>
      </c>
      <c r="H24" s="61">
        <f t="shared" si="2"/>
        <v>41828.284411720066</v>
      </c>
    </row>
    <row r="25" spans="2:8" x14ac:dyDescent="0.2">
      <c r="B25" s="32" t="s">
        <v>80</v>
      </c>
      <c r="C25" s="16">
        <v>-1.5056199999999953</v>
      </c>
      <c r="D25" s="16">
        <v>0</v>
      </c>
      <c r="E25" s="16">
        <v>-14.227949120000005</v>
      </c>
      <c r="F25" s="16">
        <v>15199.618313558229</v>
      </c>
      <c r="G25" s="16">
        <v>0</v>
      </c>
      <c r="H25" s="16">
        <f t="shared" ref="H25:H28" si="3">SUM(C25:G25)</f>
        <v>15183.884744438228</v>
      </c>
    </row>
    <row r="26" spans="2:8" x14ac:dyDescent="0.2">
      <c r="B26" s="32" t="s">
        <v>81</v>
      </c>
      <c r="C26" s="16">
        <v>12675.938539101619</v>
      </c>
      <c r="D26" s="16">
        <v>267.59885150237136</v>
      </c>
      <c r="E26" s="16">
        <v>3064.0173423547012</v>
      </c>
      <c r="F26" s="16">
        <v>0</v>
      </c>
      <c r="G26" s="16">
        <v>26.777626459999997</v>
      </c>
      <c r="H26" s="16">
        <f t="shared" si="3"/>
        <v>16034.332359418691</v>
      </c>
    </row>
    <row r="27" spans="2:8" x14ac:dyDescent="0.2">
      <c r="B27" s="32" t="s">
        <v>82</v>
      </c>
      <c r="C27" s="16">
        <v>1060.0942151316888</v>
      </c>
      <c r="D27" s="16">
        <v>0</v>
      </c>
      <c r="E27" s="16">
        <v>9548.8795718900528</v>
      </c>
      <c r="F27" s="16">
        <v>0</v>
      </c>
      <c r="G27" s="16">
        <v>0.1343599999999999</v>
      </c>
      <c r="H27" s="16">
        <f t="shared" si="3"/>
        <v>10609.108147021741</v>
      </c>
    </row>
    <row r="28" spans="2:8" x14ac:dyDescent="0.2">
      <c r="B28" s="32" t="s">
        <v>83</v>
      </c>
      <c r="C28" s="16">
        <v>0.95916084140356839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0.95916084140356839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3656.5787979339625</v>
      </c>
      <c r="D30" s="61">
        <f t="shared" si="4"/>
        <v>336.54175996916854</v>
      </c>
      <c r="E30" s="61">
        <f t="shared" si="4"/>
        <v>141.65685974129116</v>
      </c>
      <c r="F30" s="61">
        <f t="shared" si="4"/>
        <v>0</v>
      </c>
      <c r="G30" s="61">
        <f t="shared" si="4"/>
        <v>0</v>
      </c>
      <c r="H30" s="61">
        <f t="shared" si="4"/>
        <v>4134.7774176444218</v>
      </c>
    </row>
    <row r="31" spans="2:8" x14ac:dyDescent="0.2">
      <c r="B31" s="32" t="s">
        <v>85</v>
      </c>
      <c r="C31" s="16">
        <v>3481.8057108376192</v>
      </c>
      <c r="D31" s="16">
        <v>22.127466569999999</v>
      </c>
      <c r="E31" s="16">
        <v>4.4658360185048929E-2</v>
      </c>
      <c r="F31" s="16">
        <v>0</v>
      </c>
      <c r="G31" s="16">
        <v>0</v>
      </c>
      <c r="H31" s="16">
        <f t="shared" ref="H31:H33" si="5">SUM(C31:G31)</f>
        <v>3503.9778357678042</v>
      </c>
    </row>
    <row r="32" spans="2:8" x14ac:dyDescent="0.2">
      <c r="B32" s="32" t="s">
        <v>86</v>
      </c>
      <c r="C32" s="16">
        <v>174.77308667634318</v>
      </c>
      <c r="D32" s="16">
        <v>314.41429339916851</v>
      </c>
      <c r="E32" s="16">
        <v>141.6122013811061</v>
      </c>
      <c r="F32" s="16">
        <v>0</v>
      </c>
      <c r="G32" s="16">
        <v>0</v>
      </c>
      <c r="H32" s="16">
        <f t="shared" si="5"/>
        <v>630.79958145661772</v>
      </c>
    </row>
    <row r="33" spans="2:9" ht="25.5" x14ac:dyDescent="0.2">
      <c r="B33" s="32" t="s">
        <v>87</v>
      </c>
      <c r="C33" s="16">
        <v>4.200000000764703E-7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4.200000000764703E-7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157" priority="13" operator="equal">
      <formula>0</formula>
    </cfRule>
  </conditionalFormatting>
  <conditionalFormatting sqref="C22:H22 C24:H24 C30:H30">
    <cfRule type="cellIs" dxfId="156" priority="12" operator="equal">
      <formula>0</formula>
    </cfRule>
  </conditionalFormatting>
  <conditionalFormatting sqref="C23:H23">
    <cfRule type="cellIs" dxfId="155" priority="11" operator="equal">
      <formula>0</formula>
    </cfRule>
  </conditionalFormatting>
  <conditionalFormatting sqref="C29:H29">
    <cfRule type="cellIs" dxfId="154" priority="10" operator="equal">
      <formula>0</formula>
    </cfRule>
  </conditionalFormatting>
  <conditionalFormatting sqref="C34:H34">
    <cfRule type="cellIs" dxfId="153" priority="9" operator="equal">
      <formula>0</formula>
    </cfRule>
  </conditionalFormatting>
  <conditionalFormatting sqref="C34:H34">
    <cfRule type="cellIs" dxfId="152" priority="8" operator="equal">
      <formula>0</formula>
    </cfRule>
  </conditionalFormatting>
  <conditionalFormatting sqref="C24:H24">
    <cfRule type="cellIs" dxfId="151" priority="7" operator="equal">
      <formula>0</formula>
    </cfRule>
  </conditionalFormatting>
  <conditionalFormatting sqref="C30:H30">
    <cfRule type="cellIs" dxfId="150" priority="6" operator="equal">
      <formula>0</formula>
    </cfRule>
  </conditionalFormatting>
  <conditionalFormatting sqref="C18:H18">
    <cfRule type="cellIs" dxfId="149" priority="5" operator="equal">
      <formula>0</formula>
    </cfRule>
  </conditionalFormatting>
  <conditionalFormatting sqref="C31:H33">
    <cfRule type="cellIs" dxfId="148" priority="4" operator="equal">
      <formula>0</formula>
    </cfRule>
  </conditionalFormatting>
  <conditionalFormatting sqref="C31:H33">
    <cfRule type="cellIs" dxfId="147" priority="3" operator="equal">
      <formula>0</formula>
    </cfRule>
  </conditionalFormatting>
  <conditionalFormatting sqref="C25:H28">
    <cfRule type="cellIs" dxfId="146" priority="2" operator="equal">
      <formula>0</formula>
    </cfRule>
  </conditionalFormatting>
  <conditionalFormatting sqref="C25:H28">
    <cfRule type="cellIs" dxfId="145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D18" sqref="D18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157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4129.9739639924401</v>
      </c>
      <c r="E18" s="25">
        <f t="shared" si="0"/>
        <v>-231.44749603</v>
      </c>
      <c r="F18" s="25">
        <f t="shared" si="0"/>
        <v>133.18196588069034</v>
      </c>
      <c r="G18" s="25">
        <f t="shared" si="0"/>
        <v>731.75749296284039</v>
      </c>
      <c r="H18" s="25">
        <f t="shared" si="0"/>
        <v>4.2091799999999999</v>
      </c>
      <c r="I18" s="25">
        <f t="shared" si="0"/>
        <v>4767.6751068059712</v>
      </c>
    </row>
    <row r="19" spans="2:9" x14ac:dyDescent="0.2">
      <c r="B19" s="57" t="s">
        <v>89</v>
      </c>
      <c r="C19" s="58" t="s">
        <v>90</v>
      </c>
      <c r="D19" s="59">
        <v>-881.9158151312273</v>
      </c>
      <c r="E19" s="59">
        <v>32.488534219999991</v>
      </c>
      <c r="F19" s="59">
        <v>114.2864136892594</v>
      </c>
      <c r="G19" s="59">
        <v>0</v>
      </c>
      <c r="H19" s="59">
        <v>2.8681000000000001</v>
      </c>
      <c r="I19" s="59">
        <f>SUM(D19:H19)</f>
        <v>-732.27276722196791</v>
      </c>
    </row>
    <row r="20" spans="2:9" x14ac:dyDescent="0.2">
      <c r="B20" s="57" t="s">
        <v>91</v>
      </c>
      <c r="C20" s="58" t="s">
        <v>92</v>
      </c>
      <c r="D20" s="59">
        <f>SUM(D21:D22)</f>
        <v>1725.5609805369281</v>
      </c>
      <c r="E20" s="59">
        <f t="shared" ref="E20:H20" si="1">SUM(E21:E22)</f>
        <v>0</v>
      </c>
      <c r="F20" s="59">
        <f t="shared" si="1"/>
        <v>5.0315296299999464</v>
      </c>
      <c r="G20" s="59">
        <f t="shared" si="1"/>
        <v>731.75749296284039</v>
      </c>
      <c r="H20" s="59">
        <f t="shared" si="1"/>
        <v>0.31798999999999999</v>
      </c>
      <c r="I20" s="59">
        <f t="shared" ref="I20:I25" si="2">SUM(D20:H20)</f>
        <v>2462.6679931297685</v>
      </c>
    </row>
    <row r="21" spans="2:9" x14ac:dyDescent="0.2">
      <c r="B21" s="57" t="s">
        <v>93</v>
      </c>
      <c r="C21" s="58" t="s">
        <v>94</v>
      </c>
      <c r="D21" s="59">
        <v>525.80100606191763</v>
      </c>
      <c r="E21" s="59">
        <v>0</v>
      </c>
      <c r="F21" s="59">
        <v>0</v>
      </c>
      <c r="G21" s="59">
        <v>731.75749296284039</v>
      </c>
      <c r="H21" s="59">
        <v>0</v>
      </c>
      <c r="I21" s="59">
        <f t="shared" si="2"/>
        <v>1257.558499024758</v>
      </c>
    </row>
    <row r="22" spans="2:9" x14ac:dyDescent="0.2">
      <c r="B22" s="18" t="s">
        <v>95</v>
      </c>
      <c r="C22" s="17" t="s">
        <v>96</v>
      </c>
      <c r="D22" s="16">
        <v>1199.7599744750105</v>
      </c>
      <c r="E22" s="16">
        <v>0</v>
      </c>
      <c r="F22" s="16">
        <v>5.0315296299999464</v>
      </c>
      <c r="G22" s="16">
        <v>0</v>
      </c>
      <c r="H22" s="16">
        <v>0.31798999999999999</v>
      </c>
      <c r="I22" s="16">
        <f t="shared" si="2"/>
        <v>1205.1094941050105</v>
      </c>
    </row>
    <row r="23" spans="2:9" x14ac:dyDescent="0.2">
      <c r="B23" s="18" t="s">
        <v>97</v>
      </c>
      <c r="C23" s="17" t="s">
        <v>98</v>
      </c>
      <c r="D23" s="16">
        <v>479.92348888500362</v>
      </c>
      <c r="E23" s="16">
        <v>0</v>
      </c>
      <c r="F23" s="16">
        <v>13.804643200000003</v>
      </c>
      <c r="G23" s="16">
        <v>0</v>
      </c>
      <c r="H23" s="16">
        <v>0.37170999999999998</v>
      </c>
      <c r="I23" s="16">
        <f t="shared" si="2"/>
        <v>494.09984208500362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-263.70981024999998</v>
      </c>
      <c r="F24" s="16">
        <v>0</v>
      </c>
      <c r="G24" s="16">
        <v>0</v>
      </c>
      <c r="H24" s="16">
        <v>0</v>
      </c>
      <c r="I24" s="16">
        <f t="shared" si="2"/>
        <v>-263.70981024999998</v>
      </c>
    </row>
    <row r="25" spans="2:9" x14ac:dyDescent="0.2">
      <c r="B25" s="57" t="s">
        <v>101</v>
      </c>
      <c r="C25" s="58" t="s">
        <v>102</v>
      </c>
      <c r="D25" s="59">
        <v>2806.4053097017354</v>
      </c>
      <c r="E25" s="59">
        <v>-0.22622000000000009</v>
      </c>
      <c r="F25" s="59">
        <v>5.9379361430972694E-2</v>
      </c>
      <c r="G25" s="59">
        <v>0</v>
      </c>
      <c r="H25" s="59">
        <v>0.65137999999999996</v>
      </c>
      <c r="I25" s="59">
        <f t="shared" si="2"/>
        <v>2806.8898490631664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144" priority="5" operator="equal">
      <formula>0</formula>
    </cfRule>
  </conditionalFormatting>
  <conditionalFormatting sqref="D19:I26">
    <cfRule type="cellIs" dxfId="143" priority="4" operator="equal">
      <formula>0</formula>
    </cfRule>
  </conditionalFormatting>
  <conditionalFormatting sqref="D19:I26">
    <cfRule type="cellIs" dxfId="142" priority="3" operator="equal">
      <formula>0</formula>
    </cfRule>
  </conditionalFormatting>
  <conditionalFormatting sqref="D19:I26">
    <cfRule type="cellIs" dxfId="141" priority="2" operator="equal">
      <formula>0</formula>
    </cfRule>
  </conditionalFormatting>
  <conditionalFormatting sqref="D25:I25">
    <cfRule type="cellIs" dxfId="140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158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360002.13835322711</v>
      </c>
      <c r="E18" s="41">
        <f t="shared" si="0"/>
        <v>25507.512399762953</v>
      </c>
      <c r="F18" s="41">
        <f t="shared" si="0"/>
        <v>48799.893011114407</v>
      </c>
      <c r="G18" s="41">
        <f t="shared" si="0"/>
        <v>188297.52630397596</v>
      </c>
      <c r="H18" s="41">
        <f t="shared" si="0"/>
        <v>7001.9384066439325</v>
      </c>
      <c r="I18" s="41">
        <f t="shared" si="0"/>
        <v>629609.00847472437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10392.458418315009</v>
      </c>
      <c r="E20" s="59">
        <v>0</v>
      </c>
      <c r="F20" s="59">
        <v>0</v>
      </c>
      <c r="G20" s="59">
        <v>2427.7906205112076</v>
      </c>
      <c r="H20" s="59">
        <v>0</v>
      </c>
      <c r="I20" s="59">
        <f>SUM(D20:H20)</f>
        <v>12820.249038826216</v>
      </c>
    </row>
    <row r="21" spans="2:9" x14ac:dyDescent="0.2">
      <c r="B21" s="58" t="s">
        <v>16</v>
      </c>
      <c r="C21" s="58" t="s">
        <v>17</v>
      </c>
      <c r="D21" s="59">
        <v>3924.3844709097043</v>
      </c>
      <c r="E21" s="59">
        <v>0</v>
      </c>
      <c r="F21" s="59">
        <v>0</v>
      </c>
      <c r="G21" s="59">
        <v>514.17122267791467</v>
      </c>
      <c r="H21" s="59">
        <v>0</v>
      </c>
      <c r="I21" s="59">
        <f t="shared" ref="I21:I56" si="1">SUM(D21:H21)</f>
        <v>4438.5556935876193</v>
      </c>
    </row>
    <row r="22" spans="2:9" x14ac:dyDescent="0.2">
      <c r="B22" s="58" t="s">
        <v>18</v>
      </c>
      <c r="C22" s="58" t="s">
        <v>148</v>
      </c>
      <c r="D22" s="59">
        <v>1486.0374774068125</v>
      </c>
      <c r="E22" s="59">
        <v>0</v>
      </c>
      <c r="F22" s="59">
        <v>0</v>
      </c>
      <c r="G22" s="59">
        <v>9846.499197504143</v>
      </c>
      <c r="H22" s="59">
        <v>0</v>
      </c>
      <c r="I22" s="59">
        <f t="shared" si="1"/>
        <v>11332.536674910956</v>
      </c>
    </row>
    <row r="23" spans="2:9" x14ac:dyDescent="0.2">
      <c r="B23" s="17" t="s">
        <v>19</v>
      </c>
      <c r="C23" s="17" t="s">
        <v>149</v>
      </c>
      <c r="D23" s="40">
        <v>3539.2797659009207</v>
      </c>
      <c r="E23" s="40">
        <v>0</v>
      </c>
      <c r="F23" s="40">
        <v>0</v>
      </c>
      <c r="G23" s="40">
        <v>11907.120190822307</v>
      </c>
      <c r="H23" s="40">
        <v>0</v>
      </c>
      <c r="I23" s="40">
        <f t="shared" si="1"/>
        <v>15446.399956723228</v>
      </c>
    </row>
    <row r="24" spans="2:9" x14ac:dyDescent="0.2">
      <c r="B24" s="17" t="s">
        <v>20</v>
      </c>
      <c r="C24" s="17" t="s">
        <v>21</v>
      </c>
      <c r="D24" s="40">
        <v>8208.1655409548512</v>
      </c>
      <c r="E24" s="40">
        <v>0</v>
      </c>
      <c r="F24" s="40">
        <v>0</v>
      </c>
      <c r="G24" s="40">
        <v>25476.074234881202</v>
      </c>
      <c r="H24" s="40">
        <v>0</v>
      </c>
      <c r="I24" s="40">
        <f t="shared" si="1"/>
        <v>33684.239775836053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4517.7466538315866</v>
      </c>
      <c r="H25" s="40">
        <v>0</v>
      </c>
      <c r="I25" s="40">
        <f t="shared" si="1"/>
        <v>4517.7466538315866</v>
      </c>
    </row>
    <row r="26" spans="2:9" x14ac:dyDescent="0.2">
      <c r="B26" s="58" t="s">
        <v>23</v>
      </c>
      <c r="C26" s="58" t="s">
        <v>24</v>
      </c>
      <c r="D26" s="59">
        <v>4509.8789280186975</v>
      </c>
      <c r="E26" s="59">
        <v>0</v>
      </c>
      <c r="F26" s="59">
        <v>0</v>
      </c>
      <c r="G26" s="59">
        <v>1978.7930009948798</v>
      </c>
      <c r="H26" s="59">
        <v>0</v>
      </c>
      <c r="I26" s="59">
        <f t="shared" si="1"/>
        <v>6488.671929013577</v>
      </c>
    </row>
    <row r="27" spans="2:9" x14ac:dyDescent="0.2">
      <c r="B27" s="58" t="s">
        <v>25</v>
      </c>
      <c r="C27" s="58" t="s">
        <v>26</v>
      </c>
      <c r="D27" s="59">
        <v>11320.6954923622</v>
      </c>
      <c r="E27" s="59">
        <v>0</v>
      </c>
      <c r="F27" s="59">
        <v>0</v>
      </c>
      <c r="G27" s="59">
        <v>2248.9515648718339</v>
      </c>
      <c r="H27" s="59">
        <v>0</v>
      </c>
      <c r="I27" s="59">
        <f t="shared" si="1"/>
        <v>13569.647057234033</v>
      </c>
    </row>
    <row r="28" spans="2:9" x14ac:dyDescent="0.2">
      <c r="B28" s="58" t="s">
        <v>27</v>
      </c>
      <c r="C28" s="58" t="s">
        <v>28</v>
      </c>
      <c r="D28" s="59">
        <v>19550.500301306372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19550.500301306372</v>
      </c>
    </row>
    <row r="29" spans="2:9" x14ac:dyDescent="0.2">
      <c r="B29" s="17" t="s">
        <v>29</v>
      </c>
      <c r="C29" s="17" t="s">
        <v>30</v>
      </c>
      <c r="D29" s="40">
        <v>2308.9859759999999</v>
      </c>
      <c r="E29" s="40">
        <v>0</v>
      </c>
      <c r="F29" s="40">
        <v>0</v>
      </c>
      <c r="G29" s="40">
        <v>480.98015999999996</v>
      </c>
      <c r="H29" s="40">
        <v>0</v>
      </c>
      <c r="I29" s="40">
        <f t="shared" si="1"/>
        <v>2789.966136</v>
      </c>
    </row>
    <row r="30" spans="2:9" x14ac:dyDescent="0.2">
      <c r="B30" s="17" t="s">
        <v>31</v>
      </c>
      <c r="C30" s="17" t="s">
        <v>32</v>
      </c>
      <c r="D30" s="40">
        <v>30355.589804374184</v>
      </c>
      <c r="E30" s="40">
        <v>0</v>
      </c>
      <c r="F30" s="40">
        <v>0</v>
      </c>
      <c r="G30" s="40">
        <v>4304.7212564535284</v>
      </c>
      <c r="H30" s="40">
        <v>0</v>
      </c>
      <c r="I30" s="40">
        <f t="shared" si="1"/>
        <v>34660.311060827713</v>
      </c>
    </row>
    <row r="31" spans="2:9" x14ac:dyDescent="0.2">
      <c r="B31" s="17" t="s">
        <v>33</v>
      </c>
      <c r="C31" s="17" t="s">
        <v>135</v>
      </c>
      <c r="D31" s="40">
        <v>9382.6626087295263</v>
      </c>
      <c r="E31" s="40">
        <v>0</v>
      </c>
      <c r="F31" s="40">
        <v>0</v>
      </c>
      <c r="G31" s="40">
        <v>88.721215668718173</v>
      </c>
      <c r="H31" s="40">
        <v>0</v>
      </c>
      <c r="I31" s="40">
        <f t="shared" si="1"/>
        <v>9471.3838243982445</v>
      </c>
    </row>
    <row r="32" spans="2:9" x14ac:dyDescent="0.2">
      <c r="B32" s="58" t="s">
        <v>34</v>
      </c>
      <c r="C32" s="58" t="s">
        <v>136</v>
      </c>
      <c r="D32" s="59">
        <v>4982.8650309478471</v>
      </c>
      <c r="E32" s="59">
        <v>0</v>
      </c>
      <c r="F32" s="59">
        <v>0</v>
      </c>
      <c r="G32" s="59">
        <v>5530.8296116242054</v>
      </c>
      <c r="H32" s="59">
        <v>0</v>
      </c>
      <c r="I32" s="59">
        <f t="shared" si="1"/>
        <v>10513.694642572053</v>
      </c>
    </row>
    <row r="33" spans="2:9" x14ac:dyDescent="0.2">
      <c r="B33" s="58" t="s">
        <v>35</v>
      </c>
      <c r="C33" s="58" t="s">
        <v>137</v>
      </c>
      <c r="D33" s="59">
        <v>21365.864671448624</v>
      </c>
      <c r="E33" s="59">
        <v>0</v>
      </c>
      <c r="F33" s="59">
        <v>0</v>
      </c>
      <c r="G33" s="59">
        <v>2498.1366692661645</v>
      </c>
      <c r="H33" s="59">
        <v>0</v>
      </c>
      <c r="I33" s="59">
        <f t="shared" si="1"/>
        <v>23864.001340714789</v>
      </c>
    </row>
    <row r="34" spans="2:9" x14ac:dyDescent="0.2">
      <c r="B34" s="58" t="s">
        <v>36</v>
      </c>
      <c r="C34" s="58" t="s">
        <v>37</v>
      </c>
      <c r="D34" s="59">
        <v>12375.557515257517</v>
      </c>
      <c r="E34" s="59">
        <v>0</v>
      </c>
      <c r="F34" s="59">
        <v>0</v>
      </c>
      <c r="G34" s="59">
        <v>8.990963546667464</v>
      </c>
      <c r="H34" s="59">
        <v>0</v>
      </c>
      <c r="I34" s="59">
        <f t="shared" si="1"/>
        <v>12384.548478804185</v>
      </c>
    </row>
    <row r="35" spans="2:9" x14ac:dyDescent="0.2">
      <c r="B35" s="17" t="s">
        <v>38</v>
      </c>
      <c r="C35" s="17" t="s">
        <v>39</v>
      </c>
      <c r="D35" s="40">
        <v>4491.9139451537976</v>
      </c>
      <c r="E35" s="40">
        <v>0</v>
      </c>
      <c r="F35" s="40">
        <v>0</v>
      </c>
      <c r="G35" s="40">
        <v>1.7946191300961287</v>
      </c>
      <c r="H35" s="40">
        <v>0</v>
      </c>
      <c r="I35" s="40">
        <f t="shared" si="1"/>
        <v>4493.7085642838938</v>
      </c>
    </row>
    <row r="36" spans="2:9" x14ac:dyDescent="0.2">
      <c r="B36" s="17" t="s">
        <v>40</v>
      </c>
      <c r="C36" s="17" t="s">
        <v>152</v>
      </c>
      <c r="D36" s="40">
        <v>28350.31626919048</v>
      </c>
      <c r="E36" s="40">
        <v>0</v>
      </c>
      <c r="F36" s="40">
        <v>0</v>
      </c>
      <c r="G36" s="40">
        <v>944.33286429748296</v>
      </c>
      <c r="H36" s="40">
        <v>0</v>
      </c>
      <c r="I36" s="40">
        <f t="shared" si="1"/>
        <v>29294.649133487961</v>
      </c>
    </row>
    <row r="37" spans="2:9" x14ac:dyDescent="0.2">
      <c r="B37" s="17" t="s">
        <v>41</v>
      </c>
      <c r="C37" s="17" t="s">
        <v>42</v>
      </c>
      <c r="D37" s="40">
        <v>2712.8515654585094</v>
      </c>
      <c r="E37" s="40">
        <v>0</v>
      </c>
      <c r="F37" s="40">
        <v>0</v>
      </c>
      <c r="G37" s="40">
        <v>281.52677867462904</v>
      </c>
      <c r="H37" s="40">
        <v>0</v>
      </c>
      <c r="I37" s="40">
        <f t="shared" si="1"/>
        <v>2994.3783441331384</v>
      </c>
    </row>
    <row r="38" spans="2:9" x14ac:dyDescent="0.2">
      <c r="B38" s="58" t="s">
        <v>43</v>
      </c>
      <c r="C38" s="58" t="s">
        <v>139</v>
      </c>
      <c r="D38" s="59">
        <v>1872.0242453189999</v>
      </c>
      <c r="E38" s="59">
        <v>0</v>
      </c>
      <c r="F38" s="59">
        <v>0</v>
      </c>
      <c r="G38" s="59">
        <v>20.875595811211493</v>
      </c>
      <c r="H38" s="59">
        <v>0</v>
      </c>
      <c r="I38" s="59">
        <f t="shared" si="1"/>
        <v>1892.8998411302114</v>
      </c>
    </row>
    <row r="39" spans="2:9" x14ac:dyDescent="0.2">
      <c r="B39" s="58" t="s">
        <v>44</v>
      </c>
      <c r="C39" s="58" t="s">
        <v>140</v>
      </c>
      <c r="D39" s="59">
        <v>11823.71261641075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11823.71261641075</v>
      </c>
    </row>
    <row r="40" spans="2:9" x14ac:dyDescent="0.2">
      <c r="B40" s="58" t="s">
        <v>45</v>
      </c>
      <c r="C40" s="58" t="s">
        <v>141</v>
      </c>
      <c r="D40" s="59">
        <v>4605.7117999636694</v>
      </c>
      <c r="E40" s="59">
        <v>0</v>
      </c>
      <c r="F40" s="59">
        <v>0</v>
      </c>
      <c r="G40" s="59">
        <v>36.418618957110411</v>
      </c>
      <c r="H40" s="59">
        <v>0</v>
      </c>
      <c r="I40" s="59">
        <f t="shared" si="1"/>
        <v>4642.1304189207794</v>
      </c>
    </row>
    <row r="41" spans="2:9" x14ac:dyDescent="0.2">
      <c r="B41" s="17" t="s">
        <v>46</v>
      </c>
      <c r="C41" s="17" t="s">
        <v>142</v>
      </c>
      <c r="D41" s="40">
        <v>6652.4993044178727</v>
      </c>
      <c r="E41" s="40">
        <v>0</v>
      </c>
      <c r="F41" s="40">
        <v>0</v>
      </c>
      <c r="G41" s="40">
        <v>214.14959996806454</v>
      </c>
      <c r="H41" s="40">
        <v>0</v>
      </c>
      <c r="I41" s="40">
        <f t="shared" si="1"/>
        <v>6866.6489043859374</v>
      </c>
    </row>
    <row r="42" spans="2:9" x14ac:dyDescent="0.2">
      <c r="B42" s="17" t="s">
        <v>47</v>
      </c>
      <c r="C42" s="17" t="s">
        <v>143</v>
      </c>
      <c r="D42" s="40">
        <v>2326.0760313402898</v>
      </c>
      <c r="E42" s="40">
        <v>0</v>
      </c>
      <c r="F42" s="40">
        <v>0</v>
      </c>
      <c r="G42" s="40">
        <v>323.49697612148958</v>
      </c>
      <c r="H42" s="40">
        <v>0</v>
      </c>
      <c r="I42" s="40">
        <f t="shared" si="1"/>
        <v>2649.5730074617795</v>
      </c>
    </row>
    <row r="43" spans="2:9" x14ac:dyDescent="0.2">
      <c r="B43" s="17" t="s">
        <v>48</v>
      </c>
      <c r="C43" s="17" t="s">
        <v>49</v>
      </c>
      <c r="D43" s="40">
        <v>14919.267057796504</v>
      </c>
      <c r="E43" s="40">
        <v>0</v>
      </c>
      <c r="F43" s="40">
        <v>0</v>
      </c>
      <c r="G43" s="40">
        <v>1450.3995782280083</v>
      </c>
      <c r="H43" s="40">
        <v>0</v>
      </c>
      <c r="I43" s="40">
        <f t="shared" si="1"/>
        <v>16369.666636024513</v>
      </c>
    </row>
    <row r="44" spans="2:9" x14ac:dyDescent="0.2">
      <c r="B44" s="58" t="s">
        <v>50</v>
      </c>
      <c r="C44" s="58" t="s">
        <v>51</v>
      </c>
      <c r="D44" s="59">
        <v>710.8556108190902</v>
      </c>
      <c r="E44" s="59">
        <v>0</v>
      </c>
      <c r="F44" s="59">
        <v>0</v>
      </c>
      <c r="G44" s="59">
        <v>671.90349772881575</v>
      </c>
      <c r="H44" s="59">
        <v>0</v>
      </c>
      <c r="I44" s="59">
        <f t="shared" si="1"/>
        <v>1382.759108547906</v>
      </c>
    </row>
    <row r="45" spans="2:9" x14ac:dyDescent="0.2">
      <c r="B45" s="58" t="s">
        <v>52</v>
      </c>
      <c r="C45" s="58" t="s">
        <v>144</v>
      </c>
      <c r="D45" s="59">
        <v>42673.483188074773</v>
      </c>
      <c r="E45" s="59">
        <v>0</v>
      </c>
      <c r="F45" s="59">
        <v>0</v>
      </c>
      <c r="G45" s="59">
        <v>18765.002844633596</v>
      </c>
      <c r="H45" s="59">
        <v>31.530306874155748</v>
      </c>
      <c r="I45" s="59">
        <f t="shared" si="1"/>
        <v>61470.016339582529</v>
      </c>
    </row>
    <row r="46" spans="2:9" x14ac:dyDescent="0.2">
      <c r="B46" s="58" t="s">
        <v>53</v>
      </c>
      <c r="C46" s="58" t="s">
        <v>54</v>
      </c>
      <c r="D46" s="59">
        <v>34395.576005247</v>
      </c>
      <c r="E46" s="59">
        <v>1.6057300000000005</v>
      </c>
      <c r="F46" s="59">
        <v>0</v>
      </c>
      <c r="G46" s="59">
        <v>18327.814741637172</v>
      </c>
      <c r="H46" s="59">
        <v>0</v>
      </c>
      <c r="I46" s="59">
        <f t="shared" si="1"/>
        <v>52724.996476884175</v>
      </c>
    </row>
    <row r="47" spans="2:9" x14ac:dyDescent="0.2">
      <c r="B47" s="17" t="s">
        <v>55</v>
      </c>
      <c r="C47" s="17" t="s">
        <v>56</v>
      </c>
      <c r="D47" s="40">
        <v>13977.593512686644</v>
      </c>
      <c r="E47" s="40">
        <v>0</v>
      </c>
      <c r="F47" s="40">
        <v>0</v>
      </c>
      <c r="G47" s="40">
        <v>13414.244065840387</v>
      </c>
      <c r="H47" s="40">
        <v>0</v>
      </c>
      <c r="I47" s="40">
        <f t="shared" si="1"/>
        <v>27391.837578527033</v>
      </c>
    </row>
    <row r="48" spans="2:9" x14ac:dyDescent="0.2">
      <c r="B48" s="17" t="s">
        <v>57</v>
      </c>
      <c r="C48" s="17" t="s">
        <v>58</v>
      </c>
      <c r="D48" s="40">
        <v>6159.4530407454704</v>
      </c>
      <c r="E48" s="40">
        <v>0</v>
      </c>
      <c r="F48" s="40">
        <v>0</v>
      </c>
      <c r="G48" s="40">
        <v>18425.208643911603</v>
      </c>
      <c r="H48" s="40">
        <v>0</v>
      </c>
      <c r="I48" s="40">
        <f t="shared" si="1"/>
        <v>24584.661684657072</v>
      </c>
    </row>
    <row r="49" spans="2:9" x14ac:dyDescent="0.2">
      <c r="B49" s="17" t="s">
        <v>59</v>
      </c>
      <c r="C49" s="17" t="s">
        <v>60</v>
      </c>
      <c r="D49" s="40">
        <v>15503.083351534971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15503.083351534971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25492.176939762954</v>
      </c>
      <c r="F50" s="59">
        <v>0</v>
      </c>
      <c r="G50" s="59">
        <v>722.73771068531721</v>
      </c>
      <c r="H50" s="59">
        <v>0</v>
      </c>
      <c r="I50" s="59">
        <f t="shared" si="1"/>
        <v>26214.914650448271</v>
      </c>
    </row>
    <row r="51" spans="2:9" x14ac:dyDescent="0.2">
      <c r="B51" s="58" t="s">
        <v>62</v>
      </c>
      <c r="C51" s="58" t="s">
        <v>63</v>
      </c>
      <c r="D51" s="59">
        <v>3008.5796148634549</v>
      </c>
      <c r="E51" s="59">
        <v>0</v>
      </c>
      <c r="F51" s="59">
        <v>0</v>
      </c>
      <c r="G51" s="59">
        <v>1394.6669084836669</v>
      </c>
      <c r="H51" s="59">
        <v>0</v>
      </c>
      <c r="I51" s="59">
        <f t="shared" si="1"/>
        <v>4403.2465233471221</v>
      </c>
    </row>
    <row r="52" spans="2:9" x14ac:dyDescent="0.2">
      <c r="B52" s="58" t="s">
        <v>64</v>
      </c>
      <c r="C52" s="58" t="s">
        <v>65</v>
      </c>
      <c r="D52" s="59">
        <v>7524.7277764853243</v>
      </c>
      <c r="E52" s="59">
        <v>0</v>
      </c>
      <c r="F52" s="59">
        <v>0</v>
      </c>
      <c r="G52" s="59">
        <v>13055.285727339367</v>
      </c>
      <c r="H52" s="59">
        <v>0</v>
      </c>
      <c r="I52" s="59">
        <f t="shared" si="1"/>
        <v>20580.013503824692</v>
      </c>
    </row>
    <row r="53" spans="2:9" x14ac:dyDescent="0.2">
      <c r="B53" s="17" t="s">
        <v>66</v>
      </c>
      <c r="C53" s="17" t="s">
        <v>67</v>
      </c>
      <c r="D53" s="40">
        <v>5999.7493786060786</v>
      </c>
      <c r="E53" s="40">
        <v>0</v>
      </c>
      <c r="F53" s="40">
        <v>0</v>
      </c>
      <c r="G53" s="40">
        <v>64.996908242098399</v>
      </c>
      <c r="H53" s="40">
        <v>0</v>
      </c>
      <c r="I53" s="40">
        <f t="shared" si="1"/>
        <v>6064.7462868481771</v>
      </c>
    </row>
    <row r="54" spans="2:9" x14ac:dyDescent="0.2">
      <c r="B54" s="17" t="s">
        <v>68</v>
      </c>
      <c r="C54" s="17" t="s">
        <v>69</v>
      </c>
      <c r="D54" s="40">
        <v>4142.9756926750397</v>
      </c>
      <c r="E54" s="40">
        <v>13.72973</v>
      </c>
      <c r="F54" s="40">
        <v>749.32827409060326</v>
      </c>
      <c r="G54" s="40">
        <v>319.6640519963529</v>
      </c>
      <c r="H54" s="40">
        <v>0</v>
      </c>
      <c r="I54" s="40">
        <f t="shared" si="1"/>
        <v>5225.6977487619961</v>
      </c>
    </row>
    <row r="55" spans="2:9" x14ac:dyDescent="0.2">
      <c r="B55" s="17" t="s">
        <v>70</v>
      </c>
      <c r="C55" s="17" t="s">
        <v>71</v>
      </c>
      <c r="D55" s="40">
        <v>2646.1338335960118</v>
      </c>
      <c r="E55" s="40">
        <v>0</v>
      </c>
      <c r="F55" s="40">
        <v>0</v>
      </c>
      <c r="G55" s="40">
        <v>1475.0355208229362</v>
      </c>
      <c r="H55" s="40">
        <v>0</v>
      </c>
      <c r="I55" s="40">
        <f t="shared" si="1"/>
        <v>4121.1693544189475</v>
      </c>
    </row>
    <row r="56" spans="2:9" ht="15" thickBot="1" x14ac:dyDescent="0.25">
      <c r="B56" s="58" t="s">
        <v>72</v>
      </c>
      <c r="C56" s="58" t="s">
        <v>73</v>
      </c>
      <c r="D56" s="59">
        <v>1802.6285109101359</v>
      </c>
      <c r="E56" s="59">
        <v>0</v>
      </c>
      <c r="F56" s="59">
        <v>0</v>
      </c>
      <c r="G56" s="59">
        <v>2801.972681633134</v>
      </c>
      <c r="H56" s="59">
        <v>0</v>
      </c>
      <c r="I56" s="59">
        <f t="shared" si="1"/>
        <v>4604.6011925432704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360002.13835322711</v>
      </c>
      <c r="E57" s="41">
        <f t="shared" si="2"/>
        <v>25507.512399762953</v>
      </c>
      <c r="F57" s="41">
        <f t="shared" si="2"/>
        <v>749.32827409060326</v>
      </c>
      <c r="G57" s="76">
        <f t="shared" si="2"/>
        <v>164541.05449679686</v>
      </c>
      <c r="H57" s="76">
        <f t="shared" si="2"/>
        <v>31.530306874155748</v>
      </c>
      <c r="I57" s="70">
        <f t="shared" si="2"/>
        <v>550831.56383075169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2596.450671935173</v>
      </c>
      <c r="H59" s="40">
        <v>148.76144060268209</v>
      </c>
      <c r="I59" s="40">
        <f>SUM(D59:H59)</f>
        <v>2745.2121125378549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17650.391011842494</v>
      </c>
      <c r="H60" s="40">
        <v>0</v>
      </c>
      <c r="I60" s="40">
        <f t="shared" ref="I60:I61" si="3">SUM(D60:H60)</f>
        <v>17650.391011842494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3509.6301234014159</v>
      </c>
      <c r="H61" s="40">
        <v>0</v>
      </c>
      <c r="I61" s="40">
        <f t="shared" si="3"/>
        <v>3509.6301234014159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23756.471807179085</v>
      </c>
      <c r="H62" s="41">
        <f t="shared" si="4"/>
        <v>148.76144060268209</v>
      </c>
      <c r="I62" s="41">
        <f t="shared" si="4"/>
        <v>23905.233247781765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174.16107200990984</v>
      </c>
      <c r="I64" s="40">
        <f>SUM(D64:H64)</f>
        <v>174.16107200990984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26473.155018596724</v>
      </c>
      <c r="G65" s="40">
        <v>0</v>
      </c>
      <c r="H65" s="40">
        <v>0</v>
      </c>
      <c r="I65" s="40">
        <f t="shared" ref="I65:I68" si="5">SUM(D65:H65)</f>
        <v>26473.155018596724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13330.15699124363</v>
      </c>
      <c r="G66" s="40">
        <v>0</v>
      </c>
      <c r="H66" s="40">
        <v>349.17627082510819</v>
      </c>
      <c r="I66" s="40">
        <f t="shared" si="5"/>
        <v>13679.333262068738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8247.2527271834533</v>
      </c>
      <c r="G67" s="40">
        <v>0</v>
      </c>
      <c r="H67" s="40">
        <v>680.45789034373865</v>
      </c>
      <c r="I67" s="40">
        <f t="shared" si="5"/>
        <v>8927.7106175271911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5617.8514259883386</v>
      </c>
      <c r="I68" s="40">
        <f t="shared" si="5"/>
        <v>5617.8514259883386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48050.564737023808</v>
      </c>
      <c r="G69" s="41">
        <f t="shared" si="6"/>
        <v>0</v>
      </c>
      <c r="H69" s="41">
        <f t="shared" si="6"/>
        <v>6821.6466591670951</v>
      </c>
      <c r="I69" s="41">
        <f t="shared" si="6"/>
        <v>54872.211396190898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39" priority="2" operator="equal">
      <formula>0</formula>
    </cfRule>
  </conditionalFormatting>
  <conditionalFormatting sqref="D59:D69">
    <cfRule type="cellIs" dxfId="138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1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158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213738.03997386145</v>
      </c>
      <c r="E18" s="41">
        <f t="shared" si="0"/>
        <v>10271.904756561245</v>
      </c>
      <c r="F18" s="41">
        <f t="shared" si="0"/>
        <v>16364.061606298932</v>
      </c>
      <c r="G18" s="41">
        <f t="shared" si="0"/>
        <v>70810.677194632284</v>
      </c>
      <c r="H18" s="41">
        <f t="shared" si="0"/>
        <v>4031.7818361660588</v>
      </c>
      <c r="I18" s="41">
        <f t="shared" si="0"/>
        <v>315216.46536752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3470.7406384908277</v>
      </c>
      <c r="E20" s="59">
        <v>0</v>
      </c>
      <c r="F20" s="59">
        <v>0</v>
      </c>
      <c r="G20" s="59">
        <v>829.99197402766242</v>
      </c>
      <c r="H20" s="59">
        <v>0</v>
      </c>
      <c r="I20" s="59">
        <f>SUM(D20:H20)</f>
        <v>4300.73261251849</v>
      </c>
    </row>
    <row r="21" spans="2:9" x14ac:dyDescent="0.2">
      <c r="B21" s="58" t="s">
        <v>16</v>
      </c>
      <c r="C21" s="58" t="s">
        <v>17</v>
      </c>
      <c r="D21" s="59">
        <v>2565.0961167686587</v>
      </c>
      <c r="E21" s="59">
        <v>0</v>
      </c>
      <c r="F21" s="59">
        <v>0</v>
      </c>
      <c r="G21" s="59">
        <v>236.69492639168786</v>
      </c>
      <c r="H21" s="59">
        <v>0</v>
      </c>
      <c r="I21" s="59">
        <f t="shared" ref="I21:I56" si="1">SUM(D21:H21)</f>
        <v>2801.7910431603464</v>
      </c>
    </row>
    <row r="22" spans="2:9" x14ac:dyDescent="0.2">
      <c r="B22" s="58" t="s">
        <v>18</v>
      </c>
      <c r="C22" s="58" t="s">
        <v>148</v>
      </c>
      <c r="D22" s="59">
        <v>529.68586857536866</v>
      </c>
      <c r="E22" s="59">
        <v>0</v>
      </c>
      <c r="F22" s="80">
        <v>0</v>
      </c>
      <c r="G22" s="59">
        <v>3479.8970452903977</v>
      </c>
      <c r="H22" s="59">
        <v>0</v>
      </c>
      <c r="I22" s="59">
        <f t="shared" si="1"/>
        <v>4009.5829138657664</v>
      </c>
    </row>
    <row r="23" spans="2:9" x14ac:dyDescent="0.2">
      <c r="B23" s="17" t="s">
        <v>19</v>
      </c>
      <c r="C23" s="17" t="s">
        <v>149</v>
      </c>
      <c r="D23" s="40">
        <v>1436.6261451011405</v>
      </c>
      <c r="E23" s="40">
        <v>0</v>
      </c>
      <c r="F23" s="40">
        <v>0</v>
      </c>
      <c r="G23" s="40">
        <v>2931.7043293671045</v>
      </c>
      <c r="H23" s="40">
        <v>0</v>
      </c>
      <c r="I23" s="40">
        <f t="shared" si="1"/>
        <v>4368.3304744682446</v>
      </c>
    </row>
    <row r="24" spans="2:9" x14ac:dyDescent="0.2">
      <c r="B24" s="17" t="s">
        <v>20</v>
      </c>
      <c r="C24" s="17" t="s">
        <v>21</v>
      </c>
      <c r="D24" s="40">
        <v>5782.5191832433266</v>
      </c>
      <c r="E24" s="40">
        <v>0</v>
      </c>
      <c r="F24" s="40">
        <v>0</v>
      </c>
      <c r="G24" s="40">
        <v>6763.2210632002952</v>
      </c>
      <c r="H24" s="40">
        <v>0</v>
      </c>
      <c r="I24" s="40">
        <f t="shared" si="1"/>
        <v>12545.740246443622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1216.0646886500144</v>
      </c>
      <c r="H25" s="40">
        <v>0</v>
      </c>
      <c r="I25" s="40">
        <f t="shared" si="1"/>
        <v>1216.0646886500144</v>
      </c>
    </row>
    <row r="26" spans="2:9" x14ac:dyDescent="0.2">
      <c r="B26" s="58" t="s">
        <v>23</v>
      </c>
      <c r="C26" s="58" t="s">
        <v>24</v>
      </c>
      <c r="D26" s="59">
        <v>2597.4153880180597</v>
      </c>
      <c r="E26" s="59">
        <v>0</v>
      </c>
      <c r="F26" s="59">
        <v>0</v>
      </c>
      <c r="G26" s="59">
        <v>873.34360048313431</v>
      </c>
      <c r="H26" s="59">
        <v>0</v>
      </c>
      <c r="I26" s="59">
        <f t="shared" si="1"/>
        <v>3470.7589885011939</v>
      </c>
    </row>
    <row r="27" spans="2:9" x14ac:dyDescent="0.2">
      <c r="B27" s="58" t="s">
        <v>25</v>
      </c>
      <c r="C27" s="58" t="s">
        <v>26</v>
      </c>
      <c r="D27" s="59">
        <v>4796.7785131165992</v>
      </c>
      <c r="E27" s="59">
        <v>0</v>
      </c>
      <c r="F27" s="59">
        <v>0</v>
      </c>
      <c r="G27" s="59">
        <v>584.20087902485579</v>
      </c>
      <c r="H27" s="59">
        <v>0</v>
      </c>
      <c r="I27" s="59">
        <f t="shared" si="1"/>
        <v>5380.9793921414548</v>
      </c>
    </row>
    <row r="28" spans="2:9" x14ac:dyDescent="0.2">
      <c r="B28" s="58" t="s">
        <v>27</v>
      </c>
      <c r="C28" s="58" t="s">
        <v>28</v>
      </c>
      <c r="D28" s="59">
        <v>8961.036338098038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8961.036338098038</v>
      </c>
    </row>
    <row r="29" spans="2:9" x14ac:dyDescent="0.2">
      <c r="B29" s="17" t="s">
        <v>29</v>
      </c>
      <c r="C29" s="17" t="s">
        <v>30</v>
      </c>
      <c r="D29" s="40">
        <v>1711.8229079947855</v>
      </c>
      <c r="E29" s="40">
        <v>0</v>
      </c>
      <c r="F29" s="40">
        <v>0</v>
      </c>
      <c r="G29" s="40">
        <v>279.59863848640265</v>
      </c>
      <c r="H29" s="40">
        <v>0</v>
      </c>
      <c r="I29" s="40">
        <f t="shared" si="1"/>
        <v>1991.4215464811882</v>
      </c>
    </row>
    <row r="30" spans="2:9" x14ac:dyDescent="0.2">
      <c r="B30" s="17" t="s">
        <v>31</v>
      </c>
      <c r="C30" s="17" t="s">
        <v>32</v>
      </c>
      <c r="D30" s="40">
        <v>24944.461410015901</v>
      </c>
      <c r="E30" s="40">
        <v>0</v>
      </c>
      <c r="F30" s="40">
        <v>0</v>
      </c>
      <c r="G30" s="40">
        <v>3409.6913287371517</v>
      </c>
      <c r="H30" s="40">
        <v>0</v>
      </c>
      <c r="I30" s="40">
        <f t="shared" si="1"/>
        <v>28354.152738753051</v>
      </c>
    </row>
    <row r="31" spans="2:9" x14ac:dyDescent="0.2">
      <c r="B31" s="17" t="s">
        <v>33</v>
      </c>
      <c r="C31" s="17" t="s">
        <v>135</v>
      </c>
      <c r="D31" s="40">
        <v>6917.7933290156452</v>
      </c>
      <c r="E31" s="40">
        <v>0</v>
      </c>
      <c r="F31" s="40">
        <v>0</v>
      </c>
      <c r="G31" s="40">
        <v>73.505816701470081</v>
      </c>
      <c r="H31" s="40">
        <v>0</v>
      </c>
      <c r="I31" s="40">
        <f t="shared" si="1"/>
        <v>6991.2991457171156</v>
      </c>
    </row>
    <row r="32" spans="2:9" x14ac:dyDescent="0.2">
      <c r="B32" s="58" t="s">
        <v>34</v>
      </c>
      <c r="C32" s="58" t="s">
        <v>136</v>
      </c>
      <c r="D32" s="59">
        <v>3584.665713037939</v>
      </c>
      <c r="E32" s="59">
        <v>0</v>
      </c>
      <c r="F32" s="59">
        <v>0</v>
      </c>
      <c r="G32" s="59">
        <v>4110.1494329497182</v>
      </c>
      <c r="H32" s="59">
        <v>0</v>
      </c>
      <c r="I32" s="59">
        <f t="shared" si="1"/>
        <v>7694.8151459876572</v>
      </c>
    </row>
    <row r="33" spans="2:9" x14ac:dyDescent="0.2">
      <c r="B33" s="58" t="s">
        <v>35</v>
      </c>
      <c r="C33" s="58" t="s">
        <v>137</v>
      </c>
      <c r="D33" s="59">
        <v>16065.494128358008</v>
      </c>
      <c r="E33" s="59">
        <v>0</v>
      </c>
      <c r="F33" s="59">
        <v>0</v>
      </c>
      <c r="G33" s="59">
        <v>1649.6186196158833</v>
      </c>
      <c r="H33" s="59">
        <v>0</v>
      </c>
      <c r="I33" s="59">
        <f t="shared" si="1"/>
        <v>17715.112747973893</v>
      </c>
    </row>
    <row r="34" spans="2:9" x14ac:dyDescent="0.2">
      <c r="B34" s="58" t="s">
        <v>36</v>
      </c>
      <c r="C34" s="58" t="s">
        <v>37</v>
      </c>
      <c r="D34" s="59">
        <v>7641.0954056526407</v>
      </c>
      <c r="E34" s="59">
        <v>0</v>
      </c>
      <c r="F34" s="59">
        <v>0</v>
      </c>
      <c r="G34" s="59">
        <v>4.0830044459192285</v>
      </c>
      <c r="H34" s="59">
        <v>0</v>
      </c>
      <c r="I34" s="59">
        <f t="shared" si="1"/>
        <v>7645.1784100985597</v>
      </c>
    </row>
    <row r="35" spans="2:9" x14ac:dyDescent="0.2">
      <c r="B35" s="17" t="s">
        <v>38</v>
      </c>
      <c r="C35" s="17" t="s">
        <v>39</v>
      </c>
      <c r="D35" s="40">
        <v>3293.0183398392742</v>
      </c>
      <c r="E35" s="40">
        <v>0</v>
      </c>
      <c r="F35" s="40">
        <v>0</v>
      </c>
      <c r="G35" s="40">
        <v>0.8521694795648771</v>
      </c>
      <c r="H35" s="40">
        <v>0</v>
      </c>
      <c r="I35" s="40">
        <f t="shared" si="1"/>
        <v>3293.8705093188391</v>
      </c>
    </row>
    <row r="36" spans="2:9" x14ac:dyDescent="0.2">
      <c r="B36" s="17" t="s">
        <v>40</v>
      </c>
      <c r="C36" s="17" t="s">
        <v>152</v>
      </c>
      <c r="D36" s="40">
        <v>17020.445886116275</v>
      </c>
      <c r="E36" s="40">
        <v>0</v>
      </c>
      <c r="F36" s="40">
        <v>0</v>
      </c>
      <c r="G36" s="40">
        <v>562.27314871850399</v>
      </c>
      <c r="H36" s="40">
        <v>0</v>
      </c>
      <c r="I36" s="40">
        <f t="shared" si="1"/>
        <v>17582.719034834779</v>
      </c>
    </row>
    <row r="37" spans="2:9" x14ac:dyDescent="0.2">
      <c r="B37" s="17" t="s">
        <v>41</v>
      </c>
      <c r="C37" s="17" t="s">
        <v>42</v>
      </c>
      <c r="D37" s="40">
        <v>1694.4467455611143</v>
      </c>
      <c r="E37" s="40">
        <v>0</v>
      </c>
      <c r="F37" s="40">
        <v>0</v>
      </c>
      <c r="G37" s="40">
        <v>185.20528391830834</v>
      </c>
      <c r="H37" s="40">
        <v>0</v>
      </c>
      <c r="I37" s="40">
        <f t="shared" si="1"/>
        <v>1879.6520294794227</v>
      </c>
    </row>
    <row r="38" spans="2:9" x14ac:dyDescent="0.2">
      <c r="B38" s="58" t="s">
        <v>43</v>
      </c>
      <c r="C38" s="58" t="s">
        <v>139</v>
      </c>
      <c r="D38" s="59">
        <v>1195.1963260555574</v>
      </c>
      <c r="E38" s="59">
        <v>0</v>
      </c>
      <c r="F38" s="59">
        <v>0</v>
      </c>
      <c r="G38" s="59">
        <v>6.8605527956951686</v>
      </c>
      <c r="H38" s="59">
        <v>0</v>
      </c>
      <c r="I38" s="59">
        <f t="shared" si="1"/>
        <v>1202.0568788512526</v>
      </c>
    </row>
    <row r="39" spans="2:9" x14ac:dyDescent="0.2">
      <c r="B39" s="58" t="s">
        <v>44</v>
      </c>
      <c r="C39" s="58" t="s">
        <v>140</v>
      </c>
      <c r="D39" s="59">
        <v>8935.6715341885119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8935.6715341885119</v>
      </c>
    </row>
    <row r="40" spans="2:9" x14ac:dyDescent="0.2">
      <c r="B40" s="58" t="s">
        <v>45</v>
      </c>
      <c r="C40" s="58" t="s">
        <v>141</v>
      </c>
      <c r="D40" s="59">
        <v>3275.8450920637442</v>
      </c>
      <c r="E40" s="59">
        <v>0</v>
      </c>
      <c r="F40" s="59">
        <v>0</v>
      </c>
      <c r="G40" s="59">
        <v>15.380138960748104</v>
      </c>
      <c r="H40" s="59">
        <v>0</v>
      </c>
      <c r="I40" s="59">
        <f t="shared" si="1"/>
        <v>3291.2252310244921</v>
      </c>
    </row>
    <row r="41" spans="2:9" x14ac:dyDescent="0.2">
      <c r="B41" s="17" t="s">
        <v>46</v>
      </c>
      <c r="C41" s="17" t="s">
        <v>142</v>
      </c>
      <c r="D41" s="40">
        <v>4286.4569744291721</v>
      </c>
      <c r="E41" s="40">
        <v>0</v>
      </c>
      <c r="F41" s="40">
        <v>0</v>
      </c>
      <c r="G41" s="40">
        <v>142.4254321569413</v>
      </c>
      <c r="H41" s="40">
        <v>0</v>
      </c>
      <c r="I41" s="40">
        <f t="shared" si="1"/>
        <v>4428.8824065861136</v>
      </c>
    </row>
    <row r="42" spans="2:9" x14ac:dyDescent="0.2">
      <c r="B42" s="17" t="s">
        <v>47</v>
      </c>
      <c r="C42" s="17" t="s">
        <v>143</v>
      </c>
      <c r="D42" s="40">
        <v>1877.3566871121964</v>
      </c>
      <c r="E42" s="40">
        <v>0</v>
      </c>
      <c r="F42" s="40">
        <v>0</v>
      </c>
      <c r="G42" s="40">
        <v>160.20638176540498</v>
      </c>
      <c r="H42" s="40">
        <v>0</v>
      </c>
      <c r="I42" s="40">
        <f t="shared" si="1"/>
        <v>2037.5630688776014</v>
      </c>
    </row>
    <row r="43" spans="2:9" x14ac:dyDescent="0.2">
      <c r="B43" s="17" t="s">
        <v>48</v>
      </c>
      <c r="C43" s="17" t="s">
        <v>49</v>
      </c>
      <c r="D43" s="40">
        <v>11476.233366534261</v>
      </c>
      <c r="E43" s="40">
        <v>0</v>
      </c>
      <c r="F43" s="40">
        <v>0</v>
      </c>
      <c r="G43" s="40">
        <v>594.15717373056941</v>
      </c>
      <c r="H43" s="40">
        <v>0</v>
      </c>
      <c r="I43" s="40">
        <f t="shared" si="1"/>
        <v>12070.390540264831</v>
      </c>
    </row>
    <row r="44" spans="2:9" x14ac:dyDescent="0.2">
      <c r="B44" s="58" t="s">
        <v>50</v>
      </c>
      <c r="C44" s="58" t="s">
        <v>51</v>
      </c>
      <c r="D44" s="59">
        <v>468.90520066674782</v>
      </c>
      <c r="E44" s="59">
        <v>0</v>
      </c>
      <c r="F44" s="59">
        <v>0</v>
      </c>
      <c r="G44" s="59">
        <v>345.31777551805658</v>
      </c>
      <c r="H44" s="59">
        <v>0</v>
      </c>
      <c r="I44" s="59">
        <f t="shared" si="1"/>
        <v>814.22297618480434</v>
      </c>
    </row>
    <row r="45" spans="2:9" x14ac:dyDescent="0.2">
      <c r="B45" s="58" t="s">
        <v>52</v>
      </c>
      <c r="C45" s="58" t="s">
        <v>144</v>
      </c>
      <c r="D45" s="59">
        <v>29464.057033170357</v>
      </c>
      <c r="E45" s="59">
        <v>0</v>
      </c>
      <c r="F45" s="59">
        <v>0</v>
      </c>
      <c r="G45" s="59">
        <v>12346.490926748775</v>
      </c>
      <c r="H45" s="59">
        <v>23.906678200584675</v>
      </c>
      <c r="I45" s="59">
        <f t="shared" si="1"/>
        <v>41834.454638119714</v>
      </c>
    </row>
    <row r="46" spans="2:9" x14ac:dyDescent="0.2">
      <c r="B46" s="58" t="s">
        <v>53</v>
      </c>
      <c r="C46" s="58" t="s">
        <v>54</v>
      </c>
      <c r="D46" s="59">
        <v>12146.549451413683</v>
      </c>
      <c r="E46" s="59">
        <v>0.38229999999999997</v>
      </c>
      <c r="F46" s="59">
        <v>0</v>
      </c>
      <c r="G46" s="59">
        <v>4030.5569086042046</v>
      </c>
      <c r="H46" s="59">
        <v>0</v>
      </c>
      <c r="I46" s="59">
        <f t="shared" si="1"/>
        <v>16177.488660017887</v>
      </c>
    </row>
    <row r="47" spans="2:9" x14ac:dyDescent="0.2">
      <c r="B47" s="17" t="s">
        <v>55</v>
      </c>
      <c r="C47" s="17" t="s">
        <v>56</v>
      </c>
      <c r="D47" s="40">
        <v>8707.68283234724</v>
      </c>
      <c r="E47" s="40">
        <v>0</v>
      </c>
      <c r="F47" s="40">
        <v>0</v>
      </c>
      <c r="G47" s="40">
        <v>7324.4977870019975</v>
      </c>
      <c r="H47" s="40">
        <v>0</v>
      </c>
      <c r="I47" s="40">
        <f t="shared" si="1"/>
        <v>16032.180619349238</v>
      </c>
    </row>
    <row r="48" spans="2:9" x14ac:dyDescent="0.2">
      <c r="B48" s="17" t="s">
        <v>57</v>
      </c>
      <c r="C48" s="17" t="s">
        <v>58</v>
      </c>
      <c r="D48" s="40">
        <v>3032.8249579518351</v>
      </c>
      <c r="E48" s="40">
        <v>0</v>
      </c>
      <c r="F48" s="40">
        <v>0</v>
      </c>
      <c r="G48" s="40">
        <v>12058.224583928193</v>
      </c>
      <c r="H48" s="40">
        <v>0</v>
      </c>
      <c r="I48" s="40">
        <f t="shared" si="1"/>
        <v>15091.049541880027</v>
      </c>
    </row>
    <row r="49" spans="2:9" x14ac:dyDescent="0.2">
      <c r="B49" s="17" t="s">
        <v>59</v>
      </c>
      <c r="C49" s="17" t="s">
        <v>60</v>
      </c>
      <c r="D49" s="40">
        <v>6913.9120295595767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6913.9120295595767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10266.05021034355</v>
      </c>
      <c r="F50" s="59">
        <v>0</v>
      </c>
      <c r="G50" s="59">
        <v>249.01836577903669</v>
      </c>
      <c r="H50" s="59">
        <v>0</v>
      </c>
      <c r="I50" s="59">
        <f t="shared" si="1"/>
        <v>10515.068576122587</v>
      </c>
    </row>
    <row r="51" spans="2:9" x14ac:dyDescent="0.2">
      <c r="B51" s="58" t="s">
        <v>62</v>
      </c>
      <c r="C51" s="58" t="s">
        <v>63</v>
      </c>
      <c r="D51" s="59">
        <v>789.96540632807967</v>
      </c>
      <c r="E51" s="59">
        <v>0</v>
      </c>
      <c r="F51" s="59">
        <v>0</v>
      </c>
      <c r="G51" s="59">
        <v>2.8084789932925633</v>
      </c>
      <c r="H51" s="59">
        <v>0</v>
      </c>
      <c r="I51" s="59">
        <f t="shared" si="1"/>
        <v>792.77388532137218</v>
      </c>
    </row>
    <row r="52" spans="2:9" x14ac:dyDescent="0.2">
      <c r="B52" s="58" t="s">
        <v>64</v>
      </c>
      <c r="C52" s="58" t="s">
        <v>65</v>
      </c>
      <c r="D52" s="59">
        <v>2433.338988738195</v>
      </c>
      <c r="E52" s="59">
        <v>0</v>
      </c>
      <c r="F52" s="59">
        <v>0</v>
      </c>
      <c r="G52" s="59">
        <v>1964.1396908240854</v>
      </c>
      <c r="H52" s="59">
        <v>0</v>
      </c>
      <c r="I52" s="59">
        <f t="shared" si="1"/>
        <v>4397.4786795622804</v>
      </c>
    </row>
    <row r="53" spans="2:9" x14ac:dyDescent="0.2">
      <c r="B53" s="17" t="s">
        <v>66</v>
      </c>
      <c r="C53" s="17" t="s">
        <v>67</v>
      </c>
      <c r="D53" s="40">
        <v>1467.8796399872551</v>
      </c>
      <c r="E53" s="40">
        <v>0</v>
      </c>
      <c r="F53" s="40">
        <v>0</v>
      </c>
      <c r="G53" s="40">
        <v>12.027045855797462</v>
      </c>
      <c r="H53" s="40">
        <v>0</v>
      </c>
      <c r="I53" s="40">
        <f t="shared" si="1"/>
        <v>1479.9066858430526</v>
      </c>
    </row>
    <row r="54" spans="2:9" x14ac:dyDescent="0.2">
      <c r="B54" s="17" t="s">
        <v>68</v>
      </c>
      <c r="C54" s="17" t="s">
        <v>69</v>
      </c>
      <c r="D54" s="40">
        <v>2424.8335560461323</v>
      </c>
      <c r="E54" s="40">
        <v>5.4722462176965294</v>
      </c>
      <c r="F54" s="40">
        <v>195.43413925344552</v>
      </c>
      <c r="G54" s="40">
        <v>85.741647267661449</v>
      </c>
      <c r="H54" s="40">
        <v>0</v>
      </c>
      <c r="I54" s="40">
        <f t="shared" si="1"/>
        <v>2711.4815887849359</v>
      </c>
    </row>
    <row r="55" spans="2:9" x14ac:dyDescent="0.2">
      <c r="B55" s="17" t="s">
        <v>70</v>
      </c>
      <c r="C55" s="17" t="s">
        <v>71</v>
      </c>
      <c r="D55" s="40">
        <v>1150.3606407770485</v>
      </c>
      <c r="E55" s="40">
        <v>0</v>
      </c>
      <c r="F55" s="40">
        <v>0</v>
      </c>
      <c r="G55" s="40">
        <v>408.28581439310358</v>
      </c>
      <c r="H55" s="40">
        <v>0</v>
      </c>
      <c r="I55" s="40">
        <f t="shared" si="1"/>
        <v>1558.646455170152</v>
      </c>
    </row>
    <row r="56" spans="2:9" ht="15" thickBot="1" x14ac:dyDescent="0.25">
      <c r="B56" s="58" t="s">
        <v>72</v>
      </c>
      <c r="C56" s="58" t="s">
        <v>73</v>
      </c>
      <c r="D56" s="59">
        <v>677.82819948825102</v>
      </c>
      <c r="E56" s="59">
        <v>0</v>
      </c>
      <c r="F56" s="59">
        <v>0</v>
      </c>
      <c r="G56" s="59">
        <v>918.35826042824215</v>
      </c>
      <c r="H56" s="59">
        <v>0</v>
      </c>
      <c r="I56" s="59">
        <f t="shared" si="1"/>
        <v>1596.1864599164933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213738.03997386145</v>
      </c>
      <c r="E57" s="41">
        <f t="shared" si="2"/>
        <v>10271.904756561245</v>
      </c>
      <c r="F57" s="41">
        <f t="shared" si="2"/>
        <v>195.43413925344552</v>
      </c>
      <c r="G57" s="41">
        <f t="shared" si="2"/>
        <v>67854.592914239867</v>
      </c>
      <c r="H57" s="41">
        <f t="shared" si="2"/>
        <v>23.906678200584675</v>
      </c>
      <c r="I57" s="76">
        <f t="shared" si="2"/>
        <v>292083.87846211664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1743.6150736755728</v>
      </c>
      <c r="H59" s="40">
        <v>99.667121953889563</v>
      </c>
      <c r="I59" s="40">
        <f>SUM(D59:H59)</f>
        <v>1843.2821956294624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1212.4692067168476</v>
      </c>
      <c r="H60" s="40">
        <v>0</v>
      </c>
      <c r="I60" s="40">
        <f t="shared" ref="I60:I61" si="3">SUM(D60:H60)</f>
        <v>1212.4692067168476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2956.0842803924206</v>
      </c>
      <c r="H62" s="41">
        <f t="shared" si="4"/>
        <v>99.667121953889563</v>
      </c>
      <c r="I62" s="41">
        <f t="shared" si="4"/>
        <v>3055.75140234631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91.973265873800528</v>
      </c>
      <c r="I64" s="40">
        <f>SUM(D64:H64)</f>
        <v>91.973265873800528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11240.019913261027</v>
      </c>
      <c r="G65" s="71">
        <v>0</v>
      </c>
      <c r="H65" s="71">
        <v>0</v>
      </c>
      <c r="I65" s="40">
        <f t="shared" ref="I65:I68" si="5">SUM(D65:H65)</f>
        <v>11240.019913261027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2434.9391935942845</v>
      </c>
      <c r="G66" s="40">
        <v>0</v>
      </c>
      <c r="H66" s="40">
        <v>182.86735535815052</v>
      </c>
      <c r="I66" s="40">
        <f t="shared" si="5"/>
        <v>2617.8065489524352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2493.6683601901746</v>
      </c>
      <c r="G67" s="40">
        <v>0</v>
      </c>
      <c r="H67" s="40">
        <v>307.66604166398827</v>
      </c>
      <c r="I67" s="40">
        <f t="shared" si="5"/>
        <v>2801.3344018541629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3325.7013731156453</v>
      </c>
      <c r="I68" s="40">
        <f t="shared" si="5"/>
        <v>3325.7013731156453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16168.627467045486</v>
      </c>
      <c r="G69" s="41">
        <f t="shared" si="6"/>
        <v>0</v>
      </c>
      <c r="H69" s="41">
        <f t="shared" si="6"/>
        <v>3908.2080360115847</v>
      </c>
      <c r="I69" s="76">
        <f t="shared" si="6"/>
        <v>20076.835503057071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37" priority="2" operator="equal">
      <formula>0</formula>
    </cfRule>
  </conditionalFormatting>
  <conditionalFormatting sqref="D59:D69">
    <cfRule type="cellIs" dxfId="136" priority="1" operator="equal">
      <formula>0</formula>
    </cfRule>
  </conditionalFormatting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158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146264.09837936572</v>
      </c>
      <c r="E18" s="41">
        <f t="shared" si="0"/>
        <v>15235.607643201703</v>
      </c>
      <c r="F18" s="41">
        <f t="shared" si="0"/>
        <v>32435.831404815486</v>
      </c>
      <c r="G18" s="41">
        <f t="shared" si="0"/>
        <v>117486.84910934369</v>
      </c>
      <c r="H18" s="41">
        <f t="shared" si="0"/>
        <v>2970.1565704778745</v>
      </c>
      <c r="I18" s="41">
        <f t="shared" si="0"/>
        <v>314392.54310720443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6921.7177798241792</v>
      </c>
      <c r="E20" s="59">
        <v>0</v>
      </c>
      <c r="F20" s="59">
        <v>0</v>
      </c>
      <c r="G20" s="59">
        <v>1597.7986464835456</v>
      </c>
      <c r="H20" s="59">
        <v>0</v>
      </c>
      <c r="I20" s="59">
        <f>SUM(D20:H20)</f>
        <v>8519.516426307724</v>
      </c>
    </row>
    <row r="21" spans="2:9" x14ac:dyDescent="0.2">
      <c r="B21" s="58" t="s">
        <v>16</v>
      </c>
      <c r="C21" s="58" t="s">
        <v>17</v>
      </c>
      <c r="D21" s="59">
        <v>1359.2883541410458</v>
      </c>
      <c r="E21" s="59">
        <v>0</v>
      </c>
      <c r="F21" s="59">
        <v>0</v>
      </c>
      <c r="G21" s="59">
        <v>277.47629628622684</v>
      </c>
      <c r="H21" s="59">
        <v>0</v>
      </c>
      <c r="I21" s="59">
        <f t="shared" ref="I21:I56" si="1">SUM(D21:H21)</f>
        <v>1636.7646504272727</v>
      </c>
    </row>
    <row r="22" spans="2:9" x14ac:dyDescent="0.2">
      <c r="B22" s="58" t="s">
        <v>18</v>
      </c>
      <c r="C22" s="58" t="s">
        <v>148</v>
      </c>
      <c r="D22" s="59">
        <v>956.35160883144397</v>
      </c>
      <c r="E22" s="59">
        <v>0</v>
      </c>
      <c r="F22" s="59">
        <v>0</v>
      </c>
      <c r="G22" s="59">
        <v>6366.6021522137471</v>
      </c>
      <c r="H22" s="59">
        <v>0</v>
      </c>
      <c r="I22" s="59">
        <f t="shared" si="1"/>
        <v>7322.9537610451907</v>
      </c>
    </row>
    <row r="23" spans="2:9" x14ac:dyDescent="0.2">
      <c r="B23" s="17" t="s">
        <v>19</v>
      </c>
      <c r="C23" s="17" t="s">
        <v>149</v>
      </c>
      <c r="D23" s="40">
        <v>2102.6536207997797</v>
      </c>
      <c r="E23" s="40">
        <v>0</v>
      </c>
      <c r="F23" s="40">
        <v>0</v>
      </c>
      <c r="G23" s="40">
        <v>8975.4158614552016</v>
      </c>
      <c r="H23" s="40">
        <v>0</v>
      </c>
      <c r="I23" s="40">
        <f t="shared" si="1"/>
        <v>11078.069482254981</v>
      </c>
    </row>
    <row r="24" spans="2:9" x14ac:dyDescent="0.2">
      <c r="B24" s="17" t="s">
        <v>20</v>
      </c>
      <c r="C24" s="17" t="s">
        <v>21</v>
      </c>
      <c r="D24" s="40">
        <v>2425.6463577115237</v>
      </c>
      <c r="E24" s="40">
        <v>0</v>
      </c>
      <c r="F24" s="40">
        <v>0</v>
      </c>
      <c r="G24" s="40">
        <v>18712.853171680905</v>
      </c>
      <c r="H24" s="40">
        <v>0</v>
      </c>
      <c r="I24" s="40">
        <f t="shared" si="1"/>
        <v>21138.499529392429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3301.6819651815722</v>
      </c>
      <c r="H25" s="40">
        <v>0</v>
      </c>
      <c r="I25" s="40">
        <f t="shared" si="1"/>
        <v>3301.6819651815722</v>
      </c>
    </row>
    <row r="26" spans="2:9" x14ac:dyDescent="0.2">
      <c r="B26" s="58" t="s">
        <v>23</v>
      </c>
      <c r="C26" s="58" t="s">
        <v>24</v>
      </c>
      <c r="D26" s="59">
        <v>1912.463540000638</v>
      </c>
      <c r="E26" s="59">
        <v>0</v>
      </c>
      <c r="F26" s="59">
        <v>0</v>
      </c>
      <c r="G26" s="59">
        <v>1105.4494005117458</v>
      </c>
      <c r="H26" s="59">
        <v>0</v>
      </c>
      <c r="I26" s="59">
        <f t="shared" si="1"/>
        <v>3017.912940512384</v>
      </c>
    </row>
    <row r="27" spans="2:9" x14ac:dyDescent="0.2">
      <c r="B27" s="58" t="s">
        <v>25</v>
      </c>
      <c r="C27" s="58" t="s">
        <v>26</v>
      </c>
      <c r="D27" s="59">
        <v>6523.9169792456005</v>
      </c>
      <c r="E27" s="59">
        <v>0</v>
      </c>
      <c r="F27" s="59">
        <v>0</v>
      </c>
      <c r="G27" s="59">
        <v>1664.7506858469778</v>
      </c>
      <c r="H27" s="59">
        <v>0</v>
      </c>
      <c r="I27" s="59">
        <f t="shared" si="1"/>
        <v>8188.6676650925783</v>
      </c>
    </row>
    <row r="28" spans="2:9" x14ac:dyDescent="0.2">
      <c r="B28" s="58" t="s">
        <v>27</v>
      </c>
      <c r="C28" s="58" t="s">
        <v>28</v>
      </c>
      <c r="D28" s="59">
        <v>10589.463963208331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10589.463963208331</v>
      </c>
    </row>
    <row r="29" spans="2:9" x14ac:dyDescent="0.2">
      <c r="B29" s="17" t="s">
        <v>29</v>
      </c>
      <c r="C29" s="17" t="s">
        <v>30</v>
      </c>
      <c r="D29" s="40">
        <v>597.1630680052142</v>
      </c>
      <c r="E29" s="40">
        <v>0</v>
      </c>
      <c r="F29" s="40">
        <v>0</v>
      </c>
      <c r="G29" s="40">
        <v>201.38152151359733</v>
      </c>
      <c r="H29" s="40">
        <v>0</v>
      </c>
      <c r="I29" s="40">
        <f t="shared" si="1"/>
        <v>798.54458951881156</v>
      </c>
    </row>
    <row r="30" spans="2:9" x14ac:dyDescent="0.2">
      <c r="B30" s="17" t="s">
        <v>31</v>
      </c>
      <c r="C30" s="17" t="s">
        <v>32</v>
      </c>
      <c r="D30" s="40">
        <v>5411.1283943582848</v>
      </c>
      <c r="E30" s="40">
        <v>0</v>
      </c>
      <c r="F30" s="40">
        <v>0</v>
      </c>
      <c r="G30" s="40">
        <v>895.02992771637639</v>
      </c>
      <c r="H30" s="40">
        <v>0</v>
      </c>
      <c r="I30" s="40">
        <f t="shared" si="1"/>
        <v>6306.1583220746616</v>
      </c>
    </row>
    <row r="31" spans="2:9" x14ac:dyDescent="0.2">
      <c r="B31" s="17" t="s">
        <v>33</v>
      </c>
      <c r="C31" s="17" t="s">
        <v>135</v>
      </c>
      <c r="D31" s="40">
        <v>2464.869279713881</v>
      </c>
      <c r="E31" s="40">
        <v>0</v>
      </c>
      <c r="F31" s="40">
        <v>0</v>
      </c>
      <c r="G31" s="40">
        <v>15.215398967248081</v>
      </c>
      <c r="H31" s="40">
        <v>0</v>
      </c>
      <c r="I31" s="40">
        <f t="shared" si="1"/>
        <v>2480.0846786811289</v>
      </c>
    </row>
    <row r="32" spans="2:9" x14ac:dyDescent="0.2">
      <c r="B32" s="58" t="s">
        <v>34</v>
      </c>
      <c r="C32" s="58" t="s">
        <v>136</v>
      </c>
      <c r="D32" s="59">
        <v>1398.1993179099084</v>
      </c>
      <c r="E32" s="59">
        <v>0</v>
      </c>
      <c r="F32" s="59">
        <v>0</v>
      </c>
      <c r="G32" s="59">
        <v>1420.6801786744875</v>
      </c>
      <c r="H32" s="59">
        <v>0</v>
      </c>
      <c r="I32" s="59">
        <f t="shared" si="1"/>
        <v>2818.8794965843958</v>
      </c>
    </row>
    <row r="33" spans="2:9" x14ac:dyDescent="0.2">
      <c r="B33" s="58" t="s">
        <v>35</v>
      </c>
      <c r="C33" s="58" t="s">
        <v>137</v>
      </c>
      <c r="D33" s="59">
        <v>5300.3705430906148</v>
      </c>
      <c r="E33" s="59">
        <v>0</v>
      </c>
      <c r="F33" s="59">
        <v>0</v>
      </c>
      <c r="G33" s="59">
        <v>848.518049650281</v>
      </c>
      <c r="H33" s="59">
        <v>0</v>
      </c>
      <c r="I33" s="59">
        <f t="shared" si="1"/>
        <v>6148.8885927408955</v>
      </c>
    </row>
    <row r="34" spans="2:9" x14ac:dyDescent="0.2">
      <c r="B34" s="58" t="s">
        <v>36</v>
      </c>
      <c r="C34" s="58" t="s">
        <v>37</v>
      </c>
      <c r="D34" s="59">
        <v>4734.4621096048777</v>
      </c>
      <c r="E34" s="59">
        <v>0</v>
      </c>
      <c r="F34" s="59">
        <v>0</v>
      </c>
      <c r="G34" s="59">
        <v>4.9079591007482355</v>
      </c>
      <c r="H34" s="59">
        <v>0</v>
      </c>
      <c r="I34" s="59">
        <f t="shared" si="1"/>
        <v>4739.3700687056262</v>
      </c>
    </row>
    <row r="35" spans="2:9" x14ac:dyDescent="0.2">
      <c r="B35" s="17" t="s">
        <v>38</v>
      </c>
      <c r="C35" s="17" t="s">
        <v>39</v>
      </c>
      <c r="D35" s="40">
        <v>1198.8956053145239</v>
      </c>
      <c r="E35" s="40">
        <v>0</v>
      </c>
      <c r="F35" s="40">
        <v>0</v>
      </c>
      <c r="G35" s="40">
        <v>0.94244965053125151</v>
      </c>
      <c r="H35" s="40">
        <v>0</v>
      </c>
      <c r="I35" s="40">
        <f t="shared" si="1"/>
        <v>1199.8380549650551</v>
      </c>
    </row>
    <row r="36" spans="2:9" x14ac:dyDescent="0.2">
      <c r="B36" s="17" t="s">
        <v>40</v>
      </c>
      <c r="C36" s="17" t="s">
        <v>152</v>
      </c>
      <c r="D36" s="40">
        <v>11329.870383074209</v>
      </c>
      <c r="E36" s="40">
        <v>0</v>
      </c>
      <c r="F36" s="40">
        <v>0</v>
      </c>
      <c r="G36" s="40">
        <v>382.05971557897914</v>
      </c>
      <c r="H36" s="40">
        <v>0</v>
      </c>
      <c r="I36" s="40">
        <f t="shared" si="1"/>
        <v>11711.930098653187</v>
      </c>
    </row>
    <row r="37" spans="2:9" x14ac:dyDescent="0.2">
      <c r="B37" s="17" t="s">
        <v>41</v>
      </c>
      <c r="C37" s="17" t="s">
        <v>42</v>
      </c>
      <c r="D37" s="40">
        <v>1018.4048198973953</v>
      </c>
      <c r="E37" s="40">
        <v>0</v>
      </c>
      <c r="F37" s="40">
        <v>0</v>
      </c>
      <c r="G37" s="40">
        <v>96.321494756320689</v>
      </c>
      <c r="H37" s="40">
        <v>0</v>
      </c>
      <c r="I37" s="40">
        <f t="shared" si="1"/>
        <v>1114.7263146537159</v>
      </c>
    </row>
    <row r="38" spans="2:9" x14ac:dyDescent="0.2">
      <c r="B38" s="58" t="s">
        <v>43</v>
      </c>
      <c r="C38" s="58" t="s">
        <v>139</v>
      </c>
      <c r="D38" s="59">
        <v>676.82791926344248</v>
      </c>
      <c r="E38" s="59">
        <v>0</v>
      </c>
      <c r="F38" s="59">
        <v>0</v>
      </c>
      <c r="G38" s="59">
        <v>14.015043015516325</v>
      </c>
      <c r="H38" s="59">
        <v>0</v>
      </c>
      <c r="I38" s="59">
        <f t="shared" si="1"/>
        <v>690.84296227895879</v>
      </c>
    </row>
    <row r="39" spans="2:9" x14ac:dyDescent="0.2">
      <c r="B39" s="58" t="s">
        <v>44</v>
      </c>
      <c r="C39" s="58" t="s">
        <v>140</v>
      </c>
      <c r="D39" s="59">
        <v>2888.0410822222384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2888.0410822222384</v>
      </c>
    </row>
    <row r="40" spans="2:9" x14ac:dyDescent="0.2">
      <c r="B40" s="58" t="s">
        <v>45</v>
      </c>
      <c r="C40" s="58" t="s">
        <v>141</v>
      </c>
      <c r="D40" s="59">
        <v>1329.8667078999251</v>
      </c>
      <c r="E40" s="59">
        <v>0</v>
      </c>
      <c r="F40" s="59">
        <v>0</v>
      </c>
      <c r="G40" s="59">
        <v>21.038479996362309</v>
      </c>
      <c r="H40" s="59">
        <v>0</v>
      </c>
      <c r="I40" s="59">
        <f t="shared" si="1"/>
        <v>1350.9051878962875</v>
      </c>
    </row>
    <row r="41" spans="2:9" x14ac:dyDescent="0.2">
      <c r="B41" s="17" t="s">
        <v>46</v>
      </c>
      <c r="C41" s="17" t="s">
        <v>142</v>
      </c>
      <c r="D41" s="40">
        <v>2366.0423299887007</v>
      </c>
      <c r="E41" s="40">
        <v>0</v>
      </c>
      <c r="F41" s="40">
        <v>0</v>
      </c>
      <c r="G41" s="40">
        <v>71.724167811123237</v>
      </c>
      <c r="H41" s="40">
        <v>0</v>
      </c>
      <c r="I41" s="40">
        <f t="shared" si="1"/>
        <v>2437.7664977998238</v>
      </c>
    </row>
    <row r="42" spans="2:9" x14ac:dyDescent="0.2">
      <c r="B42" s="17" t="s">
        <v>47</v>
      </c>
      <c r="C42" s="17" t="s">
        <v>143</v>
      </c>
      <c r="D42" s="40">
        <v>448.71934422809369</v>
      </c>
      <c r="E42" s="40">
        <v>0</v>
      </c>
      <c r="F42" s="40">
        <v>0</v>
      </c>
      <c r="G42" s="40">
        <v>163.29059435608463</v>
      </c>
      <c r="H42" s="40">
        <v>0</v>
      </c>
      <c r="I42" s="40">
        <f t="shared" si="1"/>
        <v>612.00993858417837</v>
      </c>
    </row>
    <row r="43" spans="2:9" x14ac:dyDescent="0.2">
      <c r="B43" s="17" t="s">
        <v>48</v>
      </c>
      <c r="C43" s="17" t="s">
        <v>49</v>
      </c>
      <c r="D43" s="40">
        <v>3443.0336912622438</v>
      </c>
      <c r="E43" s="40">
        <v>0</v>
      </c>
      <c r="F43" s="40">
        <v>0</v>
      </c>
      <c r="G43" s="40">
        <v>856.24240449743877</v>
      </c>
      <c r="H43" s="40">
        <v>0</v>
      </c>
      <c r="I43" s="40">
        <f t="shared" si="1"/>
        <v>4299.2760957596829</v>
      </c>
    </row>
    <row r="44" spans="2:9" x14ac:dyDescent="0.2">
      <c r="B44" s="58" t="s">
        <v>50</v>
      </c>
      <c r="C44" s="58" t="s">
        <v>51</v>
      </c>
      <c r="D44" s="59">
        <v>241.9504101523423</v>
      </c>
      <c r="E44" s="59">
        <v>0</v>
      </c>
      <c r="F44" s="59">
        <v>0</v>
      </c>
      <c r="G44" s="59">
        <v>326.58572221075923</v>
      </c>
      <c r="H44" s="59">
        <v>0</v>
      </c>
      <c r="I44" s="59">
        <f t="shared" si="1"/>
        <v>568.5361323631015</v>
      </c>
    </row>
    <row r="45" spans="2:9" x14ac:dyDescent="0.2">
      <c r="B45" s="58" t="s">
        <v>52</v>
      </c>
      <c r="C45" s="58" t="s">
        <v>144</v>
      </c>
      <c r="D45" s="59">
        <v>13209.42615490442</v>
      </c>
      <c r="E45" s="59">
        <v>0</v>
      </c>
      <c r="F45" s="59">
        <v>0</v>
      </c>
      <c r="G45" s="59">
        <v>6418.5119178848227</v>
      </c>
      <c r="H45" s="59">
        <v>7.6236286735710692</v>
      </c>
      <c r="I45" s="59">
        <f t="shared" si="1"/>
        <v>19635.561701462811</v>
      </c>
    </row>
    <row r="46" spans="2:9" x14ac:dyDescent="0.2">
      <c r="B46" s="58" t="s">
        <v>53</v>
      </c>
      <c r="C46" s="58" t="s">
        <v>54</v>
      </c>
      <c r="D46" s="59">
        <v>22249.026553833322</v>
      </c>
      <c r="E46" s="59">
        <v>1.2234300000000005</v>
      </c>
      <c r="F46" s="59">
        <v>0</v>
      </c>
      <c r="G46" s="59">
        <v>14297.257833032969</v>
      </c>
      <c r="H46" s="59">
        <v>0</v>
      </c>
      <c r="I46" s="59">
        <f t="shared" si="1"/>
        <v>36547.507816866288</v>
      </c>
    </row>
    <row r="47" spans="2:9" x14ac:dyDescent="0.2">
      <c r="B47" s="17" t="s">
        <v>55</v>
      </c>
      <c r="C47" s="17" t="s">
        <v>56</v>
      </c>
      <c r="D47" s="40">
        <v>5269.9106803394034</v>
      </c>
      <c r="E47" s="40">
        <v>0</v>
      </c>
      <c r="F47" s="40">
        <v>0</v>
      </c>
      <c r="G47" s="40">
        <v>6089.7462788383882</v>
      </c>
      <c r="H47" s="40">
        <v>0</v>
      </c>
      <c r="I47" s="40">
        <f t="shared" si="1"/>
        <v>11359.656959177792</v>
      </c>
    </row>
    <row r="48" spans="2:9" x14ac:dyDescent="0.2">
      <c r="B48" s="17" t="s">
        <v>57</v>
      </c>
      <c r="C48" s="17" t="s">
        <v>58</v>
      </c>
      <c r="D48" s="40">
        <v>3126.6280827936357</v>
      </c>
      <c r="E48" s="40">
        <v>0</v>
      </c>
      <c r="F48" s="40">
        <v>0</v>
      </c>
      <c r="G48" s="40">
        <v>6366.9840599834115</v>
      </c>
      <c r="H48" s="40">
        <v>0</v>
      </c>
      <c r="I48" s="40">
        <f t="shared" si="1"/>
        <v>9493.6121427770468</v>
      </c>
    </row>
    <row r="49" spans="2:9" x14ac:dyDescent="0.2">
      <c r="B49" s="17" t="s">
        <v>59</v>
      </c>
      <c r="C49" s="17" t="s">
        <v>60</v>
      </c>
      <c r="D49" s="40">
        <v>8589.1713219753947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8589.1713219753947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15226.1267294194</v>
      </c>
      <c r="F50" s="59">
        <v>0</v>
      </c>
      <c r="G50" s="59">
        <v>473.71934490628053</v>
      </c>
      <c r="H50" s="59">
        <v>0</v>
      </c>
      <c r="I50" s="59">
        <f t="shared" si="1"/>
        <v>15699.84607432568</v>
      </c>
    </row>
    <row r="51" spans="2:9" x14ac:dyDescent="0.2">
      <c r="B51" s="58" t="s">
        <v>62</v>
      </c>
      <c r="C51" s="58" t="s">
        <v>63</v>
      </c>
      <c r="D51" s="59">
        <v>2218.6142085353754</v>
      </c>
      <c r="E51" s="59">
        <v>0</v>
      </c>
      <c r="F51" s="59">
        <v>0</v>
      </c>
      <c r="G51" s="59">
        <v>1391.8584294903742</v>
      </c>
      <c r="H51" s="59">
        <v>0</v>
      </c>
      <c r="I51" s="59">
        <f t="shared" si="1"/>
        <v>3610.4726380257498</v>
      </c>
    </row>
    <row r="52" spans="2:9" x14ac:dyDescent="0.2">
      <c r="B52" s="58" t="s">
        <v>64</v>
      </c>
      <c r="C52" s="58" t="s">
        <v>65</v>
      </c>
      <c r="D52" s="59">
        <v>5091.3887877471298</v>
      </c>
      <c r="E52" s="59">
        <v>0</v>
      </c>
      <c r="F52" s="59">
        <v>0</v>
      </c>
      <c r="G52" s="59">
        <v>11091.146036515282</v>
      </c>
      <c r="H52" s="59">
        <v>0</v>
      </c>
      <c r="I52" s="59">
        <f t="shared" si="1"/>
        <v>16182.534824262411</v>
      </c>
    </row>
    <row r="53" spans="2:9" x14ac:dyDescent="0.2">
      <c r="B53" s="17" t="s">
        <v>66</v>
      </c>
      <c r="C53" s="17" t="s">
        <v>67</v>
      </c>
      <c r="D53" s="40">
        <v>4531.8697386188223</v>
      </c>
      <c r="E53" s="40">
        <v>0</v>
      </c>
      <c r="F53" s="40">
        <v>0</v>
      </c>
      <c r="G53" s="40">
        <v>52.969862386300939</v>
      </c>
      <c r="H53" s="40">
        <v>0</v>
      </c>
      <c r="I53" s="40">
        <f t="shared" si="1"/>
        <v>4584.8396010051229</v>
      </c>
    </row>
    <row r="54" spans="2:9" x14ac:dyDescent="0.2">
      <c r="B54" s="17" t="s">
        <v>68</v>
      </c>
      <c r="C54" s="17" t="s">
        <v>69</v>
      </c>
      <c r="D54" s="40">
        <v>1718.1421366289076</v>
      </c>
      <c r="E54" s="40">
        <v>8.2574837823034706</v>
      </c>
      <c r="F54" s="40">
        <v>553.89413483715771</v>
      </c>
      <c r="G54" s="40">
        <v>233.92240472869145</v>
      </c>
      <c r="H54" s="40">
        <v>0</v>
      </c>
      <c r="I54" s="40">
        <f t="shared" si="1"/>
        <v>2514.2161599770607</v>
      </c>
    </row>
    <row r="55" spans="2:9" x14ac:dyDescent="0.2">
      <c r="B55" s="17" t="s">
        <v>70</v>
      </c>
      <c r="C55" s="17" t="s">
        <v>71</v>
      </c>
      <c r="D55" s="40">
        <v>1495.7731928189635</v>
      </c>
      <c r="E55" s="40">
        <v>0</v>
      </c>
      <c r="F55" s="40">
        <v>0</v>
      </c>
      <c r="G55" s="40">
        <v>1066.7497064298327</v>
      </c>
      <c r="H55" s="40">
        <v>0</v>
      </c>
      <c r="I55" s="40">
        <f t="shared" si="1"/>
        <v>2562.5228992487964</v>
      </c>
    </row>
    <row r="56" spans="2:9" ht="15" thickBot="1" x14ac:dyDescent="0.25">
      <c r="B56" s="58" t="s">
        <v>72</v>
      </c>
      <c r="C56" s="58" t="s">
        <v>73</v>
      </c>
      <c r="D56" s="59">
        <v>1124.800311421885</v>
      </c>
      <c r="E56" s="59">
        <v>0</v>
      </c>
      <c r="F56" s="59">
        <v>0</v>
      </c>
      <c r="G56" s="59">
        <v>1883.6144212048921</v>
      </c>
      <c r="H56" s="59">
        <v>0</v>
      </c>
      <c r="I56" s="59">
        <f t="shared" si="1"/>
        <v>3008.4147326267771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146264.09837936572</v>
      </c>
      <c r="E57" s="41">
        <f t="shared" si="2"/>
        <v>15235.607643201703</v>
      </c>
      <c r="F57" s="41">
        <f t="shared" si="2"/>
        <v>553.89413483715771</v>
      </c>
      <c r="G57" s="41">
        <f t="shared" si="2"/>
        <v>96686.461582557022</v>
      </c>
      <c r="H57" s="41">
        <f t="shared" si="2"/>
        <v>7.6236286735710692</v>
      </c>
      <c r="I57" s="41">
        <f t="shared" si="2"/>
        <v>258747.68536863514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852.83559825960003</v>
      </c>
      <c r="H59" s="40">
        <v>49.09431864879253</v>
      </c>
      <c r="I59" s="40">
        <f>SUM(D59:H59)</f>
        <v>901.92991690839256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16437.921805125647</v>
      </c>
      <c r="H60" s="40">
        <v>0</v>
      </c>
      <c r="I60" s="40">
        <f t="shared" ref="I60:I61" si="3">SUM(D60:H60)</f>
        <v>16437.921805125647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3509.6301234014159</v>
      </c>
      <c r="H61" s="40">
        <v>0</v>
      </c>
      <c r="I61" s="40">
        <f t="shared" si="3"/>
        <v>3509.6301234014159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20800.387526786664</v>
      </c>
      <c r="H62" s="41">
        <f t="shared" si="4"/>
        <v>49.09431864879253</v>
      </c>
      <c r="I62" s="41">
        <f t="shared" si="4"/>
        <v>20849.481845435457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82.187806136109316</v>
      </c>
      <c r="I64" s="40">
        <f>SUM(D64:H64)</f>
        <v>82.187806136109316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15233.135105335699</v>
      </c>
      <c r="G65" s="40">
        <v>0</v>
      </c>
      <c r="H65" s="40">
        <v>0</v>
      </c>
      <c r="I65" s="40">
        <f t="shared" ref="I65:I68" si="5">SUM(D65:H65)</f>
        <v>15233.135105335699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10895.217797649346</v>
      </c>
      <c r="G66" s="40">
        <v>0</v>
      </c>
      <c r="H66" s="40">
        <v>166.30891546695764</v>
      </c>
      <c r="I66" s="40">
        <f t="shared" si="5"/>
        <v>11061.526713116304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5753.5843669932792</v>
      </c>
      <c r="G67" s="40">
        <v>0</v>
      </c>
      <c r="H67" s="40">
        <v>372.79184867975033</v>
      </c>
      <c r="I67" s="40">
        <f t="shared" si="5"/>
        <v>6126.3762156730299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2292.1500528726933</v>
      </c>
      <c r="I68" s="40">
        <f t="shared" si="5"/>
        <v>2292.1500528726933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31881.937269978327</v>
      </c>
      <c r="G69" s="41">
        <f>SUM(G64:G68)</f>
        <v>0</v>
      </c>
      <c r="H69" s="41">
        <f>SUM(H64:H68)</f>
        <v>2913.4386231555109</v>
      </c>
      <c r="I69" s="41">
        <f>SUM(I64:I68)</f>
        <v>34795.375893133831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35" priority="2" operator="equal">
      <formula>0</formula>
    </cfRule>
  </conditionalFormatting>
  <conditionalFormatting sqref="D59:D69">
    <cfRule type="cellIs" dxfId="134" priority="1" operator="equal">
      <formula>0</formula>
    </cfRule>
  </conditionalFormatting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158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59175.234620261093</v>
      </c>
      <c r="E18" s="41">
        <f t="shared" si="0"/>
        <v>6050.7546185421397</v>
      </c>
      <c r="F18" s="41">
        <f t="shared" si="0"/>
        <v>31470.899953825312</v>
      </c>
      <c r="G18" s="41">
        <f t="shared" si="0"/>
        <v>34880.047451710241</v>
      </c>
      <c r="H18" s="41">
        <f t="shared" si="0"/>
        <v>2687.2383670835079</v>
      </c>
      <c r="I18" s="41">
        <f t="shared" si="0"/>
        <v>134264.17501142234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3293.4745132492699</v>
      </c>
      <c r="E20" s="59">
        <v>0</v>
      </c>
      <c r="F20" s="59">
        <v>0</v>
      </c>
      <c r="G20" s="59">
        <v>296.21958708814162</v>
      </c>
      <c r="H20" s="59">
        <v>0</v>
      </c>
      <c r="I20" s="59">
        <f>SUM(D20:H20)</f>
        <v>3589.6941003374113</v>
      </c>
    </row>
    <row r="21" spans="2:9" x14ac:dyDescent="0.2">
      <c r="B21" s="58" t="s">
        <v>16</v>
      </c>
      <c r="C21" s="58" t="s">
        <v>17</v>
      </c>
      <c r="D21" s="59">
        <v>429.97471310000003</v>
      </c>
      <c r="E21" s="59">
        <v>0</v>
      </c>
      <c r="F21" s="59">
        <v>0</v>
      </c>
      <c r="G21" s="59">
        <v>186.8509961667649</v>
      </c>
      <c r="H21" s="59">
        <v>0</v>
      </c>
      <c r="I21" s="59">
        <f t="shared" ref="I21:I56" si="1">SUM(D21:H21)</f>
        <v>616.82570926676499</v>
      </c>
    </row>
    <row r="22" spans="2:9" x14ac:dyDescent="0.2">
      <c r="B22" s="58" t="s">
        <v>18</v>
      </c>
      <c r="C22" s="58" t="s">
        <v>148</v>
      </c>
      <c r="D22" s="59">
        <v>797.24201189727842</v>
      </c>
      <c r="E22" s="59">
        <v>0</v>
      </c>
      <c r="F22" s="59">
        <v>0</v>
      </c>
      <c r="G22" s="59">
        <v>3472.1661450478209</v>
      </c>
      <c r="H22" s="59">
        <v>0</v>
      </c>
      <c r="I22" s="59">
        <f t="shared" si="1"/>
        <v>4269.4081569450991</v>
      </c>
    </row>
    <row r="23" spans="2:9" x14ac:dyDescent="0.2">
      <c r="B23" s="17" t="s">
        <v>19</v>
      </c>
      <c r="C23" s="17" t="s">
        <v>149</v>
      </c>
      <c r="D23" s="40">
        <v>772.08571010555124</v>
      </c>
      <c r="E23" s="40">
        <v>0</v>
      </c>
      <c r="F23" s="40">
        <v>0</v>
      </c>
      <c r="G23" s="40">
        <v>2575.1939934590096</v>
      </c>
      <c r="H23" s="40">
        <v>0</v>
      </c>
      <c r="I23" s="40">
        <f t="shared" si="1"/>
        <v>3347.2797035645608</v>
      </c>
    </row>
    <row r="24" spans="2:9" x14ac:dyDescent="0.2">
      <c r="B24" s="17" t="s">
        <v>20</v>
      </c>
      <c r="C24" s="17" t="s">
        <v>21</v>
      </c>
      <c r="D24" s="40">
        <v>857.10276422574452</v>
      </c>
      <c r="E24" s="40">
        <v>0</v>
      </c>
      <c r="F24" s="40">
        <v>0</v>
      </c>
      <c r="G24" s="40">
        <v>9684.6343593974343</v>
      </c>
      <c r="H24" s="40">
        <v>0</v>
      </c>
      <c r="I24" s="40">
        <f t="shared" si="1"/>
        <v>10541.737123623179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1102.7184828685126</v>
      </c>
      <c r="H25" s="40">
        <v>0</v>
      </c>
      <c r="I25" s="40">
        <f t="shared" si="1"/>
        <v>1102.7184828685126</v>
      </c>
    </row>
    <row r="26" spans="2:9" x14ac:dyDescent="0.2">
      <c r="B26" s="58" t="s">
        <v>23</v>
      </c>
      <c r="C26" s="58" t="s">
        <v>24</v>
      </c>
      <c r="D26" s="59">
        <v>632.08447914772239</v>
      </c>
      <c r="E26" s="59">
        <v>0</v>
      </c>
      <c r="F26" s="59">
        <v>0</v>
      </c>
      <c r="G26" s="59">
        <v>232.46290288860996</v>
      </c>
      <c r="H26" s="59">
        <v>0</v>
      </c>
      <c r="I26" s="59">
        <f t="shared" si="1"/>
        <v>864.54738203633235</v>
      </c>
    </row>
    <row r="27" spans="2:9" x14ac:dyDescent="0.2">
      <c r="B27" s="58" t="s">
        <v>25</v>
      </c>
      <c r="C27" s="58" t="s">
        <v>26</v>
      </c>
      <c r="D27" s="59">
        <v>3851.2643800419874</v>
      </c>
      <c r="E27" s="59">
        <v>0</v>
      </c>
      <c r="F27" s="59">
        <v>0</v>
      </c>
      <c r="G27" s="59">
        <v>448.34535336578244</v>
      </c>
      <c r="H27" s="59">
        <v>0</v>
      </c>
      <c r="I27" s="59">
        <f t="shared" si="1"/>
        <v>4299.6097334077695</v>
      </c>
    </row>
    <row r="28" spans="2:9" x14ac:dyDescent="0.2">
      <c r="B28" s="58" t="s">
        <v>27</v>
      </c>
      <c r="C28" s="58" t="s">
        <v>28</v>
      </c>
      <c r="D28" s="59">
        <v>1582.9607516307515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1582.9607516307515</v>
      </c>
    </row>
    <row r="29" spans="2:9" x14ac:dyDescent="0.2">
      <c r="B29" s="17" t="s">
        <v>29</v>
      </c>
      <c r="C29" s="17" t="s">
        <v>30</v>
      </c>
      <c r="D29" s="40">
        <v>803.66357173504048</v>
      </c>
      <c r="E29" s="40">
        <v>0</v>
      </c>
      <c r="F29" s="40">
        <v>0</v>
      </c>
      <c r="G29" s="40">
        <v>19.225509733689464</v>
      </c>
      <c r="H29" s="40">
        <v>0</v>
      </c>
      <c r="I29" s="40">
        <f t="shared" si="1"/>
        <v>822.88908146872996</v>
      </c>
    </row>
    <row r="30" spans="2:9" x14ac:dyDescent="0.2">
      <c r="B30" s="17" t="s">
        <v>31</v>
      </c>
      <c r="C30" s="17" t="s">
        <v>32</v>
      </c>
      <c r="D30" s="40">
        <v>1854.1259445659759</v>
      </c>
      <c r="E30" s="40">
        <v>0</v>
      </c>
      <c r="F30" s="40">
        <v>0</v>
      </c>
      <c r="G30" s="40">
        <v>394.1574990089282</v>
      </c>
      <c r="H30" s="40">
        <v>0</v>
      </c>
      <c r="I30" s="40">
        <f t="shared" si="1"/>
        <v>2248.2834435749041</v>
      </c>
    </row>
    <row r="31" spans="2:9" x14ac:dyDescent="0.2">
      <c r="B31" s="17" t="s">
        <v>33</v>
      </c>
      <c r="C31" s="17" t="s">
        <v>135</v>
      </c>
      <c r="D31" s="40">
        <v>1085.9074904114702</v>
      </c>
      <c r="E31" s="40">
        <v>0</v>
      </c>
      <c r="F31" s="40">
        <v>0</v>
      </c>
      <c r="G31" s="40">
        <v>1.1057857786973679</v>
      </c>
      <c r="H31" s="40">
        <v>0</v>
      </c>
      <c r="I31" s="40">
        <f t="shared" si="1"/>
        <v>1087.0132761901675</v>
      </c>
    </row>
    <row r="32" spans="2:9" x14ac:dyDescent="0.2">
      <c r="B32" s="58" t="s">
        <v>34</v>
      </c>
      <c r="C32" s="58" t="s">
        <v>136</v>
      </c>
      <c r="D32" s="59">
        <v>289.28222346000007</v>
      </c>
      <c r="E32" s="59">
        <v>0</v>
      </c>
      <c r="F32" s="59">
        <v>0</v>
      </c>
      <c r="G32" s="59">
        <v>67.675363087522044</v>
      </c>
      <c r="H32" s="59">
        <v>0</v>
      </c>
      <c r="I32" s="59">
        <f t="shared" si="1"/>
        <v>356.95758654752211</v>
      </c>
    </row>
    <row r="33" spans="2:9" x14ac:dyDescent="0.2">
      <c r="B33" s="58" t="s">
        <v>35</v>
      </c>
      <c r="C33" s="58" t="s">
        <v>137</v>
      </c>
      <c r="D33" s="59">
        <v>1491.7009541482105</v>
      </c>
      <c r="E33" s="59">
        <v>0</v>
      </c>
      <c r="F33" s="59">
        <v>0</v>
      </c>
      <c r="G33" s="59">
        <v>38.065317484064188</v>
      </c>
      <c r="H33" s="59">
        <v>0</v>
      </c>
      <c r="I33" s="59">
        <f t="shared" si="1"/>
        <v>1529.7662716322748</v>
      </c>
    </row>
    <row r="34" spans="2:9" x14ac:dyDescent="0.2">
      <c r="B34" s="58" t="s">
        <v>36</v>
      </c>
      <c r="C34" s="58" t="s">
        <v>37</v>
      </c>
      <c r="D34" s="59">
        <v>1493.0962137729998</v>
      </c>
      <c r="E34" s="59">
        <v>0</v>
      </c>
      <c r="F34" s="59">
        <v>0</v>
      </c>
      <c r="G34" s="59">
        <v>0.71569622079648987</v>
      </c>
      <c r="H34" s="59">
        <v>0</v>
      </c>
      <c r="I34" s="59">
        <f t="shared" si="1"/>
        <v>1493.8119099937962</v>
      </c>
    </row>
    <row r="35" spans="2:9" x14ac:dyDescent="0.2">
      <c r="B35" s="17" t="s">
        <v>38</v>
      </c>
      <c r="C35" s="17" t="s">
        <v>39</v>
      </c>
      <c r="D35" s="40">
        <v>587.0690967286032</v>
      </c>
      <c r="E35" s="40">
        <v>0</v>
      </c>
      <c r="F35" s="40">
        <v>0</v>
      </c>
      <c r="G35" s="40">
        <v>0.47653179218733271</v>
      </c>
      <c r="H35" s="40">
        <v>0</v>
      </c>
      <c r="I35" s="40">
        <f t="shared" si="1"/>
        <v>587.5456285207905</v>
      </c>
    </row>
    <row r="36" spans="2:9" x14ac:dyDescent="0.2">
      <c r="B36" s="17" t="s">
        <v>40</v>
      </c>
      <c r="C36" s="17" t="s">
        <v>152</v>
      </c>
      <c r="D36" s="40">
        <v>8874.7809526733345</v>
      </c>
      <c r="E36" s="40">
        <v>0</v>
      </c>
      <c r="F36" s="40">
        <v>0</v>
      </c>
      <c r="G36" s="40">
        <v>82.272964209765462</v>
      </c>
      <c r="H36" s="40">
        <v>0</v>
      </c>
      <c r="I36" s="40">
        <f t="shared" si="1"/>
        <v>8957.0539168831001</v>
      </c>
    </row>
    <row r="37" spans="2:9" x14ac:dyDescent="0.2">
      <c r="B37" s="17" t="s">
        <v>41</v>
      </c>
      <c r="C37" s="17" t="s">
        <v>42</v>
      </c>
      <c r="D37" s="40">
        <v>426.77166252871098</v>
      </c>
      <c r="E37" s="40">
        <v>0</v>
      </c>
      <c r="F37" s="40">
        <v>0</v>
      </c>
      <c r="G37" s="40">
        <v>51.707769709878669</v>
      </c>
      <c r="H37" s="40">
        <v>0</v>
      </c>
      <c r="I37" s="40">
        <f t="shared" si="1"/>
        <v>478.47943223858965</v>
      </c>
    </row>
    <row r="38" spans="2:9" x14ac:dyDescent="0.2">
      <c r="B38" s="58" t="s">
        <v>43</v>
      </c>
      <c r="C38" s="58" t="s">
        <v>139</v>
      </c>
      <c r="D38" s="59">
        <v>569.77942174920577</v>
      </c>
      <c r="E38" s="59">
        <v>0</v>
      </c>
      <c r="F38" s="59">
        <v>0</v>
      </c>
      <c r="G38" s="59">
        <v>5.5297521660504936</v>
      </c>
      <c r="H38" s="59">
        <v>0</v>
      </c>
      <c r="I38" s="59">
        <f t="shared" si="1"/>
        <v>575.30917391525622</v>
      </c>
    </row>
    <row r="39" spans="2:9" x14ac:dyDescent="0.2">
      <c r="B39" s="58" t="s">
        <v>44</v>
      </c>
      <c r="C39" s="58" t="s">
        <v>140</v>
      </c>
      <c r="D39" s="59">
        <v>141.08338999999998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141.08338999999998</v>
      </c>
    </row>
    <row r="40" spans="2:9" x14ac:dyDescent="0.2">
      <c r="B40" s="58" t="s">
        <v>45</v>
      </c>
      <c r="C40" s="58" t="s">
        <v>141</v>
      </c>
      <c r="D40" s="59">
        <v>624.61799731038673</v>
      </c>
      <c r="E40" s="59">
        <v>0</v>
      </c>
      <c r="F40" s="59">
        <v>0</v>
      </c>
      <c r="G40" s="59">
        <v>8.2866454768722662</v>
      </c>
      <c r="H40" s="59">
        <v>0</v>
      </c>
      <c r="I40" s="59">
        <f t="shared" si="1"/>
        <v>632.90464278725904</v>
      </c>
    </row>
    <row r="41" spans="2:9" x14ac:dyDescent="0.2">
      <c r="B41" s="17" t="s">
        <v>46</v>
      </c>
      <c r="C41" s="17" t="s">
        <v>142</v>
      </c>
      <c r="D41" s="40">
        <v>558.29217076077373</v>
      </c>
      <c r="E41" s="40">
        <v>0</v>
      </c>
      <c r="F41" s="40">
        <v>0</v>
      </c>
      <c r="G41" s="40">
        <v>23.091829421032667</v>
      </c>
      <c r="H41" s="40">
        <v>0</v>
      </c>
      <c r="I41" s="40">
        <f t="shared" si="1"/>
        <v>581.38400018180641</v>
      </c>
    </row>
    <row r="42" spans="2:9" x14ac:dyDescent="0.2">
      <c r="B42" s="17" t="s">
        <v>47</v>
      </c>
      <c r="C42" s="17" t="s">
        <v>143</v>
      </c>
      <c r="D42" s="40">
        <v>116.13169469040348</v>
      </c>
      <c r="E42" s="40">
        <v>0</v>
      </c>
      <c r="F42" s="40">
        <v>0</v>
      </c>
      <c r="G42" s="40">
        <v>52.144851774238688</v>
      </c>
      <c r="H42" s="40">
        <v>0</v>
      </c>
      <c r="I42" s="40">
        <f t="shared" si="1"/>
        <v>168.27654646464217</v>
      </c>
    </row>
    <row r="43" spans="2:9" x14ac:dyDescent="0.2">
      <c r="B43" s="17" t="s">
        <v>48</v>
      </c>
      <c r="C43" s="17" t="s">
        <v>49</v>
      </c>
      <c r="D43" s="40">
        <v>599.72340827645564</v>
      </c>
      <c r="E43" s="40">
        <v>0</v>
      </c>
      <c r="F43" s="40">
        <v>0</v>
      </c>
      <c r="G43" s="40">
        <v>366.39999512464175</v>
      </c>
      <c r="H43" s="40">
        <v>0</v>
      </c>
      <c r="I43" s="40">
        <f t="shared" si="1"/>
        <v>966.12340340109745</v>
      </c>
    </row>
    <row r="44" spans="2:9" x14ac:dyDescent="0.2">
      <c r="B44" s="58" t="s">
        <v>50</v>
      </c>
      <c r="C44" s="58" t="s">
        <v>51</v>
      </c>
      <c r="D44" s="59">
        <v>128.08658757379766</v>
      </c>
      <c r="E44" s="59">
        <v>0</v>
      </c>
      <c r="F44" s="59">
        <v>0</v>
      </c>
      <c r="G44" s="59">
        <v>94.763209011793691</v>
      </c>
      <c r="H44" s="59">
        <v>0</v>
      </c>
      <c r="I44" s="59">
        <f t="shared" si="1"/>
        <v>222.84979658559135</v>
      </c>
    </row>
    <row r="45" spans="2:9" x14ac:dyDescent="0.2">
      <c r="B45" s="58" t="s">
        <v>52</v>
      </c>
      <c r="C45" s="58" t="s">
        <v>144</v>
      </c>
      <c r="D45" s="59">
        <v>5825.1801395871971</v>
      </c>
      <c r="E45" s="59">
        <v>0</v>
      </c>
      <c r="F45" s="59">
        <v>0</v>
      </c>
      <c r="G45" s="59">
        <v>3669.3948223566526</v>
      </c>
      <c r="H45" s="59">
        <v>7.6236286735710621</v>
      </c>
      <c r="I45" s="59">
        <f t="shared" si="1"/>
        <v>9502.1985906174214</v>
      </c>
    </row>
    <row r="46" spans="2:9" x14ac:dyDescent="0.2">
      <c r="B46" s="58" t="s">
        <v>53</v>
      </c>
      <c r="C46" s="58" t="s">
        <v>54</v>
      </c>
      <c r="D46" s="59">
        <v>8936.8276695800014</v>
      </c>
      <c r="E46" s="59">
        <v>0.6736899999999999</v>
      </c>
      <c r="F46" s="59">
        <v>0</v>
      </c>
      <c r="G46" s="59">
        <v>4534.6956356325736</v>
      </c>
      <c r="H46" s="59">
        <v>0</v>
      </c>
      <c r="I46" s="59">
        <f t="shared" si="1"/>
        <v>13472.196995212575</v>
      </c>
    </row>
    <row r="47" spans="2:9" x14ac:dyDescent="0.2">
      <c r="B47" s="17" t="s">
        <v>55</v>
      </c>
      <c r="C47" s="17" t="s">
        <v>56</v>
      </c>
      <c r="D47" s="40">
        <v>3210.6475816295774</v>
      </c>
      <c r="E47" s="40">
        <v>0</v>
      </c>
      <c r="F47" s="40">
        <v>0</v>
      </c>
      <c r="G47" s="40">
        <v>724.27963498662314</v>
      </c>
      <c r="H47" s="40">
        <v>0</v>
      </c>
      <c r="I47" s="40">
        <f t="shared" si="1"/>
        <v>3934.9272166162004</v>
      </c>
    </row>
    <row r="48" spans="2:9" x14ac:dyDescent="0.2">
      <c r="B48" s="17" t="s">
        <v>57</v>
      </c>
      <c r="C48" s="17" t="s">
        <v>58</v>
      </c>
      <c r="D48" s="40">
        <v>1268.9884612499038</v>
      </c>
      <c r="E48" s="40">
        <v>0</v>
      </c>
      <c r="F48" s="40">
        <v>0</v>
      </c>
      <c r="G48" s="40">
        <v>1859.143799361598</v>
      </c>
      <c r="H48" s="40">
        <v>0</v>
      </c>
      <c r="I48" s="40">
        <f t="shared" si="1"/>
        <v>3128.1322606115018</v>
      </c>
    </row>
    <row r="49" spans="2:9" x14ac:dyDescent="0.2">
      <c r="B49" s="17" t="s">
        <v>59</v>
      </c>
      <c r="C49" s="17" t="s">
        <v>60</v>
      </c>
      <c r="D49" s="40">
        <v>1251.6742497768225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1251.6742497768225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6042.0899985421402</v>
      </c>
      <c r="F50" s="59">
        <v>0</v>
      </c>
      <c r="G50" s="59">
        <v>8.6931228781798318</v>
      </c>
      <c r="H50" s="59">
        <v>0</v>
      </c>
      <c r="I50" s="59">
        <f t="shared" si="1"/>
        <v>6050.7831214203197</v>
      </c>
    </row>
    <row r="51" spans="2:9" x14ac:dyDescent="0.2">
      <c r="B51" s="58" t="s">
        <v>62</v>
      </c>
      <c r="C51" s="58" t="s">
        <v>63</v>
      </c>
      <c r="D51" s="59">
        <v>129.87860810174308</v>
      </c>
      <c r="E51" s="59">
        <v>0</v>
      </c>
      <c r="F51" s="59">
        <v>0</v>
      </c>
      <c r="G51" s="59">
        <v>0.25317031423821912</v>
      </c>
      <c r="H51" s="59">
        <v>0</v>
      </c>
      <c r="I51" s="59">
        <f t="shared" si="1"/>
        <v>130.1317784159813</v>
      </c>
    </row>
    <row r="52" spans="2:9" x14ac:dyDescent="0.2">
      <c r="B52" s="58" t="s">
        <v>64</v>
      </c>
      <c r="C52" s="58" t="s">
        <v>65</v>
      </c>
      <c r="D52" s="59">
        <v>2603.2010272331763</v>
      </c>
      <c r="E52" s="59">
        <v>0</v>
      </c>
      <c r="F52" s="59">
        <v>0</v>
      </c>
      <c r="G52" s="59">
        <v>428.63512370482147</v>
      </c>
      <c r="H52" s="59">
        <v>0</v>
      </c>
      <c r="I52" s="59">
        <f t="shared" si="1"/>
        <v>3031.8361509379979</v>
      </c>
    </row>
    <row r="53" spans="2:9" x14ac:dyDescent="0.2">
      <c r="B53" s="17" t="s">
        <v>66</v>
      </c>
      <c r="C53" s="17" t="s">
        <v>67</v>
      </c>
      <c r="D53" s="40">
        <v>1767.178630015</v>
      </c>
      <c r="E53" s="40">
        <v>0</v>
      </c>
      <c r="F53" s="40">
        <v>0</v>
      </c>
      <c r="G53" s="40">
        <v>38.684063622053785</v>
      </c>
      <c r="H53" s="40">
        <v>0</v>
      </c>
      <c r="I53" s="40">
        <f t="shared" si="1"/>
        <v>1805.8626936370538</v>
      </c>
    </row>
    <row r="54" spans="2:9" x14ac:dyDescent="0.2">
      <c r="B54" s="17" t="s">
        <v>68</v>
      </c>
      <c r="C54" s="17" t="s">
        <v>69</v>
      </c>
      <c r="D54" s="40">
        <v>1366.3821331999998</v>
      </c>
      <c r="E54" s="40">
        <v>7.9909300000000005</v>
      </c>
      <c r="F54" s="40">
        <v>130.42111137980055</v>
      </c>
      <c r="G54" s="40">
        <v>18.425657066997399</v>
      </c>
      <c r="H54" s="40">
        <v>0</v>
      </c>
      <c r="I54" s="40">
        <f t="shared" si="1"/>
        <v>1523.2198316467977</v>
      </c>
    </row>
    <row r="55" spans="2:9" x14ac:dyDescent="0.2">
      <c r="B55" s="17" t="s">
        <v>70</v>
      </c>
      <c r="C55" s="17" t="s">
        <v>71</v>
      </c>
      <c r="D55" s="40">
        <v>726.00890713299998</v>
      </c>
      <c r="E55" s="40">
        <v>0</v>
      </c>
      <c r="F55" s="40">
        <v>0</v>
      </c>
      <c r="G55" s="40">
        <v>102.80952998293296</v>
      </c>
      <c r="H55" s="40">
        <v>0</v>
      </c>
      <c r="I55" s="40">
        <f t="shared" si="1"/>
        <v>828.81843711593297</v>
      </c>
    </row>
    <row r="56" spans="2:9" ht="15" thickBot="1" x14ac:dyDescent="0.25">
      <c r="B56" s="58" t="s">
        <v>72</v>
      </c>
      <c r="C56" s="58" t="s">
        <v>73</v>
      </c>
      <c r="D56" s="59">
        <v>228.96510897100001</v>
      </c>
      <c r="E56" s="59">
        <v>0</v>
      </c>
      <c r="F56" s="59">
        <v>0</v>
      </c>
      <c r="G56" s="59">
        <v>262.31521905033793</v>
      </c>
      <c r="H56" s="59">
        <v>0</v>
      </c>
      <c r="I56" s="59">
        <f t="shared" si="1"/>
        <v>491.28032802133794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59175.234620261093</v>
      </c>
      <c r="E57" s="41">
        <f t="shared" si="2"/>
        <v>6050.7546185421397</v>
      </c>
      <c r="F57" s="41">
        <f t="shared" si="2"/>
        <v>130.42111137980055</v>
      </c>
      <c r="G57" s="41">
        <f t="shared" si="2"/>
        <v>30851.54031923924</v>
      </c>
      <c r="H57" s="41">
        <f t="shared" si="2"/>
        <v>7.6236286735710621</v>
      </c>
      <c r="I57" s="76">
        <f t="shared" si="2"/>
        <v>96215.574298095875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518.8770090695856</v>
      </c>
      <c r="H59" s="40">
        <v>49.09431864879253</v>
      </c>
      <c r="I59" s="40">
        <f>SUM(D59:H59)</f>
        <v>567.97132771837812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3509.6301234014159</v>
      </c>
      <c r="H61" s="40">
        <v>0</v>
      </c>
      <c r="I61" s="40">
        <f t="shared" si="3"/>
        <v>3509.6301234014159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4028.5071324710016</v>
      </c>
      <c r="H62" s="41">
        <f t="shared" si="4"/>
        <v>49.09431864879253</v>
      </c>
      <c r="I62" s="41">
        <f t="shared" si="4"/>
        <v>4077.6014511197941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79.641051653109287</v>
      </c>
      <c r="I64" s="40">
        <f>SUM(D64:H64)</f>
        <v>79.641051653109287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14845.944372618827</v>
      </c>
      <c r="G65" s="40">
        <v>0</v>
      </c>
      <c r="H65" s="40">
        <v>0</v>
      </c>
      <c r="I65" s="40">
        <f t="shared" ref="I65:I68" si="5">SUM(D65:H65)</f>
        <v>14845.944372618827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10773.147941662048</v>
      </c>
      <c r="G66" s="40">
        <v>0</v>
      </c>
      <c r="H66" s="40">
        <v>152.58201763807199</v>
      </c>
      <c r="I66" s="40">
        <f t="shared" si="5"/>
        <v>10925.729959300119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5721.3865281646367</v>
      </c>
      <c r="G67" s="40">
        <v>0</v>
      </c>
      <c r="H67" s="40">
        <v>310.29803824075037</v>
      </c>
      <c r="I67" s="40">
        <f t="shared" si="5"/>
        <v>6031.6845664053872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2087.9993122292126</v>
      </c>
      <c r="I68" s="40">
        <f t="shared" si="5"/>
        <v>2087.9993122292126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31340.478842445511</v>
      </c>
      <c r="G69" s="41">
        <f t="shared" si="7"/>
        <v>0</v>
      </c>
      <c r="H69" s="41">
        <f t="shared" si="7"/>
        <v>2630.5204197611442</v>
      </c>
      <c r="I69" s="41">
        <f t="shared" si="7"/>
        <v>33970.999262206657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33" priority="2" operator="equal">
      <formula>0</formula>
    </cfRule>
  </conditionalFormatting>
  <conditionalFormatting sqref="D59:D69">
    <cfRule type="cellIs" dxfId="132" priority="1" operator="equal">
      <formula>0</formula>
    </cfRule>
  </conditionalFormatting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9" width="13.425781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158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82184.223820913612</v>
      </c>
      <c r="E18" s="41">
        <f t="shared" si="0"/>
        <v>8917.6458076935087</v>
      </c>
      <c r="F18" s="41">
        <f t="shared" si="0"/>
        <v>873.27330319227553</v>
      </c>
      <c r="G18" s="41">
        <f t="shared" si="0"/>
        <v>64483.422847375965</v>
      </c>
      <c r="H18" s="41">
        <f t="shared" si="0"/>
        <v>257.50800712310956</v>
      </c>
      <c r="I18" s="41">
        <f t="shared" si="0"/>
        <v>156716.07378629845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3601.2272561290861</v>
      </c>
      <c r="E20" s="59">
        <v>0</v>
      </c>
      <c r="F20" s="59">
        <v>0</v>
      </c>
      <c r="G20" s="59">
        <v>1297.3240431325034</v>
      </c>
      <c r="H20" s="59">
        <v>0</v>
      </c>
      <c r="I20" s="59">
        <f>+D20+E20+F20+G20+H20</f>
        <v>4898.5512992615895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911.24532787900625</v>
      </c>
      <c r="E21" s="59">
        <v>0</v>
      </c>
      <c r="F21" s="59">
        <v>0</v>
      </c>
      <c r="G21" s="59">
        <v>89.691400496204594</v>
      </c>
      <c r="H21" s="59">
        <v>0</v>
      </c>
      <c r="I21" s="59">
        <f t="shared" ref="I21:I56" si="1">+D21+E21+F21+G21+H21</f>
        <v>1000.9367283752108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115.39812129504047</v>
      </c>
      <c r="E22" s="59">
        <v>0</v>
      </c>
      <c r="F22" s="59">
        <v>0</v>
      </c>
      <c r="G22" s="59">
        <v>2855.72492503375</v>
      </c>
      <c r="H22" s="59">
        <v>0</v>
      </c>
      <c r="I22" s="59">
        <f t="shared" si="1"/>
        <v>2971.1230463287902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1323.8310847929315</v>
      </c>
      <c r="E23" s="40">
        <v>0</v>
      </c>
      <c r="F23" s="40">
        <v>0</v>
      </c>
      <c r="G23" s="40">
        <v>6344.7209500848485</v>
      </c>
      <c r="H23" s="40">
        <v>0</v>
      </c>
      <c r="I23" s="40">
        <f t="shared" si="1"/>
        <v>7668.55203487778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1546.8372236016689</v>
      </c>
      <c r="E24" s="40">
        <v>0</v>
      </c>
      <c r="F24" s="40">
        <v>0</v>
      </c>
      <c r="G24" s="40">
        <v>8585.2534930612328</v>
      </c>
      <c r="H24" s="40">
        <v>0</v>
      </c>
      <c r="I24" s="40">
        <f t="shared" si="1"/>
        <v>10132.090716662902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1955.8828565639947</v>
      </c>
      <c r="H25" s="40">
        <v>0</v>
      </c>
      <c r="I25" s="40">
        <f t="shared" si="1"/>
        <v>1955.8828565639947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1227.8668316401506</v>
      </c>
      <c r="E26" s="59">
        <v>0</v>
      </c>
      <c r="F26" s="59">
        <v>0</v>
      </c>
      <c r="G26" s="59">
        <v>829.96004724330828</v>
      </c>
      <c r="H26" s="59">
        <v>0</v>
      </c>
      <c r="I26" s="59">
        <f t="shared" si="1"/>
        <v>2057.8268788834589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2311.1868872461469</v>
      </c>
      <c r="E27" s="59">
        <v>0</v>
      </c>
      <c r="F27" s="59">
        <v>0</v>
      </c>
      <c r="G27" s="59">
        <v>1182.0771281851905</v>
      </c>
      <c r="H27" s="59">
        <v>0</v>
      </c>
      <c r="I27" s="59">
        <f t="shared" si="1"/>
        <v>3493.2640154313376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8829.309022528123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8829.309022528123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-221.26466543982639</v>
      </c>
      <c r="E29" s="40">
        <v>0</v>
      </c>
      <c r="F29" s="40">
        <v>0</v>
      </c>
      <c r="G29" s="40">
        <v>179.84528370512737</v>
      </c>
      <c r="H29" s="40">
        <v>0</v>
      </c>
      <c r="I29" s="40">
        <f t="shared" si="1"/>
        <v>-41.419381734699016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3446.8670836582942</v>
      </c>
      <c r="E30" s="40">
        <v>0</v>
      </c>
      <c r="F30" s="40">
        <v>0</v>
      </c>
      <c r="G30" s="40">
        <v>483.96447520012219</v>
      </c>
      <c r="H30" s="40">
        <v>0</v>
      </c>
      <c r="I30" s="40">
        <f t="shared" si="1"/>
        <v>3930.8315588584164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1279.9214465517675</v>
      </c>
      <c r="E31" s="40">
        <v>0</v>
      </c>
      <c r="F31" s="40">
        <v>0</v>
      </c>
      <c r="G31" s="40">
        <v>14.109613188550714</v>
      </c>
      <c r="H31" s="40">
        <v>0</v>
      </c>
      <c r="I31" s="40">
        <f t="shared" si="1"/>
        <v>1294.0310597403181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1068.6431398662005</v>
      </c>
      <c r="E32" s="59">
        <v>0</v>
      </c>
      <c r="F32" s="59">
        <v>0</v>
      </c>
      <c r="G32" s="59">
        <v>1352.8661097699569</v>
      </c>
      <c r="H32" s="59">
        <v>0</v>
      </c>
      <c r="I32" s="59">
        <f t="shared" si="1"/>
        <v>2421.5092496361576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3578.7068584281637</v>
      </c>
      <c r="E33" s="59">
        <v>0</v>
      </c>
      <c r="F33" s="59">
        <v>0</v>
      </c>
      <c r="G33" s="59">
        <v>804.76746147424149</v>
      </c>
      <c r="H33" s="59">
        <v>0</v>
      </c>
      <c r="I33" s="59">
        <f t="shared" si="1"/>
        <v>4383.4743199024051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2958.9920805219335</v>
      </c>
      <c r="E34" s="59">
        <v>0</v>
      </c>
      <c r="F34" s="59">
        <v>0</v>
      </c>
      <c r="G34" s="59">
        <v>4.1108268866040483</v>
      </c>
      <c r="H34" s="59">
        <v>0</v>
      </c>
      <c r="I34" s="59">
        <f t="shared" si="1"/>
        <v>2963.1029074085377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603.09890246431769</v>
      </c>
      <c r="E35" s="40">
        <v>0</v>
      </c>
      <c r="F35" s="40">
        <v>0</v>
      </c>
      <c r="G35" s="40">
        <v>0.45161033297799275</v>
      </c>
      <c r="H35" s="40">
        <v>0</v>
      </c>
      <c r="I35" s="40">
        <f t="shared" si="1"/>
        <v>603.55051279729571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2336.5658089015019</v>
      </c>
      <c r="E36" s="40">
        <v>0</v>
      </c>
      <c r="F36" s="40">
        <v>0</v>
      </c>
      <c r="G36" s="40">
        <v>268.78562233153269</v>
      </c>
      <c r="H36" s="40">
        <v>0</v>
      </c>
      <c r="I36" s="40">
        <f t="shared" si="1"/>
        <v>2605.3514312330344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569.02242940689996</v>
      </c>
      <c r="E37" s="40">
        <v>0</v>
      </c>
      <c r="F37" s="40">
        <v>0</v>
      </c>
      <c r="G37" s="40">
        <v>43.468165591865962</v>
      </c>
      <c r="H37" s="40">
        <v>0</v>
      </c>
      <c r="I37" s="40">
        <f t="shared" si="1"/>
        <v>612.49059499876591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81.651921457670511</v>
      </c>
      <c r="E38" s="59">
        <v>0</v>
      </c>
      <c r="F38" s="59">
        <v>0</v>
      </c>
      <c r="G38" s="59">
        <v>8.1651859859074101</v>
      </c>
      <c r="H38" s="59">
        <v>0</v>
      </c>
      <c r="I38" s="59">
        <f t="shared" si="1"/>
        <v>89.817107443577925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2681.94022803195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2681.94022803195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634.2344978173993</v>
      </c>
      <c r="E40" s="59">
        <v>0</v>
      </c>
      <c r="F40" s="59">
        <v>0</v>
      </c>
      <c r="G40" s="59">
        <v>12.725933326933943</v>
      </c>
      <c r="H40" s="59">
        <v>0</v>
      </c>
      <c r="I40" s="59">
        <f t="shared" si="1"/>
        <v>646.96043114433326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1687.5390249292871</v>
      </c>
      <c r="E41" s="40">
        <v>0</v>
      </c>
      <c r="F41" s="40">
        <v>0</v>
      </c>
      <c r="G41" s="40">
        <v>46.915792865885152</v>
      </c>
      <c r="H41" s="40">
        <v>0</v>
      </c>
      <c r="I41" s="40">
        <f t="shared" si="1"/>
        <v>1734.4548177951722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267.54081232709228</v>
      </c>
      <c r="E42" s="40">
        <v>0</v>
      </c>
      <c r="F42" s="40">
        <v>0</v>
      </c>
      <c r="G42" s="40">
        <v>109.96769613124354</v>
      </c>
      <c r="H42" s="40">
        <v>0</v>
      </c>
      <c r="I42" s="40">
        <f t="shared" si="1"/>
        <v>377.50850845833583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2819.2684115586731</v>
      </c>
      <c r="E43" s="40">
        <v>0</v>
      </c>
      <c r="F43" s="40">
        <v>0</v>
      </c>
      <c r="G43" s="40">
        <v>466.27391873078022</v>
      </c>
      <c r="H43" s="40">
        <v>0</v>
      </c>
      <c r="I43" s="40">
        <f t="shared" si="1"/>
        <v>3285.5423302894533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102.91250864951832</v>
      </c>
      <c r="E44" s="59">
        <v>0</v>
      </c>
      <c r="F44" s="59">
        <v>0</v>
      </c>
      <c r="G44" s="59">
        <v>229.46357153214072</v>
      </c>
      <c r="H44" s="59">
        <v>0</v>
      </c>
      <c r="I44" s="59">
        <f t="shared" si="1"/>
        <v>332.37608018165906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7253.8720866773301</v>
      </c>
      <c r="E45" s="59">
        <v>0</v>
      </c>
      <c r="F45" s="59">
        <v>0</v>
      </c>
      <c r="G45" s="59">
        <v>2749.1170955281714</v>
      </c>
      <c r="H45" s="59">
        <v>6.8212102632969615E-15</v>
      </c>
      <c r="I45" s="59">
        <f t="shared" si="1"/>
        <v>10002.989182205501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11685.871982280611</v>
      </c>
      <c r="E46" s="59">
        <v>0.51928000000000052</v>
      </c>
      <c r="F46" s="59">
        <v>0</v>
      </c>
      <c r="G46" s="59">
        <v>9383.5691964529487</v>
      </c>
      <c r="H46" s="59">
        <v>0</v>
      </c>
      <c r="I46" s="59">
        <f t="shared" si="1"/>
        <v>21069.96045873356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1915.9265503646434</v>
      </c>
      <c r="E47" s="40">
        <v>0</v>
      </c>
      <c r="F47" s="40">
        <v>0</v>
      </c>
      <c r="G47" s="40">
        <v>5278.1729259822523</v>
      </c>
      <c r="H47" s="40">
        <v>0</v>
      </c>
      <c r="I47" s="40">
        <f t="shared" si="1"/>
        <v>7194.0994763468952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1775.1914195607005</v>
      </c>
      <c r="E48" s="40">
        <v>0</v>
      </c>
      <c r="F48" s="40">
        <v>0</v>
      </c>
      <c r="G48" s="40">
        <v>4317.8992482295725</v>
      </c>
      <c r="H48" s="40">
        <v>0</v>
      </c>
      <c r="I48" s="40">
        <f t="shared" si="1"/>
        <v>6093.0906677902731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6850.513310526404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6850.513310526404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0</v>
      </c>
      <c r="E50" s="59">
        <v>8917.3122339112051</v>
      </c>
      <c r="F50" s="59">
        <v>0</v>
      </c>
      <c r="G50" s="59">
        <v>465.02622202810073</v>
      </c>
      <c r="H50" s="59">
        <v>0</v>
      </c>
      <c r="I50" s="59">
        <f t="shared" si="1"/>
        <v>9382.3384559393053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2015.9117940558147</v>
      </c>
      <c r="E51" s="59">
        <v>0</v>
      </c>
      <c r="F51" s="59">
        <v>0</v>
      </c>
      <c r="G51" s="59">
        <v>1391.6052591761363</v>
      </c>
      <c r="H51" s="59">
        <v>0</v>
      </c>
      <c r="I51" s="59">
        <f t="shared" si="1"/>
        <v>3407.5170532319507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2345.1553600596949</v>
      </c>
      <c r="E52" s="59">
        <v>0</v>
      </c>
      <c r="F52" s="59">
        <v>0</v>
      </c>
      <c r="G52" s="59">
        <v>10648.213139377143</v>
      </c>
      <c r="H52" s="59">
        <v>0</v>
      </c>
      <c r="I52" s="59">
        <f t="shared" si="1"/>
        <v>12993.368499436838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2736.8994488970548</v>
      </c>
      <c r="E53" s="40">
        <v>0</v>
      </c>
      <c r="F53" s="40">
        <v>0</v>
      </c>
      <c r="G53" s="40">
        <v>11.986666774592766</v>
      </c>
      <c r="H53" s="40">
        <v>0</v>
      </c>
      <c r="I53" s="40">
        <f t="shared" si="1"/>
        <v>2748.8861156716475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297.36560820620412</v>
      </c>
      <c r="E54" s="40">
        <v>-0.18570621769652984</v>
      </c>
      <c r="F54" s="40">
        <v>423.47302345735716</v>
      </c>
      <c r="G54" s="40">
        <v>211.22524094561297</v>
      </c>
      <c r="H54" s="40">
        <v>0</v>
      </c>
      <c r="I54" s="40">
        <f t="shared" si="1"/>
        <v>931.87816639147775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662.57370045327684</v>
      </c>
      <c r="E55" s="40">
        <v>0</v>
      </c>
      <c r="F55" s="40">
        <v>0</v>
      </c>
      <c r="G55" s="40">
        <v>934.21540838885028</v>
      </c>
      <c r="H55" s="40">
        <v>0</v>
      </c>
      <c r="I55" s="40">
        <f t="shared" si="1"/>
        <v>1596.789108842127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882.4003155888845</v>
      </c>
      <c r="E56" s="59">
        <v>0</v>
      </c>
      <c r="F56" s="59">
        <v>0</v>
      </c>
      <c r="G56" s="59">
        <v>1600.2870119639826</v>
      </c>
      <c r="H56" s="59">
        <v>0</v>
      </c>
      <c r="I56" s="59">
        <f t="shared" si="1"/>
        <v>2482.6873275528669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82184.223820913612</v>
      </c>
      <c r="E57" s="41">
        <f t="shared" si="2"/>
        <v>8917.6458076935087</v>
      </c>
      <c r="F57" s="41">
        <f t="shared" si="2"/>
        <v>423.47302345735716</v>
      </c>
      <c r="G57" s="41">
        <f t="shared" si="2"/>
        <v>64157.833525702277</v>
      </c>
      <c r="H57" s="41">
        <f t="shared" si="2"/>
        <v>6.8212102632969615E-15</v>
      </c>
      <c r="I57" s="41">
        <f t="shared" si="2"/>
        <v>155683.17617776676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325.58932167368448</v>
      </c>
      <c r="H59" s="40">
        <v>0</v>
      </c>
      <c r="I59" s="40">
        <f t="shared" ref="I59:I61" si="3">+D59+E59+F59+G59+H59</f>
        <v>325.58932167368448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si="3"/>
        <v>0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325.58932167368448</v>
      </c>
      <c r="H62" s="41">
        <f t="shared" si="4"/>
        <v>0</v>
      </c>
      <c r="I62" s="41">
        <f t="shared" si="4"/>
        <v>325.58932167368448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0.85397755999999714</v>
      </c>
      <c r="I64" s="40">
        <f t="shared" ref="I64:I68" si="5">+D64+E64+F64+G64+H64</f>
        <v>0.85397755999999714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314.22772243051418</v>
      </c>
      <c r="G65" s="40">
        <v>0</v>
      </c>
      <c r="H65" s="40">
        <v>0</v>
      </c>
      <c r="I65" s="40">
        <f t="shared" si="5"/>
        <v>314.22772243051418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118.69744713036914</v>
      </c>
      <c r="G66" s="40">
        <v>0</v>
      </c>
      <c r="H66" s="40">
        <v>11.124209083112259</v>
      </c>
      <c r="I66" s="40">
        <f t="shared" si="5"/>
        <v>129.82165621348139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16.875110174035139</v>
      </c>
      <c r="G67" s="40">
        <v>0</v>
      </c>
      <c r="H67" s="40">
        <v>59.161375396999965</v>
      </c>
      <c r="I67" s="40">
        <f t="shared" si="5"/>
        <v>76.036485571035101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186.36844508299731</v>
      </c>
      <c r="I68" s="40">
        <f t="shared" si="5"/>
        <v>186.36844508299731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449.80027973491843</v>
      </c>
      <c r="G69" s="41">
        <f t="shared" si="6"/>
        <v>0</v>
      </c>
      <c r="H69" s="41">
        <f t="shared" si="6"/>
        <v>257.50800712310956</v>
      </c>
      <c r="I69" s="41">
        <f t="shared" si="6"/>
        <v>707.30828685802794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131" priority="2" operator="equal">
      <formula>0</formula>
    </cfRule>
  </conditionalFormatting>
  <conditionalFormatting sqref="D20:I69">
    <cfRule type="cellIs" dxfId="13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46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" style="9" customWidth="1"/>
    <col min="3" max="3" width="17.5703125" style="9" customWidth="1"/>
    <col min="4" max="4" width="18.140625" style="9" customWidth="1"/>
    <col min="5" max="5" width="13.85546875" style="9" customWidth="1"/>
    <col min="6" max="6" width="12.7109375" style="9" customWidth="1"/>
    <col min="7" max="7" width="11.42578125" style="9" customWidth="1"/>
    <col min="8" max="8" width="12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126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9" ht="41.2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9" ht="27" customHeight="1" thickBot="1" x14ac:dyDescent="0.25">
      <c r="B18" s="24" t="s">
        <v>107</v>
      </c>
      <c r="C18" s="41">
        <f t="shared" ref="C18:G18" si="0">SUM(C19:C22)+C24+C30</f>
        <v>17229.406957222691</v>
      </c>
      <c r="D18" s="41">
        <f t="shared" si="0"/>
        <v>250.49410090000009</v>
      </c>
      <c r="E18" s="41">
        <f t="shared" si="0"/>
        <v>3454.6873373692056</v>
      </c>
      <c r="F18" s="41">
        <f t="shared" si="0"/>
        <v>7964.4955617328751</v>
      </c>
      <c r="G18" s="41">
        <f t="shared" si="0"/>
        <v>41.157430000000005</v>
      </c>
      <c r="H18" s="41">
        <f>SUM(H19:H22)+H24+H30</f>
        <v>28940.241387224774</v>
      </c>
    </row>
    <row r="19" spans="2:9" ht="20.25" customHeight="1" x14ac:dyDescent="0.2">
      <c r="B19" s="64" t="s">
        <v>123</v>
      </c>
      <c r="C19" s="40">
        <v>68.132050962538401</v>
      </c>
      <c r="D19" s="40">
        <v>6.3348266099999995</v>
      </c>
      <c r="E19" s="40">
        <v>-42.26206608999999</v>
      </c>
      <c r="F19" s="40">
        <v>474.23526502158899</v>
      </c>
      <c r="G19" s="40">
        <v>8.1859600000000015</v>
      </c>
      <c r="H19" s="40">
        <f>SUM(C19:G19)</f>
        <v>514.62603650412734</v>
      </c>
    </row>
    <row r="20" spans="2:9" ht="15.75" customHeight="1" x14ac:dyDescent="0.2">
      <c r="B20" s="64" t="s">
        <v>124</v>
      </c>
      <c r="C20" s="40">
        <v>305.82542490362147</v>
      </c>
      <c r="D20" s="40">
        <v>0</v>
      </c>
      <c r="E20" s="40">
        <v>4.6135940000000007E-2</v>
      </c>
      <c r="F20" s="40">
        <v>28.975412060449468</v>
      </c>
      <c r="G20" s="40">
        <v>0</v>
      </c>
      <c r="H20" s="40">
        <f t="shared" ref="H20:H22" si="1">SUM(C20:G20)</f>
        <v>334.84697290407092</v>
      </c>
    </row>
    <row r="21" spans="2:9" ht="15.75" customHeight="1" x14ac:dyDescent="0.2">
      <c r="B21" s="64" t="s">
        <v>79</v>
      </c>
      <c r="C21" s="40">
        <v>3143.4168024078504</v>
      </c>
      <c r="D21" s="40">
        <v>34.556274958876124</v>
      </c>
      <c r="E21" s="40">
        <v>103.59179896494277</v>
      </c>
      <c r="F21" s="40">
        <v>0</v>
      </c>
      <c r="G21" s="40">
        <v>7.453789999999997</v>
      </c>
      <c r="H21" s="40">
        <f t="shared" si="1"/>
        <v>3289.0186663316695</v>
      </c>
    </row>
    <row r="22" spans="2:9" ht="15.75" customHeight="1" x14ac:dyDescent="0.2">
      <c r="B22" s="64" t="s">
        <v>125</v>
      </c>
      <c r="C22" s="40">
        <v>6291.4402716228797</v>
      </c>
      <c r="D22" s="40">
        <v>272.22269536399978</v>
      </c>
      <c r="E22" s="40">
        <v>495.83105960124607</v>
      </c>
      <c r="F22" s="40">
        <v>0</v>
      </c>
      <c r="G22" s="40">
        <v>-3.4279699999999944</v>
      </c>
      <c r="H22" s="40">
        <f t="shared" si="1"/>
        <v>7056.0660565881262</v>
      </c>
    </row>
    <row r="23" spans="2:9" ht="15.75" customHeight="1" x14ac:dyDescent="0.2">
      <c r="B23" s="62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9" ht="15.75" customHeight="1" x14ac:dyDescent="0.2">
      <c r="B24" s="60" t="s">
        <v>151</v>
      </c>
      <c r="C24" s="61">
        <f t="shared" ref="C24:H24" si="2">SUM(C25:C28)</f>
        <v>6944.5976362174606</v>
      </c>
      <c r="D24" s="61">
        <f t="shared" si="2"/>
        <v>-119.2697116126118</v>
      </c>
      <c r="E24" s="61">
        <f t="shared" si="2"/>
        <v>2884.0079404021553</v>
      </c>
      <c r="F24" s="61">
        <f t="shared" si="2"/>
        <v>7461.2848846508368</v>
      </c>
      <c r="G24" s="61">
        <f t="shared" si="2"/>
        <v>28.945650000000001</v>
      </c>
      <c r="H24" s="61">
        <f t="shared" si="2"/>
        <v>17199.566399657841</v>
      </c>
    </row>
    <row r="25" spans="2:9" ht="15.75" customHeight="1" x14ac:dyDescent="0.2">
      <c r="B25" s="63" t="s">
        <v>80</v>
      </c>
      <c r="C25" s="16">
        <v>0.52362000000000264</v>
      </c>
      <c r="D25" s="16">
        <v>0</v>
      </c>
      <c r="E25" s="16">
        <v>-43.783271928674502</v>
      </c>
      <c r="F25" s="16">
        <v>7461.2848846508368</v>
      </c>
      <c r="G25" s="16">
        <v>1.7880599999999978</v>
      </c>
      <c r="H25" s="16">
        <f>SUM(C25:G25)</f>
        <v>7419.8132927221623</v>
      </c>
    </row>
    <row r="26" spans="2:9" ht="15.75" customHeight="1" x14ac:dyDescent="0.2">
      <c r="B26" s="63" t="s">
        <v>81</v>
      </c>
      <c r="C26" s="16">
        <v>6009.9223946353368</v>
      </c>
      <c r="D26" s="16">
        <v>-119.99624086362103</v>
      </c>
      <c r="E26" s="16">
        <v>627.78421110061163</v>
      </c>
      <c r="F26" s="16">
        <v>0</v>
      </c>
      <c r="G26" s="16">
        <v>27.157590000000003</v>
      </c>
      <c r="H26" s="16">
        <f t="shared" ref="H26:H28" si="3">SUM(C26:G26)</f>
        <v>6544.8679548723276</v>
      </c>
    </row>
    <row r="27" spans="2:9" ht="15.75" customHeight="1" x14ac:dyDescent="0.2">
      <c r="B27" s="63" t="s">
        <v>82</v>
      </c>
      <c r="C27" s="16">
        <v>934.15162158212388</v>
      </c>
      <c r="D27" s="16">
        <v>0</v>
      </c>
      <c r="E27" s="16">
        <v>2300.0070012302181</v>
      </c>
      <c r="F27" s="16">
        <v>0</v>
      </c>
      <c r="G27" s="16">
        <v>0</v>
      </c>
      <c r="H27" s="16">
        <f t="shared" si="3"/>
        <v>3234.1586228123419</v>
      </c>
    </row>
    <row r="28" spans="2:9" ht="15.75" customHeight="1" x14ac:dyDescent="0.2">
      <c r="B28" s="63" t="s">
        <v>83</v>
      </c>
      <c r="C28" s="16">
        <v>0</v>
      </c>
      <c r="D28" s="16">
        <v>0.7265292510092215</v>
      </c>
      <c r="E28" s="16">
        <v>0</v>
      </c>
      <c r="F28" s="16">
        <v>0</v>
      </c>
      <c r="G28" s="16">
        <v>0</v>
      </c>
      <c r="H28" s="16">
        <f t="shared" si="3"/>
        <v>0.7265292510092215</v>
      </c>
    </row>
    <row r="29" spans="2:9" ht="15.75" customHeight="1" x14ac:dyDescent="0.2">
      <c r="B29" s="63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9" ht="15.75" customHeight="1" x14ac:dyDescent="0.2">
      <c r="B30" s="60" t="s">
        <v>84</v>
      </c>
      <c r="C30" s="61">
        <f t="shared" ref="C30:H30" si="4">SUM(C31:C33)</f>
        <v>475.99477110834204</v>
      </c>
      <c r="D30" s="61">
        <f t="shared" si="4"/>
        <v>56.650015579735971</v>
      </c>
      <c r="E30" s="61">
        <f t="shared" si="4"/>
        <v>13.472468550861239</v>
      </c>
      <c r="F30" s="61">
        <f t="shared" si="4"/>
        <v>0</v>
      </c>
      <c r="G30" s="61">
        <f t="shared" si="4"/>
        <v>2.7000623958883806E-16</v>
      </c>
      <c r="H30" s="61">
        <f t="shared" si="4"/>
        <v>546.11725523893926</v>
      </c>
    </row>
    <row r="31" spans="2:9" ht="15.75" customHeight="1" x14ac:dyDescent="0.2">
      <c r="B31" s="63" t="s">
        <v>85</v>
      </c>
      <c r="C31" s="16">
        <v>426.36687657520059</v>
      </c>
      <c r="D31" s="16">
        <v>7.7366773799999988</v>
      </c>
      <c r="E31" s="16">
        <v>3.4695450500000002</v>
      </c>
      <c r="F31" s="16">
        <v>0</v>
      </c>
      <c r="G31" s="16">
        <v>0</v>
      </c>
      <c r="H31" s="16">
        <f>SUM(C31:G31)</f>
        <v>437.57309900520062</v>
      </c>
    </row>
    <row r="32" spans="2:9" ht="15.75" customHeight="1" x14ac:dyDescent="0.2">
      <c r="B32" s="63" t="s">
        <v>86</v>
      </c>
      <c r="C32" s="16">
        <v>49.627893963141425</v>
      </c>
      <c r="D32" s="16">
        <v>48.913338199735975</v>
      </c>
      <c r="E32" s="16">
        <v>10.002923500861238</v>
      </c>
      <c r="F32" s="16">
        <v>0</v>
      </c>
      <c r="G32" s="16">
        <v>2.7000623958883806E-16</v>
      </c>
      <c r="H32" s="16">
        <f t="shared" ref="H32:H33" si="5">SUM(C32:G32)</f>
        <v>108.54415566373865</v>
      </c>
      <c r="I32" s="65"/>
    </row>
    <row r="33" spans="2:9" ht="26.25" customHeight="1" x14ac:dyDescent="0.2">
      <c r="B33" s="63" t="s">
        <v>87</v>
      </c>
      <c r="C33" s="16">
        <v>5.7000000000329014E-7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5.7000000000329014E-7</v>
      </c>
      <c r="I33" s="65"/>
    </row>
    <row r="34" spans="2:9" ht="15.75" customHeight="1" thickBot="1" x14ac:dyDescent="0.25">
      <c r="B34" s="32"/>
      <c r="C34" s="16"/>
      <c r="D34" s="16"/>
      <c r="E34" s="16"/>
      <c r="F34" s="16"/>
      <c r="G34" s="16"/>
      <c r="H34" s="16"/>
      <c r="I34" s="65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5"/>
    </row>
    <row r="37" spans="2:9" x14ac:dyDescent="0.2">
      <c r="I37" s="65"/>
    </row>
    <row r="46" spans="2:9" x14ac:dyDescent="0.2">
      <c r="B46" s="56"/>
    </row>
  </sheetData>
  <mergeCells count="7">
    <mergeCell ref="G16:G17"/>
    <mergeCell ref="H16:H17"/>
    <mergeCell ref="B16:B17"/>
    <mergeCell ref="C16:C17"/>
    <mergeCell ref="D16:D17"/>
    <mergeCell ref="E16:E17"/>
    <mergeCell ref="F16:F17"/>
  </mergeCells>
  <conditionalFormatting sqref="I35">
    <cfRule type="cellIs" dxfId="361" priority="22" operator="equal">
      <formula>0</formula>
    </cfRule>
  </conditionalFormatting>
  <conditionalFormatting sqref="C18:H18">
    <cfRule type="cellIs" dxfId="360" priority="1" operator="equal">
      <formula>0</formula>
    </cfRule>
  </conditionalFormatting>
  <conditionalFormatting sqref="C19:H34">
    <cfRule type="cellIs" dxfId="359" priority="9" operator="equal">
      <formula>0</formula>
    </cfRule>
  </conditionalFormatting>
  <conditionalFormatting sqref="C22:H22 C24:H28 C30:H33">
    <cfRule type="cellIs" dxfId="358" priority="8" operator="equal">
      <formula>0</formula>
    </cfRule>
  </conditionalFormatting>
  <conditionalFormatting sqref="C23:H23">
    <cfRule type="cellIs" dxfId="357" priority="7" operator="equal">
      <formula>0</formula>
    </cfRule>
  </conditionalFormatting>
  <conditionalFormatting sqref="C29:H29">
    <cfRule type="cellIs" dxfId="356" priority="6" operator="equal">
      <formula>0</formula>
    </cfRule>
  </conditionalFormatting>
  <conditionalFormatting sqref="C34:H34">
    <cfRule type="cellIs" dxfId="355" priority="5" operator="equal">
      <formula>0</formula>
    </cfRule>
  </conditionalFormatting>
  <conditionalFormatting sqref="C34:H34">
    <cfRule type="cellIs" dxfId="354" priority="4" operator="equal">
      <formula>0</formula>
    </cfRule>
  </conditionalFormatting>
  <conditionalFormatting sqref="C24:H24">
    <cfRule type="cellIs" dxfId="353" priority="3" operator="equal">
      <formula>0</formula>
    </cfRule>
  </conditionalFormatting>
  <conditionalFormatting sqref="C30:H30">
    <cfRule type="cellIs" dxfId="352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158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63614.33562357114</v>
      </c>
      <c r="D18" s="41">
        <f t="shared" si="0"/>
        <v>1218.6658672439335</v>
      </c>
      <c r="E18" s="41">
        <f t="shared" si="0"/>
        <v>17396.71888298904</v>
      </c>
      <c r="F18" s="41">
        <f t="shared" si="0"/>
        <v>19492.195881273725</v>
      </c>
      <c r="G18" s="41">
        <f t="shared" si="0"/>
        <v>29.527539999999991</v>
      </c>
      <c r="H18" s="41">
        <f t="shared" si="0"/>
        <v>101751.44379507784</v>
      </c>
    </row>
    <row r="19" spans="2:8" x14ac:dyDescent="0.2">
      <c r="B19" s="64" t="s">
        <v>123</v>
      </c>
      <c r="C19" s="40">
        <v>4.4476953561999251</v>
      </c>
      <c r="D19" s="40">
        <v>0</v>
      </c>
      <c r="E19" s="40">
        <v>3.2732084076172605E-2</v>
      </c>
      <c r="F19" s="40">
        <v>1438.2423143204246</v>
      </c>
      <c r="G19" s="40">
        <v>1.4224800000000002</v>
      </c>
      <c r="H19" s="40">
        <f>SUM(C19:G19)</f>
        <v>1444.1452217607007</v>
      </c>
    </row>
    <row r="20" spans="2:8" x14ac:dyDescent="0.2">
      <c r="B20" s="64" t="s">
        <v>124</v>
      </c>
      <c r="C20" s="40">
        <v>167.83495517118473</v>
      </c>
      <c r="D20" s="40">
        <v>0</v>
      </c>
      <c r="E20" s="40">
        <v>0</v>
      </c>
      <c r="F20" s="40">
        <v>584.86627598398809</v>
      </c>
      <c r="G20" s="40">
        <v>0.44554999999999995</v>
      </c>
      <c r="H20" s="40">
        <f t="shared" ref="H20:H22" si="1">SUM(C20:G20)</f>
        <v>753.14678115517279</v>
      </c>
    </row>
    <row r="21" spans="2:8" x14ac:dyDescent="0.2">
      <c r="B21" s="64" t="s">
        <v>79</v>
      </c>
      <c r="C21" s="40">
        <v>10563.07566344368</v>
      </c>
      <c r="D21" s="40">
        <v>-22.234297219037849</v>
      </c>
      <c r="E21" s="40">
        <v>337.36501310273627</v>
      </c>
      <c r="F21" s="40">
        <v>0</v>
      </c>
      <c r="G21" s="40">
        <v>1.7787700000000013</v>
      </c>
      <c r="H21" s="40">
        <f t="shared" si="1"/>
        <v>10879.98514932738</v>
      </c>
    </row>
    <row r="22" spans="2:8" x14ac:dyDescent="0.2">
      <c r="B22" s="64" t="s">
        <v>125</v>
      </c>
      <c r="C22" s="40">
        <v>29017.313341397552</v>
      </c>
      <c r="D22" s="40">
        <v>525.54522648140789</v>
      </c>
      <c r="E22" s="40">
        <v>1536.4883610883198</v>
      </c>
      <c r="F22" s="40">
        <v>0</v>
      </c>
      <c r="G22" s="40">
        <v>2.7520599999999975</v>
      </c>
      <c r="H22" s="40">
        <f t="shared" si="1"/>
        <v>31082.098988967278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21254.090255616575</v>
      </c>
      <c r="D24" s="61">
        <f t="shared" si="2"/>
        <v>360.03245616455132</v>
      </c>
      <c r="E24" s="61">
        <f t="shared" si="2"/>
        <v>15271.769987230529</v>
      </c>
      <c r="F24" s="61">
        <f t="shared" si="2"/>
        <v>17469.087290969313</v>
      </c>
      <c r="G24" s="61">
        <f t="shared" si="2"/>
        <v>22.758819999999993</v>
      </c>
      <c r="H24" s="61">
        <f t="shared" si="2"/>
        <v>54377.738809980969</v>
      </c>
    </row>
    <row r="25" spans="2:8" x14ac:dyDescent="0.2">
      <c r="B25" s="32" t="s">
        <v>80</v>
      </c>
      <c r="C25" s="16">
        <v>12.657069999999992</v>
      </c>
      <c r="D25" s="16">
        <v>5.8233300000000003</v>
      </c>
      <c r="E25" s="16">
        <v>10.9140674</v>
      </c>
      <c r="F25" s="16">
        <v>17469.087290969313</v>
      </c>
      <c r="G25" s="16">
        <v>0</v>
      </c>
      <c r="H25" s="16">
        <f t="shared" ref="H25:H28" si="3">SUM(C25:G25)</f>
        <v>17498.481758369315</v>
      </c>
    </row>
    <row r="26" spans="2:8" x14ac:dyDescent="0.2">
      <c r="B26" s="32" t="s">
        <v>81</v>
      </c>
      <c r="C26" s="16">
        <v>17836.4611700325</v>
      </c>
      <c r="D26" s="16">
        <v>354.20912616455132</v>
      </c>
      <c r="E26" s="16">
        <v>3216.4477600605996</v>
      </c>
      <c r="F26" s="16">
        <v>0</v>
      </c>
      <c r="G26" s="16">
        <v>22.758819999999993</v>
      </c>
      <c r="H26" s="16">
        <f t="shared" si="3"/>
        <v>21429.876876257651</v>
      </c>
    </row>
    <row r="27" spans="2:8" x14ac:dyDescent="0.2">
      <c r="B27" s="32" t="s">
        <v>82</v>
      </c>
      <c r="C27" s="16">
        <v>3403.9469641063511</v>
      </c>
      <c r="D27" s="16">
        <v>0</v>
      </c>
      <c r="E27" s="16">
        <v>12044.40815976993</v>
      </c>
      <c r="F27" s="16">
        <v>0</v>
      </c>
      <c r="G27" s="16">
        <v>0</v>
      </c>
      <c r="H27" s="16">
        <f t="shared" si="3"/>
        <v>15448.355123876281</v>
      </c>
    </row>
    <row r="28" spans="2:8" x14ac:dyDescent="0.2">
      <c r="B28" s="32" t="s">
        <v>83</v>
      </c>
      <c r="C28" s="16">
        <v>1.025051477720933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1.025051477720933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2607.5737125859491</v>
      </c>
      <c r="D30" s="61">
        <f t="shared" si="4"/>
        <v>355.32248181701215</v>
      </c>
      <c r="E30" s="61">
        <f t="shared" si="4"/>
        <v>251.06278948337848</v>
      </c>
      <c r="F30" s="61">
        <f t="shared" si="4"/>
        <v>0</v>
      </c>
      <c r="G30" s="61">
        <f t="shared" si="4"/>
        <v>0.36986000000000002</v>
      </c>
      <c r="H30" s="61">
        <f t="shared" si="4"/>
        <v>3214.3288438863397</v>
      </c>
    </row>
    <row r="31" spans="2:8" x14ac:dyDescent="0.2">
      <c r="B31" s="32" t="s">
        <v>85</v>
      </c>
      <c r="C31" s="16">
        <v>2475.0998126882778</v>
      </c>
      <c r="D31" s="16">
        <v>-10.549995579999999</v>
      </c>
      <c r="E31" s="16">
        <v>0.11925528000000001</v>
      </c>
      <c r="F31" s="16">
        <v>0</v>
      </c>
      <c r="G31" s="16">
        <v>0</v>
      </c>
      <c r="H31" s="16">
        <f t="shared" ref="H31:H33" si="5">SUM(C31:G31)</f>
        <v>2464.6690723882775</v>
      </c>
    </row>
    <row r="32" spans="2:8" x14ac:dyDescent="0.2">
      <c r="B32" s="32" t="s">
        <v>86</v>
      </c>
      <c r="C32" s="16">
        <v>132.47389989767154</v>
      </c>
      <c r="D32" s="16">
        <v>365.87247739701212</v>
      </c>
      <c r="E32" s="16">
        <v>250.94353420337848</v>
      </c>
      <c r="F32" s="16">
        <v>0</v>
      </c>
      <c r="G32" s="16">
        <v>0.36986000000000002</v>
      </c>
      <c r="H32" s="16">
        <f t="shared" si="5"/>
        <v>749.65977149806213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129" priority="13" operator="equal">
      <formula>0</formula>
    </cfRule>
  </conditionalFormatting>
  <conditionalFormatting sqref="C22:H22 C24:H24 C30:H30">
    <cfRule type="cellIs" dxfId="128" priority="12" operator="equal">
      <formula>0</formula>
    </cfRule>
  </conditionalFormatting>
  <conditionalFormatting sqref="C23:H23">
    <cfRule type="cellIs" dxfId="127" priority="11" operator="equal">
      <formula>0</formula>
    </cfRule>
  </conditionalFormatting>
  <conditionalFormatting sqref="C29:H29">
    <cfRule type="cellIs" dxfId="126" priority="10" operator="equal">
      <formula>0</formula>
    </cfRule>
  </conditionalFormatting>
  <conditionalFormatting sqref="C34:H34">
    <cfRule type="cellIs" dxfId="125" priority="9" operator="equal">
      <formula>0</formula>
    </cfRule>
  </conditionalFormatting>
  <conditionalFormatting sqref="C34:H34">
    <cfRule type="cellIs" dxfId="124" priority="8" operator="equal">
      <formula>0</formula>
    </cfRule>
  </conditionalFormatting>
  <conditionalFormatting sqref="C24:H24">
    <cfRule type="cellIs" dxfId="123" priority="7" operator="equal">
      <formula>0</formula>
    </cfRule>
  </conditionalFormatting>
  <conditionalFormatting sqref="C30:H30">
    <cfRule type="cellIs" dxfId="122" priority="6" operator="equal">
      <formula>0</formula>
    </cfRule>
  </conditionalFormatting>
  <conditionalFormatting sqref="C18:H18">
    <cfRule type="cellIs" dxfId="121" priority="5" operator="equal">
      <formula>0</formula>
    </cfRule>
  </conditionalFormatting>
  <conditionalFormatting sqref="C31:H33">
    <cfRule type="cellIs" dxfId="120" priority="4" operator="equal">
      <formula>0</formula>
    </cfRule>
  </conditionalFormatting>
  <conditionalFormatting sqref="C31:H33">
    <cfRule type="cellIs" dxfId="119" priority="3" operator="equal">
      <formula>0</formula>
    </cfRule>
  </conditionalFormatting>
  <conditionalFormatting sqref="C25:H28">
    <cfRule type="cellIs" dxfId="118" priority="2" operator="equal">
      <formula>0</formula>
    </cfRule>
  </conditionalFormatting>
  <conditionalFormatting sqref="C25:H28">
    <cfRule type="cellIs" dxfId="117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75" zoomScaleNormal="75" workbookViewId="0">
      <selection activeCell="H13" sqref="H13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158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15668.310440333877</v>
      </c>
      <c r="E18" s="25">
        <f t="shared" si="0"/>
        <v>59.439563979999988</v>
      </c>
      <c r="F18" s="25">
        <f t="shared" si="0"/>
        <v>101.49774232410319</v>
      </c>
      <c r="G18" s="25">
        <f t="shared" si="0"/>
        <v>-1179.5769617149883</v>
      </c>
      <c r="H18" s="25">
        <f t="shared" si="0"/>
        <v>-0.40426000000000006</v>
      </c>
      <c r="I18" s="25">
        <f t="shared" si="0"/>
        <v>14649.26652492299</v>
      </c>
    </row>
    <row r="19" spans="2:9" x14ac:dyDescent="0.2">
      <c r="B19" s="57" t="s">
        <v>89</v>
      </c>
      <c r="C19" s="58" t="s">
        <v>90</v>
      </c>
      <c r="D19" s="59">
        <v>1730.0945554505122</v>
      </c>
      <c r="E19" s="59">
        <v>32.089917179999979</v>
      </c>
      <c r="F19" s="59">
        <v>60.684767013031241</v>
      </c>
      <c r="G19" s="59">
        <v>0</v>
      </c>
      <c r="H19" s="59">
        <v>-0.47916000000000009</v>
      </c>
      <c r="I19" s="59">
        <f>SUM(D19:H19)</f>
        <v>1822.3900796435432</v>
      </c>
    </row>
    <row r="20" spans="2:9" x14ac:dyDescent="0.2">
      <c r="B20" s="57" t="s">
        <v>91</v>
      </c>
      <c r="C20" s="58" t="s">
        <v>92</v>
      </c>
      <c r="D20" s="59">
        <f>SUM(D21:D22)</f>
        <v>2548.8100417006108</v>
      </c>
      <c r="E20" s="59">
        <f t="shared" ref="E20:H20" si="1">SUM(E21:E22)</f>
        <v>0</v>
      </c>
      <c r="F20" s="59">
        <f t="shared" si="1"/>
        <v>41.501727329999994</v>
      </c>
      <c r="G20" s="59">
        <f t="shared" si="1"/>
        <v>-1179.5769617149883</v>
      </c>
      <c r="H20" s="59">
        <f t="shared" si="1"/>
        <v>-0.19896</v>
      </c>
      <c r="I20" s="59">
        <f t="shared" ref="I20:I25" si="2">SUM(D20:H20)</f>
        <v>1410.5358473156225</v>
      </c>
    </row>
    <row r="21" spans="2:9" x14ac:dyDescent="0.2">
      <c r="B21" s="57" t="s">
        <v>93</v>
      </c>
      <c r="C21" s="58" t="s">
        <v>94</v>
      </c>
      <c r="D21" s="59">
        <v>-45.117077802888424</v>
      </c>
      <c r="E21" s="59">
        <v>0</v>
      </c>
      <c r="F21" s="59">
        <v>0</v>
      </c>
      <c r="G21" s="59">
        <v>-1179.5769617149883</v>
      </c>
      <c r="H21" s="59">
        <v>0</v>
      </c>
      <c r="I21" s="59">
        <f t="shared" si="2"/>
        <v>-1224.6940395178767</v>
      </c>
    </row>
    <row r="22" spans="2:9" x14ac:dyDescent="0.2">
      <c r="B22" s="18" t="s">
        <v>95</v>
      </c>
      <c r="C22" s="17" t="s">
        <v>96</v>
      </c>
      <c r="D22" s="16">
        <v>2593.9271195034994</v>
      </c>
      <c r="E22" s="16">
        <v>0</v>
      </c>
      <c r="F22" s="16">
        <v>41.501727329999994</v>
      </c>
      <c r="G22" s="16">
        <v>0</v>
      </c>
      <c r="H22" s="16">
        <v>-0.19896</v>
      </c>
      <c r="I22" s="16">
        <f t="shared" si="2"/>
        <v>2635.2298868334992</v>
      </c>
    </row>
    <row r="23" spans="2:9" x14ac:dyDescent="0.2">
      <c r="B23" s="18" t="s">
        <v>97</v>
      </c>
      <c r="C23" s="17" t="s">
        <v>98</v>
      </c>
      <c r="D23" s="16">
        <v>3181.4829397039798</v>
      </c>
      <c r="E23" s="16">
        <v>0</v>
      </c>
      <c r="F23" s="16">
        <v>-0.68875201892804216</v>
      </c>
      <c r="G23" s="16">
        <v>0</v>
      </c>
      <c r="H23" s="16">
        <v>0.10518000000000001</v>
      </c>
      <c r="I23" s="16">
        <f t="shared" si="2"/>
        <v>3180.8993676850519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22.71119680000001</v>
      </c>
      <c r="F24" s="16">
        <v>0</v>
      </c>
      <c r="G24" s="16">
        <v>0</v>
      </c>
      <c r="H24" s="16">
        <v>0</v>
      </c>
      <c r="I24" s="16">
        <f t="shared" si="2"/>
        <v>22.71119680000001</v>
      </c>
    </row>
    <row r="25" spans="2:9" x14ac:dyDescent="0.2">
      <c r="B25" s="57" t="s">
        <v>101</v>
      </c>
      <c r="C25" s="58" t="s">
        <v>102</v>
      </c>
      <c r="D25" s="59">
        <v>8207.9229034787732</v>
      </c>
      <c r="E25" s="59">
        <v>4.6384500000000006</v>
      </c>
      <c r="F25" s="59">
        <v>0</v>
      </c>
      <c r="G25" s="59">
        <v>0</v>
      </c>
      <c r="H25" s="59">
        <v>0.16867999999999994</v>
      </c>
      <c r="I25" s="59">
        <f t="shared" si="2"/>
        <v>8212.7300334787742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116" priority="5" operator="equal">
      <formula>0</formula>
    </cfRule>
  </conditionalFormatting>
  <conditionalFormatting sqref="D19:I26">
    <cfRule type="cellIs" dxfId="115" priority="4" operator="equal">
      <formula>0</formula>
    </cfRule>
  </conditionalFormatting>
  <conditionalFormatting sqref="D19:I26">
    <cfRule type="cellIs" dxfId="114" priority="3" operator="equal">
      <formula>0</formula>
    </cfRule>
  </conditionalFormatting>
  <conditionalFormatting sqref="D19:I26">
    <cfRule type="cellIs" dxfId="113" priority="2" operator="equal">
      <formula>0</formula>
    </cfRule>
  </conditionalFormatting>
  <conditionalFormatting sqref="D25:I25">
    <cfRule type="cellIs" dxfId="112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159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381669.79441372759</v>
      </c>
      <c r="E18" s="41">
        <f t="shared" si="0"/>
        <v>30025.220389693852</v>
      </c>
      <c r="F18" s="41">
        <f t="shared" si="0"/>
        <v>54265.164246108761</v>
      </c>
      <c r="G18" s="41">
        <f t="shared" si="0"/>
        <v>198981.16962230694</v>
      </c>
      <c r="H18" s="41">
        <f t="shared" si="0"/>
        <v>7388.9027808086257</v>
      </c>
      <c r="I18" s="41">
        <f t="shared" si="0"/>
        <v>672330.25145264599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10244.374422643101</v>
      </c>
      <c r="E20" s="59">
        <v>0</v>
      </c>
      <c r="F20" s="59">
        <v>0</v>
      </c>
      <c r="G20" s="59">
        <v>2244.70937376651</v>
      </c>
      <c r="H20" s="59">
        <v>0</v>
      </c>
      <c r="I20" s="59">
        <f>SUM(D20:H20)</f>
        <v>12489.08379640961</v>
      </c>
    </row>
    <row r="21" spans="2:9" x14ac:dyDescent="0.2">
      <c r="B21" s="58" t="s">
        <v>16</v>
      </c>
      <c r="C21" s="58" t="s">
        <v>17</v>
      </c>
      <c r="D21" s="59">
        <v>4424.2110747296047</v>
      </c>
      <c r="E21" s="59">
        <v>0</v>
      </c>
      <c r="F21" s="59">
        <v>0</v>
      </c>
      <c r="G21" s="59">
        <v>409.96652611673329</v>
      </c>
      <c r="H21" s="59">
        <v>0</v>
      </c>
      <c r="I21" s="59">
        <f t="shared" ref="I21:I56" si="1">SUM(D21:H21)</f>
        <v>4834.1776008463376</v>
      </c>
    </row>
    <row r="22" spans="2:9" x14ac:dyDescent="0.2">
      <c r="B22" s="58" t="s">
        <v>18</v>
      </c>
      <c r="C22" s="58" t="s">
        <v>148</v>
      </c>
      <c r="D22" s="59">
        <v>1642.1046268228961</v>
      </c>
      <c r="E22" s="59">
        <v>0</v>
      </c>
      <c r="F22" s="59">
        <v>0</v>
      </c>
      <c r="G22" s="59">
        <v>10400.957990372997</v>
      </c>
      <c r="H22" s="59">
        <v>0</v>
      </c>
      <c r="I22" s="59">
        <f t="shared" si="1"/>
        <v>12043.062617195894</v>
      </c>
    </row>
    <row r="23" spans="2:9" x14ac:dyDescent="0.2">
      <c r="B23" s="17" t="s">
        <v>19</v>
      </c>
      <c r="C23" s="17" t="s">
        <v>149</v>
      </c>
      <c r="D23" s="40">
        <v>3623.8785806071965</v>
      </c>
      <c r="E23" s="40">
        <v>0</v>
      </c>
      <c r="F23" s="40">
        <v>0</v>
      </c>
      <c r="G23" s="40">
        <v>13225.106643865394</v>
      </c>
      <c r="H23" s="40">
        <v>0</v>
      </c>
      <c r="I23" s="40">
        <f t="shared" si="1"/>
        <v>16848.985224472592</v>
      </c>
    </row>
    <row r="24" spans="2:9" x14ac:dyDescent="0.2">
      <c r="B24" s="17" t="s">
        <v>20</v>
      </c>
      <c r="C24" s="17" t="s">
        <v>21</v>
      </c>
      <c r="D24" s="40">
        <v>7620.8370076076199</v>
      </c>
      <c r="E24" s="40">
        <v>0</v>
      </c>
      <c r="F24" s="40">
        <v>0</v>
      </c>
      <c r="G24" s="40">
        <v>26194.089693797931</v>
      </c>
      <c r="H24" s="40">
        <v>0</v>
      </c>
      <c r="I24" s="40">
        <f t="shared" si="1"/>
        <v>33814.926701405551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4732.9326319758693</v>
      </c>
      <c r="H25" s="40">
        <v>0</v>
      </c>
      <c r="I25" s="40">
        <f t="shared" si="1"/>
        <v>4732.9326319758693</v>
      </c>
    </row>
    <row r="26" spans="2:9" x14ac:dyDescent="0.2">
      <c r="B26" s="58" t="s">
        <v>23</v>
      </c>
      <c r="C26" s="58" t="s">
        <v>24</v>
      </c>
      <c r="D26" s="59">
        <v>4470.2374420241658</v>
      </c>
      <c r="E26" s="59">
        <v>0</v>
      </c>
      <c r="F26" s="59">
        <v>0</v>
      </c>
      <c r="G26" s="59">
        <v>1889.2631783293436</v>
      </c>
      <c r="H26" s="59">
        <v>0</v>
      </c>
      <c r="I26" s="59">
        <f t="shared" si="1"/>
        <v>6359.5006203535095</v>
      </c>
    </row>
    <row r="27" spans="2:9" x14ac:dyDescent="0.2">
      <c r="B27" s="58" t="s">
        <v>25</v>
      </c>
      <c r="C27" s="58" t="s">
        <v>26</v>
      </c>
      <c r="D27" s="59">
        <v>13565.797903399407</v>
      </c>
      <c r="E27" s="59">
        <v>0</v>
      </c>
      <c r="F27" s="59">
        <v>0</v>
      </c>
      <c r="G27" s="59">
        <v>2616.223693935056</v>
      </c>
      <c r="H27" s="59">
        <v>0</v>
      </c>
      <c r="I27" s="59">
        <f t="shared" si="1"/>
        <v>16182.021597334464</v>
      </c>
    </row>
    <row r="28" spans="2:9" x14ac:dyDescent="0.2">
      <c r="B28" s="58" t="s">
        <v>27</v>
      </c>
      <c r="C28" s="58" t="s">
        <v>28</v>
      </c>
      <c r="D28" s="59">
        <v>21023.530964634811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21023.530964634811</v>
      </c>
    </row>
    <row r="29" spans="2:9" x14ac:dyDescent="0.2">
      <c r="B29" s="17" t="s">
        <v>29</v>
      </c>
      <c r="C29" s="17" t="s">
        <v>30</v>
      </c>
      <c r="D29" s="40">
        <v>2577.3493490000001</v>
      </c>
      <c r="E29" s="40">
        <v>0</v>
      </c>
      <c r="F29" s="40">
        <v>0</v>
      </c>
      <c r="G29" s="40">
        <v>552.44607231647444</v>
      </c>
      <c r="H29" s="40">
        <v>0</v>
      </c>
      <c r="I29" s="40">
        <f t="shared" si="1"/>
        <v>3129.7954213164744</v>
      </c>
    </row>
    <row r="30" spans="2:9" x14ac:dyDescent="0.2">
      <c r="B30" s="17" t="s">
        <v>31</v>
      </c>
      <c r="C30" s="17" t="s">
        <v>32</v>
      </c>
      <c r="D30" s="40">
        <v>30947.627441406279</v>
      </c>
      <c r="E30" s="40">
        <v>0</v>
      </c>
      <c r="F30" s="40">
        <v>0</v>
      </c>
      <c r="G30" s="40">
        <v>4949.3086206987764</v>
      </c>
      <c r="H30" s="40">
        <v>0</v>
      </c>
      <c r="I30" s="40">
        <f t="shared" si="1"/>
        <v>35896.936062105058</v>
      </c>
    </row>
    <row r="31" spans="2:9" x14ac:dyDescent="0.2">
      <c r="B31" s="17" t="s">
        <v>33</v>
      </c>
      <c r="C31" s="17" t="s">
        <v>135</v>
      </c>
      <c r="D31" s="40">
        <v>10037.771348702583</v>
      </c>
      <c r="E31" s="40">
        <v>0</v>
      </c>
      <c r="F31" s="40">
        <v>0</v>
      </c>
      <c r="G31" s="40">
        <v>93.38911438406285</v>
      </c>
      <c r="H31" s="40">
        <v>0</v>
      </c>
      <c r="I31" s="40">
        <f t="shared" si="1"/>
        <v>10131.160463086646</v>
      </c>
    </row>
    <row r="32" spans="2:9" x14ac:dyDescent="0.2">
      <c r="B32" s="58" t="s">
        <v>34</v>
      </c>
      <c r="C32" s="58" t="s">
        <v>136</v>
      </c>
      <c r="D32" s="59">
        <v>4266.7296292542551</v>
      </c>
      <c r="E32" s="59">
        <v>0</v>
      </c>
      <c r="F32" s="59">
        <v>0</v>
      </c>
      <c r="G32" s="59">
        <v>6213.9515605122633</v>
      </c>
      <c r="H32" s="59">
        <v>0</v>
      </c>
      <c r="I32" s="59">
        <f t="shared" si="1"/>
        <v>10480.681189766517</v>
      </c>
    </row>
    <row r="33" spans="2:9" x14ac:dyDescent="0.2">
      <c r="B33" s="58" t="s">
        <v>35</v>
      </c>
      <c r="C33" s="58" t="s">
        <v>137</v>
      </c>
      <c r="D33" s="59">
        <v>21186.777095440746</v>
      </c>
      <c r="E33" s="59">
        <v>0</v>
      </c>
      <c r="F33" s="59">
        <v>0</v>
      </c>
      <c r="G33" s="59">
        <v>2841.5848041083259</v>
      </c>
      <c r="H33" s="59">
        <v>0</v>
      </c>
      <c r="I33" s="59">
        <f t="shared" si="1"/>
        <v>24028.361899549072</v>
      </c>
    </row>
    <row r="34" spans="2:9" x14ac:dyDescent="0.2">
      <c r="B34" s="58" t="s">
        <v>36</v>
      </c>
      <c r="C34" s="58" t="s">
        <v>37</v>
      </c>
      <c r="D34" s="59">
        <v>13068.606192762376</v>
      </c>
      <c r="E34" s="59">
        <v>0</v>
      </c>
      <c r="F34" s="59">
        <v>0</v>
      </c>
      <c r="G34" s="59">
        <v>9.7678634491263079</v>
      </c>
      <c r="H34" s="59">
        <v>0</v>
      </c>
      <c r="I34" s="59">
        <f t="shared" si="1"/>
        <v>13078.374056211502</v>
      </c>
    </row>
    <row r="35" spans="2:9" x14ac:dyDescent="0.2">
      <c r="B35" s="17" t="s">
        <v>38</v>
      </c>
      <c r="C35" s="17" t="s">
        <v>39</v>
      </c>
      <c r="D35" s="40">
        <v>5350.3818057537319</v>
      </c>
      <c r="E35" s="40">
        <v>0</v>
      </c>
      <c r="F35" s="40">
        <v>0</v>
      </c>
      <c r="G35" s="40">
        <v>1.8394846083485317</v>
      </c>
      <c r="H35" s="40">
        <v>0</v>
      </c>
      <c r="I35" s="40">
        <f t="shared" si="1"/>
        <v>5352.2212903620803</v>
      </c>
    </row>
    <row r="36" spans="2:9" x14ac:dyDescent="0.2">
      <c r="B36" s="17" t="s">
        <v>40</v>
      </c>
      <c r="C36" s="17" t="s">
        <v>152</v>
      </c>
      <c r="D36" s="40">
        <v>28785.47774564182</v>
      </c>
      <c r="E36" s="40">
        <v>0</v>
      </c>
      <c r="F36" s="40">
        <v>0</v>
      </c>
      <c r="G36" s="40">
        <v>1035.4510060758141</v>
      </c>
      <c r="H36" s="40">
        <v>0</v>
      </c>
      <c r="I36" s="40">
        <f t="shared" si="1"/>
        <v>29820.928751717634</v>
      </c>
    </row>
    <row r="37" spans="2:9" x14ac:dyDescent="0.2">
      <c r="B37" s="17" t="s">
        <v>41</v>
      </c>
      <c r="C37" s="17" t="s">
        <v>42</v>
      </c>
      <c r="D37" s="40">
        <v>2678.1017251461876</v>
      </c>
      <c r="E37" s="40">
        <v>0</v>
      </c>
      <c r="F37" s="40">
        <v>0</v>
      </c>
      <c r="G37" s="40">
        <v>286.42885264859729</v>
      </c>
      <c r="H37" s="40">
        <v>0</v>
      </c>
      <c r="I37" s="40">
        <f t="shared" si="1"/>
        <v>2964.5305777947851</v>
      </c>
    </row>
    <row r="38" spans="2:9" x14ac:dyDescent="0.2">
      <c r="B38" s="58" t="s">
        <v>43</v>
      </c>
      <c r="C38" s="58" t="s">
        <v>139</v>
      </c>
      <c r="D38" s="59">
        <v>2070.6809696889641</v>
      </c>
      <c r="E38" s="59">
        <v>0</v>
      </c>
      <c r="F38" s="59">
        <v>0</v>
      </c>
      <c r="G38" s="59">
        <v>21.774976359638952</v>
      </c>
      <c r="H38" s="59">
        <v>0</v>
      </c>
      <c r="I38" s="59">
        <f t="shared" si="1"/>
        <v>2092.455946048603</v>
      </c>
    </row>
    <row r="39" spans="2:9" x14ac:dyDescent="0.2">
      <c r="B39" s="58" t="s">
        <v>44</v>
      </c>
      <c r="C39" s="58" t="s">
        <v>140</v>
      </c>
      <c r="D39" s="59">
        <v>9418.4548804908081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9418.4548804908081</v>
      </c>
    </row>
    <row r="40" spans="2:9" x14ac:dyDescent="0.2">
      <c r="B40" s="58" t="s">
        <v>45</v>
      </c>
      <c r="C40" s="58" t="s">
        <v>141</v>
      </c>
      <c r="D40" s="59">
        <v>4623.5081335574159</v>
      </c>
      <c r="E40" s="59">
        <v>0</v>
      </c>
      <c r="F40" s="59">
        <v>0</v>
      </c>
      <c r="G40" s="59">
        <v>42.920469155506275</v>
      </c>
      <c r="H40" s="59">
        <v>0</v>
      </c>
      <c r="I40" s="59">
        <f t="shared" si="1"/>
        <v>4666.4286027129219</v>
      </c>
    </row>
    <row r="41" spans="2:9" x14ac:dyDescent="0.2">
      <c r="B41" s="17" t="s">
        <v>46</v>
      </c>
      <c r="C41" s="17" t="s">
        <v>142</v>
      </c>
      <c r="D41" s="40">
        <v>7008.7028989605587</v>
      </c>
      <c r="E41" s="40">
        <v>0</v>
      </c>
      <c r="F41" s="40">
        <v>0</v>
      </c>
      <c r="G41" s="40">
        <v>212.04273039444314</v>
      </c>
      <c r="H41" s="40">
        <v>0</v>
      </c>
      <c r="I41" s="40">
        <f t="shared" si="1"/>
        <v>7220.7456293550022</v>
      </c>
    </row>
    <row r="42" spans="2:9" x14ac:dyDescent="0.2">
      <c r="B42" s="17" t="s">
        <v>47</v>
      </c>
      <c r="C42" s="17" t="s">
        <v>143</v>
      </c>
      <c r="D42" s="40">
        <v>2209.763296216895</v>
      </c>
      <c r="E42" s="40">
        <v>0</v>
      </c>
      <c r="F42" s="40">
        <v>0</v>
      </c>
      <c r="G42" s="40">
        <v>340.41425213254342</v>
      </c>
      <c r="H42" s="40">
        <v>0</v>
      </c>
      <c r="I42" s="40">
        <f t="shared" si="1"/>
        <v>2550.1775483494384</v>
      </c>
    </row>
    <row r="43" spans="2:9" x14ac:dyDescent="0.2">
      <c r="B43" s="17" t="s">
        <v>48</v>
      </c>
      <c r="C43" s="17" t="s">
        <v>49</v>
      </c>
      <c r="D43" s="40">
        <v>18527.781677213396</v>
      </c>
      <c r="E43" s="40">
        <v>0</v>
      </c>
      <c r="F43" s="40">
        <v>0</v>
      </c>
      <c r="G43" s="40">
        <v>1545.5908587869844</v>
      </c>
      <c r="H43" s="40">
        <v>0</v>
      </c>
      <c r="I43" s="40">
        <f t="shared" si="1"/>
        <v>20073.372536000381</v>
      </c>
    </row>
    <row r="44" spans="2:9" x14ac:dyDescent="0.2">
      <c r="B44" s="58" t="s">
        <v>50</v>
      </c>
      <c r="C44" s="58" t="s">
        <v>51</v>
      </c>
      <c r="D44" s="59">
        <v>1008.6826902542745</v>
      </c>
      <c r="E44" s="59">
        <v>0</v>
      </c>
      <c r="F44" s="59">
        <v>0</v>
      </c>
      <c r="G44" s="59">
        <v>704.07883784151272</v>
      </c>
      <c r="H44" s="59">
        <v>0</v>
      </c>
      <c r="I44" s="59">
        <f t="shared" si="1"/>
        <v>1712.7615280957871</v>
      </c>
    </row>
    <row r="45" spans="2:9" x14ac:dyDescent="0.2">
      <c r="B45" s="58" t="s">
        <v>52</v>
      </c>
      <c r="C45" s="58" t="s">
        <v>144</v>
      </c>
      <c r="D45" s="59">
        <v>43425.197676533404</v>
      </c>
      <c r="E45" s="59">
        <v>0</v>
      </c>
      <c r="F45" s="59">
        <v>0</v>
      </c>
      <c r="G45" s="59">
        <v>18543.039910503365</v>
      </c>
      <c r="H45" s="59">
        <v>35.382045271938416</v>
      </c>
      <c r="I45" s="59">
        <f t="shared" si="1"/>
        <v>62003.619632308706</v>
      </c>
    </row>
    <row r="46" spans="2:9" x14ac:dyDescent="0.2">
      <c r="B46" s="58" t="s">
        <v>53</v>
      </c>
      <c r="C46" s="58" t="s">
        <v>54</v>
      </c>
      <c r="D46" s="59">
        <v>40359.839888867391</v>
      </c>
      <c r="E46" s="59">
        <v>2.1131899999999977</v>
      </c>
      <c r="F46" s="59">
        <v>0</v>
      </c>
      <c r="G46" s="59">
        <v>17836.444131865497</v>
      </c>
      <c r="H46" s="59">
        <v>0</v>
      </c>
      <c r="I46" s="59">
        <f t="shared" si="1"/>
        <v>58198.397210732888</v>
      </c>
    </row>
    <row r="47" spans="2:9" x14ac:dyDescent="0.2">
      <c r="B47" s="17" t="s">
        <v>55</v>
      </c>
      <c r="C47" s="17" t="s">
        <v>56</v>
      </c>
      <c r="D47" s="40">
        <v>16094.054733161638</v>
      </c>
      <c r="E47" s="40">
        <v>0</v>
      </c>
      <c r="F47" s="40">
        <v>0</v>
      </c>
      <c r="G47" s="40">
        <v>15400.163992178655</v>
      </c>
      <c r="H47" s="40">
        <v>0</v>
      </c>
      <c r="I47" s="40">
        <f t="shared" si="1"/>
        <v>31494.218725340295</v>
      </c>
    </row>
    <row r="48" spans="2:9" x14ac:dyDescent="0.2">
      <c r="B48" s="17" t="s">
        <v>57</v>
      </c>
      <c r="C48" s="17" t="s">
        <v>58</v>
      </c>
      <c r="D48" s="40">
        <v>6625.6665809520564</v>
      </c>
      <c r="E48" s="40">
        <v>0</v>
      </c>
      <c r="F48" s="40">
        <v>0</v>
      </c>
      <c r="G48" s="40">
        <v>19631.060073709177</v>
      </c>
      <c r="H48" s="40">
        <v>0</v>
      </c>
      <c r="I48" s="40">
        <f t="shared" si="1"/>
        <v>26256.726654661234</v>
      </c>
    </row>
    <row r="49" spans="2:9" x14ac:dyDescent="0.2">
      <c r="B49" s="17" t="s">
        <v>59</v>
      </c>
      <c r="C49" s="17" t="s">
        <v>60</v>
      </c>
      <c r="D49" s="40">
        <v>16740.277403521723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16740.277403521723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30023.107199693852</v>
      </c>
      <c r="F50" s="59">
        <v>0</v>
      </c>
      <c r="G50" s="59">
        <v>823.55040269116773</v>
      </c>
      <c r="H50" s="59">
        <v>0</v>
      </c>
      <c r="I50" s="59">
        <f t="shared" si="1"/>
        <v>30846.657602385021</v>
      </c>
    </row>
    <row r="51" spans="2:9" x14ac:dyDescent="0.2">
      <c r="B51" s="58" t="s">
        <v>62</v>
      </c>
      <c r="C51" s="58" t="s">
        <v>63</v>
      </c>
      <c r="D51" s="59">
        <v>3299.3531674074884</v>
      </c>
      <c r="E51" s="59">
        <v>0</v>
      </c>
      <c r="F51" s="59">
        <v>0</v>
      </c>
      <c r="G51" s="59">
        <v>1497.4380656597489</v>
      </c>
      <c r="H51" s="59">
        <v>0</v>
      </c>
      <c r="I51" s="59">
        <f t="shared" si="1"/>
        <v>4796.791233067237</v>
      </c>
    </row>
    <row r="52" spans="2:9" x14ac:dyDescent="0.2">
      <c r="B52" s="58" t="s">
        <v>64</v>
      </c>
      <c r="C52" s="58" t="s">
        <v>65</v>
      </c>
      <c r="D52" s="59">
        <v>8542.9298591706174</v>
      </c>
      <c r="E52" s="59">
        <v>0</v>
      </c>
      <c r="F52" s="59">
        <v>0</v>
      </c>
      <c r="G52" s="59">
        <v>13999.570669316165</v>
      </c>
      <c r="H52" s="59">
        <v>0</v>
      </c>
      <c r="I52" s="59">
        <f t="shared" si="1"/>
        <v>22542.50052848678</v>
      </c>
    </row>
    <row r="53" spans="2:9" x14ac:dyDescent="0.2">
      <c r="B53" s="17" t="s">
        <v>66</v>
      </c>
      <c r="C53" s="17" t="s">
        <v>67</v>
      </c>
      <c r="D53" s="40">
        <v>6568.8518892331886</v>
      </c>
      <c r="E53" s="40">
        <v>0</v>
      </c>
      <c r="F53" s="40">
        <v>0</v>
      </c>
      <c r="G53" s="40">
        <v>73.495451824172619</v>
      </c>
      <c r="H53" s="40">
        <v>0</v>
      </c>
      <c r="I53" s="40">
        <f t="shared" si="1"/>
        <v>6642.3473410573615</v>
      </c>
    </row>
    <row r="54" spans="2:9" x14ac:dyDescent="0.2">
      <c r="B54" s="17" t="s">
        <v>68</v>
      </c>
      <c r="C54" s="17" t="s">
        <v>69</v>
      </c>
      <c r="D54" s="40">
        <v>4722.0162849453582</v>
      </c>
      <c r="E54" s="40">
        <v>0</v>
      </c>
      <c r="F54" s="40">
        <v>797.3705664872756</v>
      </c>
      <c r="G54" s="40">
        <v>319.6640519963529</v>
      </c>
      <c r="H54" s="40">
        <v>0</v>
      </c>
      <c r="I54" s="40">
        <f t="shared" si="1"/>
        <v>5839.0509034289871</v>
      </c>
    </row>
    <row r="55" spans="2:9" x14ac:dyDescent="0.2">
      <c r="B55" s="17" t="s">
        <v>70</v>
      </c>
      <c r="C55" s="17" t="s">
        <v>71</v>
      </c>
      <c r="D55" s="40">
        <v>2993.2441667720004</v>
      </c>
      <c r="E55" s="40">
        <v>0</v>
      </c>
      <c r="F55" s="40">
        <v>0</v>
      </c>
      <c r="G55" s="40">
        <v>1605.0548806494583</v>
      </c>
      <c r="H55" s="40">
        <v>0</v>
      </c>
      <c r="I55" s="40">
        <f t="shared" si="1"/>
        <v>4598.2990474214585</v>
      </c>
    </row>
    <row r="56" spans="2:9" ht="15" thickBot="1" x14ac:dyDescent="0.25">
      <c r="B56" s="58" t="s">
        <v>72</v>
      </c>
      <c r="C56" s="58" t="s">
        <v>73</v>
      </c>
      <c r="D56" s="59">
        <v>1916.9938612036751</v>
      </c>
      <c r="E56" s="59">
        <v>0</v>
      </c>
      <c r="F56" s="59">
        <v>0</v>
      </c>
      <c r="G56" s="59">
        <v>3296.1645364546303</v>
      </c>
      <c r="H56" s="59">
        <v>0</v>
      </c>
      <c r="I56" s="59">
        <f t="shared" si="1"/>
        <v>5213.1583976583051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381669.79441372759</v>
      </c>
      <c r="E57" s="41">
        <f t="shared" si="2"/>
        <v>30025.220389693852</v>
      </c>
      <c r="F57" s="41">
        <f t="shared" si="2"/>
        <v>797.3705664872756</v>
      </c>
      <c r="G57" s="76">
        <f t="shared" si="2"/>
        <v>173589.88540248064</v>
      </c>
      <c r="H57" s="76">
        <f t="shared" si="2"/>
        <v>35.382045271938416</v>
      </c>
      <c r="I57" s="70">
        <f t="shared" si="2"/>
        <v>586117.65281766152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2602.4701073337751</v>
      </c>
      <c r="H59" s="40">
        <v>55.94239214469728</v>
      </c>
      <c r="I59" s="40">
        <f>SUM(D59:H59)</f>
        <v>2658.4124994784725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18951.024946628804</v>
      </c>
      <c r="H60" s="40">
        <v>0</v>
      </c>
      <c r="I60" s="40">
        <f t="shared" ref="I60:I61" si="3">SUM(D60:H60)</f>
        <v>18951.024946628804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3837.7891658637191</v>
      </c>
      <c r="H61" s="40">
        <v>0</v>
      </c>
      <c r="I61" s="40">
        <f t="shared" si="3"/>
        <v>3837.7891658637191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25391.284219826299</v>
      </c>
      <c r="H62" s="41">
        <f t="shared" si="4"/>
        <v>55.94239214469728</v>
      </c>
      <c r="I62" s="41">
        <f t="shared" si="4"/>
        <v>25447.226611970997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191.81967553918781</v>
      </c>
      <c r="I64" s="40">
        <f>SUM(D64:H64)</f>
        <v>191.81967553918781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29043.672614439067</v>
      </c>
      <c r="G65" s="40">
        <v>0</v>
      </c>
      <c r="H65" s="40">
        <v>0</v>
      </c>
      <c r="I65" s="40">
        <f t="shared" ref="I65:I68" si="5">SUM(D65:H65)</f>
        <v>29043.672614439067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15428.606500839511</v>
      </c>
      <c r="G66" s="40">
        <v>0</v>
      </c>
      <c r="H66" s="40">
        <v>372.47390943171547</v>
      </c>
      <c r="I66" s="40">
        <f t="shared" si="5"/>
        <v>15801.080410271226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8995.5145643429041</v>
      </c>
      <c r="G67" s="40">
        <v>0</v>
      </c>
      <c r="H67" s="40">
        <v>685.71417405856926</v>
      </c>
      <c r="I67" s="40">
        <f t="shared" si="5"/>
        <v>9681.2287384014726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6047.5705843625165</v>
      </c>
      <c r="I68" s="40">
        <f t="shared" si="5"/>
        <v>6047.5705843625165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53467.793679621485</v>
      </c>
      <c r="G69" s="41">
        <f t="shared" si="6"/>
        <v>0</v>
      </c>
      <c r="H69" s="41">
        <f t="shared" si="6"/>
        <v>7297.5783433919896</v>
      </c>
      <c r="I69" s="41">
        <f t="shared" si="6"/>
        <v>60765.372023013471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11" priority="2" operator="equal">
      <formula>0</formula>
    </cfRule>
  </conditionalFormatting>
  <conditionalFormatting sqref="D59:D69">
    <cfRule type="cellIs" dxfId="11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159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220569.09850723654</v>
      </c>
      <c r="E18" s="41">
        <f t="shared" si="0"/>
        <v>11620.102976617773</v>
      </c>
      <c r="F18" s="41">
        <f t="shared" si="0"/>
        <v>18757.598501941502</v>
      </c>
      <c r="G18" s="41">
        <f t="shared" si="0"/>
        <v>74619.050348639517</v>
      </c>
      <c r="H18" s="41">
        <f t="shared" si="0"/>
        <v>3863.5275754243385</v>
      </c>
      <c r="I18" s="41">
        <f t="shared" si="0"/>
        <v>329429.3779098597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3700.3519553400624</v>
      </c>
      <c r="E20" s="59">
        <v>0</v>
      </c>
      <c r="F20" s="59">
        <v>0</v>
      </c>
      <c r="G20" s="59">
        <v>799.79978109565218</v>
      </c>
      <c r="H20" s="59">
        <v>0</v>
      </c>
      <c r="I20" s="59">
        <f>SUM(D20:H20)</f>
        <v>4500.1517364357151</v>
      </c>
    </row>
    <row r="21" spans="2:9" x14ac:dyDescent="0.2">
      <c r="B21" s="58" t="s">
        <v>16</v>
      </c>
      <c r="C21" s="58" t="s">
        <v>17</v>
      </c>
      <c r="D21" s="59">
        <v>2849.345639018456</v>
      </c>
      <c r="E21" s="59">
        <v>0</v>
      </c>
      <c r="F21" s="59">
        <v>0</v>
      </c>
      <c r="G21" s="59">
        <v>194.30287661052401</v>
      </c>
      <c r="H21" s="59">
        <v>0</v>
      </c>
      <c r="I21" s="59">
        <f t="shared" ref="I21:I56" si="1">SUM(D21:H21)</f>
        <v>3043.64851562898</v>
      </c>
    </row>
    <row r="22" spans="2:9" x14ac:dyDescent="0.2">
      <c r="B22" s="58" t="s">
        <v>18</v>
      </c>
      <c r="C22" s="58" t="s">
        <v>148</v>
      </c>
      <c r="D22" s="59">
        <v>540.97086522803806</v>
      </c>
      <c r="E22" s="59">
        <v>0</v>
      </c>
      <c r="F22" s="80">
        <v>0</v>
      </c>
      <c r="G22" s="59">
        <v>3871.7459833459138</v>
      </c>
      <c r="H22" s="59">
        <v>0</v>
      </c>
      <c r="I22" s="59">
        <f t="shared" si="1"/>
        <v>4412.7168485739521</v>
      </c>
    </row>
    <row r="23" spans="2:9" x14ac:dyDescent="0.2">
      <c r="B23" s="17" t="s">
        <v>19</v>
      </c>
      <c r="C23" s="17" t="s">
        <v>149</v>
      </c>
      <c r="D23" s="40">
        <v>1685.1958714985606</v>
      </c>
      <c r="E23" s="40">
        <v>0</v>
      </c>
      <c r="F23" s="40">
        <v>0</v>
      </c>
      <c r="G23" s="40">
        <v>3058.0695882323748</v>
      </c>
      <c r="H23" s="40">
        <v>0</v>
      </c>
      <c r="I23" s="40">
        <f t="shared" si="1"/>
        <v>4743.2654597309356</v>
      </c>
    </row>
    <row r="24" spans="2:9" x14ac:dyDescent="0.2">
      <c r="B24" s="17" t="s">
        <v>20</v>
      </c>
      <c r="C24" s="17" t="s">
        <v>21</v>
      </c>
      <c r="D24" s="40">
        <v>5591.7534652557915</v>
      </c>
      <c r="E24" s="40">
        <v>0</v>
      </c>
      <c r="F24" s="40">
        <v>0</v>
      </c>
      <c r="G24" s="40">
        <v>7648.3342307702123</v>
      </c>
      <c r="H24" s="40">
        <v>0</v>
      </c>
      <c r="I24" s="40">
        <f t="shared" si="1"/>
        <v>13240.087696026003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1215.6331602912383</v>
      </c>
      <c r="H25" s="40">
        <v>0</v>
      </c>
      <c r="I25" s="40">
        <f t="shared" si="1"/>
        <v>1215.6331602912383</v>
      </c>
    </row>
    <row r="26" spans="2:9" x14ac:dyDescent="0.2">
      <c r="B26" s="58" t="s">
        <v>23</v>
      </c>
      <c r="C26" s="58" t="s">
        <v>24</v>
      </c>
      <c r="D26" s="59">
        <v>2426.1562463980868</v>
      </c>
      <c r="E26" s="59">
        <v>0</v>
      </c>
      <c r="F26" s="59">
        <v>0</v>
      </c>
      <c r="G26" s="59">
        <v>823.82513868860462</v>
      </c>
      <c r="H26" s="59">
        <v>0</v>
      </c>
      <c r="I26" s="59">
        <f t="shared" si="1"/>
        <v>3249.9813850866913</v>
      </c>
    </row>
    <row r="27" spans="2:9" x14ac:dyDescent="0.2">
      <c r="B27" s="58" t="s">
        <v>25</v>
      </c>
      <c r="C27" s="58" t="s">
        <v>26</v>
      </c>
      <c r="D27" s="59">
        <v>5279.7284482074128</v>
      </c>
      <c r="E27" s="59">
        <v>0</v>
      </c>
      <c r="F27" s="59">
        <v>0</v>
      </c>
      <c r="G27" s="59">
        <v>632.74706407166434</v>
      </c>
      <c r="H27" s="59">
        <v>0</v>
      </c>
      <c r="I27" s="59">
        <f t="shared" si="1"/>
        <v>5912.4755122790775</v>
      </c>
    </row>
    <row r="28" spans="2:9" x14ac:dyDescent="0.2">
      <c r="B28" s="58" t="s">
        <v>27</v>
      </c>
      <c r="C28" s="58" t="s">
        <v>28</v>
      </c>
      <c r="D28" s="59">
        <v>9324.2393044407345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9324.2393044407345</v>
      </c>
    </row>
    <row r="29" spans="2:9" x14ac:dyDescent="0.2">
      <c r="B29" s="17" t="s">
        <v>29</v>
      </c>
      <c r="C29" s="17" t="s">
        <v>30</v>
      </c>
      <c r="D29" s="40">
        <v>1789.5559708876572</v>
      </c>
      <c r="E29" s="40">
        <v>0</v>
      </c>
      <c r="F29" s="40">
        <v>0</v>
      </c>
      <c r="G29" s="40">
        <v>310.37971647101176</v>
      </c>
      <c r="H29" s="40">
        <v>0</v>
      </c>
      <c r="I29" s="40">
        <f t="shared" si="1"/>
        <v>2099.9356873586689</v>
      </c>
    </row>
    <row r="30" spans="2:9" x14ac:dyDescent="0.2">
      <c r="B30" s="17" t="s">
        <v>31</v>
      </c>
      <c r="C30" s="17" t="s">
        <v>32</v>
      </c>
      <c r="D30" s="40">
        <v>25147.216894121488</v>
      </c>
      <c r="E30" s="40">
        <v>0</v>
      </c>
      <c r="F30" s="40">
        <v>0</v>
      </c>
      <c r="G30" s="40">
        <v>3815.8939450255725</v>
      </c>
      <c r="H30" s="40">
        <v>0</v>
      </c>
      <c r="I30" s="40">
        <f t="shared" si="1"/>
        <v>28963.110839147059</v>
      </c>
    </row>
    <row r="31" spans="2:9" x14ac:dyDescent="0.2">
      <c r="B31" s="17" t="s">
        <v>33</v>
      </c>
      <c r="C31" s="17" t="s">
        <v>135</v>
      </c>
      <c r="D31" s="40">
        <v>6976.8490165539979</v>
      </c>
      <c r="E31" s="40">
        <v>0</v>
      </c>
      <c r="F31" s="40">
        <v>0</v>
      </c>
      <c r="G31" s="40">
        <v>75.272728148792723</v>
      </c>
      <c r="H31" s="40">
        <v>0</v>
      </c>
      <c r="I31" s="40">
        <f t="shared" si="1"/>
        <v>7052.1217447027902</v>
      </c>
    </row>
    <row r="32" spans="2:9" x14ac:dyDescent="0.2">
      <c r="B32" s="58" t="s">
        <v>34</v>
      </c>
      <c r="C32" s="58" t="s">
        <v>136</v>
      </c>
      <c r="D32" s="59">
        <v>3369.1594183579655</v>
      </c>
      <c r="E32" s="59">
        <v>0</v>
      </c>
      <c r="F32" s="59">
        <v>0</v>
      </c>
      <c r="G32" s="59">
        <v>4309.3046524316287</v>
      </c>
      <c r="H32" s="59">
        <v>0</v>
      </c>
      <c r="I32" s="59">
        <f t="shared" si="1"/>
        <v>7678.4640707895942</v>
      </c>
    </row>
    <row r="33" spans="2:9" x14ac:dyDescent="0.2">
      <c r="B33" s="58" t="s">
        <v>35</v>
      </c>
      <c r="C33" s="58" t="s">
        <v>137</v>
      </c>
      <c r="D33" s="59">
        <v>16029.077884222894</v>
      </c>
      <c r="E33" s="59">
        <v>0</v>
      </c>
      <c r="F33" s="59">
        <v>0</v>
      </c>
      <c r="G33" s="59">
        <v>1761.7000052141252</v>
      </c>
      <c r="H33" s="59">
        <v>0</v>
      </c>
      <c r="I33" s="59">
        <f t="shared" si="1"/>
        <v>17790.77788943702</v>
      </c>
    </row>
    <row r="34" spans="2:9" x14ac:dyDescent="0.2">
      <c r="B34" s="58" t="s">
        <v>36</v>
      </c>
      <c r="C34" s="58" t="s">
        <v>37</v>
      </c>
      <c r="D34" s="59">
        <v>8275.262446890687</v>
      </c>
      <c r="E34" s="59">
        <v>0</v>
      </c>
      <c r="F34" s="59">
        <v>0</v>
      </c>
      <c r="G34" s="59">
        <v>4.3670518724181653</v>
      </c>
      <c r="H34" s="59">
        <v>0</v>
      </c>
      <c r="I34" s="59">
        <f t="shared" si="1"/>
        <v>8279.6294987631045</v>
      </c>
    </row>
    <row r="35" spans="2:9" x14ac:dyDescent="0.2">
      <c r="B35" s="17" t="s">
        <v>38</v>
      </c>
      <c r="C35" s="17" t="s">
        <v>39</v>
      </c>
      <c r="D35" s="40">
        <v>3917.0050090113418</v>
      </c>
      <c r="E35" s="40">
        <v>0</v>
      </c>
      <c r="F35" s="40">
        <v>0</v>
      </c>
      <c r="G35" s="40">
        <v>0.89638303222721383</v>
      </c>
      <c r="H35" s="40">
        <v>0</v>
      </c>
      <c r="I35" s="40">
        <f t="shared" si="1"/>
        <v>3917.9013920435691</v>
      </c>
    </row>
    <row r="36" spans="2:9" x14ac:dyDescent="0.2">
      <c r="B36" s="17" t="s">
        <v>40</v>
      </c>
      <c r="C36" s="17" t="s">
        <v>152</v>
      </c>
      <c r="D36" s="40">
        <v>16592.253474017194</v>
      </c>
      <c r="E36" s="40">
        <v>0</v>
      </c>
      <c r="F36" s="40">
        <v>0</v>
      </c>
      <c r="G36" s="40">
        <v>601.81477100033908</v>
      </c>
      <c r="H36" s="40">
        <v>0</v>
      </c>
      <c r="I36" s="40">
        <f t="shared" si="1"/>
        <v>17194.068245017534</v>
      </c>
    </row>
    <row r="37" spans="2:9" x14ac:dyDescent="0.2">
      <c r="B37" s="17" t="s">
        <v>41</v>
      </c>
      <c r="C37" s="17" t="s">
        <v>42</v>
      </c>
      <c r="D37" s="40">
        <v>1607.3668439907658</v>
      </c>
      <c r="E37" s="40">
        <v>0</v>
      </c>
      <c r="F37" s="40">
        <v>0</v>
      </c>
      <c r="G37" s="40">
        <v>187.91016915372759</v>
      </c>
      <c r="H37" s="40">
        <v>0</v>
      </c>
      <c r="I37" s="40">
        <f t="shared" si="1"/>
        <v>1795.2770131444934</v>
      </c>
    </row>
    <row r="38" spans="2:9" x14ac:dyDescent="0.2">
      <c r="B38" s="58" t="s">
        <v>43</v>
      </c>
      <c r="C38" s="58" t="s">
        <v>139</v>
      </c>
      <c r="D38" s="59">
        <v>1278.6504034236928</v>
      </c>
      <c r="E38" s="59">
        <v>0</v>
      </c>
      <c r="F38" s="59">
        <v>0</v>
      </c>
      <c r="G38" s="59">
        <v>7.1297866022584033</v>
      </c>
      <c r="H38" s="59">
        <v>0</v>
      </c>
      <c r="I38" s="59">
        <f t="shared" si="1"/>
        <v>1285.7801900259512</v>
      </c>
    </row>
    <row r="39" spans="2:9" x14ac:dyDescent="0.2">
      <c r="B39" s="58" t="s">
        <v>44</v>
      </c>
      <c r="C39" s="58" t="s">
        <v>140</v>
      </c>
      <c r="D39" s="59">
        <v>6467.4511946525472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6467.4511946525472</v>
      </c>
    </row>
    <row r="40" spans="2:9" x14ac:dyDescent="0.2">
      <c r="B40" s="58" t="s">
        <v>45</v>
      </c>
      <c r="C40" s="58" t="s">
        <v>141</v>
      </c>
      <c r="D40" s="59">
        <v>3278.1979787803339</v>
      </c>
      <c r="E40" s="59">
        <v>0</v>
      </c>
      <c r="F40" s="59">
        <v>0</v>
      </c>
      <c r="G40" s="59">
        <v>19.385968636035738</v>
      </c>
      <c r="H40" s="59">
        <v>0</v>
      </c>
      <c r="I40" s="59">
        <f t="shared" si="1"/>
        <v>3297.5839474163695</v>
      </c>
    </row>
    <row r="41" spans="2:9" x14ac:dyDescent="0.2">
      <c r="B41" s="17" t="s">
        <v>46</v>
      </c>
      <c r="C41" s="17" t="s">
        <v>142</v>
      </c>
      <c r="D41" s="40">
        <v>4373.9955554923781</v>
      </c>
      <c r="E41" s="40">
        <v>0</v>
      </c>
      <c r="F41" s="40">
        <v>0</v>
      </c>
      <c r="G41" s="40">
        <v>141.41634339463872</v>
      </c>
      <c r="H41" s="40">
        <v>0</v>
      </c>
      <c r="I41" s="40">
        <f t="shared" si="1"/>
        <v>4515.4118988870168</v>
      </c>
    </row>
    <row r="42" spans="2:9" x14ac:dyDescent="0.2">
      <c r="B42" s="17" t="s">
        <v>47</v>
      </c>
      <c r="C42" s="17" t="s">
        <v>143</v>
      </c>
      <c r="D42" s="40">
        <v>1595.0519182172131</v>
      </c>
      <c r="E42" s="40">
        <v>0</v>
      </c>
      <c r="F42" s="40">
        <v>0</v>
      </c>
      <c r="G42" s="40">
        <v>166.60093600182702</v>
      </c>
      <c r="H42" s="40">
        <v>0</v>
      </c>
      <c r="I42" s="40">
        <f t="shared" si="1"/>
        <v>1761.6528542190401</v>
      </c>
    </row>
    <row r="43" spans="2:9" x14ac:dyDescent="0.2">
      <c r="B43" s="17" t="s">
        <v>48</v>
      </c>
      <c r="C43" s="17" t="s">
        <v>49</v>
      </c>
      <c r="D43" s="40">
        <v>14084.907157023054</v>
      </c>
      <c r="E43" s="40">
        <v>0</v>
      </c>
      <c r="F43" s="40">
        <v>0</v>
      </c>
      <c r="G43" s="40">
        <v>622.42455279736578</v>
      </c>
      <c r="H43" s="40">
        <v>0</v>
      </c>
      <c r="I43" s="40">
        <f t="shared" si="1"/>
        <v>14707.331709820419</v>
      </c>
    </row>
    <row r="44" spans="2:9" x14ac:dyDescent="0.2">
      <c r="B44" s="58" t="s">
        <v>50</v>
      </c>
      <c r="C44" s="58" t="s">
        <v>51</v>
      </c>
      <c r="D44" s="59">
        <v>630.10821250198626</v>
      </c>
      <c r="E44" s="59">
        <v>0</v>
      </c>
      <c r="F44" s="59">
        <v>0</v>
      </c>
      <c r="G44" s="59">
        <v>363.98233688017871</v>
      </c>
      <c r="H44" s="59">
        <v>0</v>
      </c>
      <c r="I44" s="59">
        <f t="shared" si="1"/>
        <v>994.09054938216491</v>
      </c>
    </row>
    <row r="45" spans="2:9" x14ac:dyDescent="0.2">
      <c r="B45" s="58" t="s">
        <v>52</v>
      </c>
      <c r="C45" s="58" t="s">
        <v>144</v>
      </c>
      <c r="D45" s="59">
        <v>29711.684307811836</v>
      </c>
      <c r="E45" s="59">
        <v>0</v>
      </c>
      <c r="F45" s="59">
        <v>0</v>
      </c>
      <c r="G45" s="59">
        <v>11831.24340755039</v>
      </c>
      <c r="H45" s="59">
        <v>28.42703032017625</v>
      </c>
      <c r="I45" s="59">
        <f t="shared" si="1"/>
        <v>41571.354745682402</v>
      </c>
    </row>
    <row r="46" spans="2:9" x14ac:dyDescent="0.2">
      <c r="B46" s="58" t="s">
        <v>53</v>
      </c>
      <c r="C46" s="58" t="s">
        <v>54</v>
      </c>
      <c r="D46" s="59">
        <v>13840.71783250983</v>
      </c>
      <c r="E46" s="59">
        <v>0.61128576460572615</v>
      </c>
      <c r="F46" s="59">
        <v>0</v>
      </c>
      <c r="G46" s="59">
        <v>4275.8510105835394</v>
      </c>
      <c r="H46" s="59">
        <v>0</v>
      </c>
      <c r="I46" s="59">
        <f t="shared" si="1"/>
        <v>18117.180128857974</v>
      </c>
    </row>
    <row r="47" spans="2:9" x14ac:dyDescent="0.2">
      <c r="B47" s="17" t="s">
        <v>55</v>
      </c>
      <c r="C47" s="17" t="s">
        <v>56</v>
      </c>
      <c r="D47" s="40">
        <v>9984.7117793778107</v>
      </c>
      <c r="E47" s="40">
        <v>0</v>
      </c>
      <c r="F47" s="40">
        <v>0</v>
      </c>
      <c r="G47" s="40">
        <v>8066.8805724656968</v>
      </c>
      <c r="H47" s="40">
        <v>0</v>
      </c>
      <c r="I47" s="40">
        <f t="shared" si="1"/>
        <v>18051.592351843508</v>
      </c>
    </row>
    <row r="48" spans="2:9" x14ac:dyDescent="0.2">
      <c r="B48" s="17" t="s">
        <v>57</v>
      </c>
      <c r="C48" s="17" t="s">
        <v>58</v>
      </c>
      <c r="D48" s="40">
        <v>3157.4767810540293</v>
      </c>
      <c r="E48" s="40">
        <v>0</v>
      </c>
      <c r="F48" s="40">
        <v>0</v>
      </c>
      <c r="G48" s="40">
        <v>12725.411516826829</v>
      </c>
      <c r="H48" s="40">
        <v>0</v>
      </c>
      <c r="I48" s="40">
        <f t="shared" si="1"/>
        <v>15882.888297880858</v>
      </c>
    </row>
    <row r="49" spans="2:9" x14ac:dyDescent="0.2">
      <c r="B49" s="17" t="s">
        <v>59</v>
      </c>
      <c r="C49" s="17" t="s">
        <v>60</v>
      </c>
      <c r="D49" s="40">
        <v>7379.9154349785367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7379.9154349785367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11619.491690853167</v>
      </c>
      <c r="F50" s="59">
        <v>0</v>
      </c>
      <c r="G50" s="59">
        <v>284.67662961919274</v>
      </c>
      <c r="H50" s="59">
        <v>0</v>
      </c>
      <c r="I50" s="59">
        <f t="shared" si="1"/>
        <v>11904.168320472359</v>
      </c>
    </row>
    <row r="51" spans="2:9" x14ac:dyDescent="0.2">
      <c r="B51" s="58" t="s">
        <v>62</v>
      </c>
      <c r="C51" s="58" t="s">
        <v>63</v>
      </c>
      <c r="D51" s="59">
        <v>797.93566541539781</v>
      </c>
      <c r="E51" s="59">
        <v>0</v>
      </c>
      <c r="F51" s="59">
        <v>0</v>
      </c>
      <c r="G51" s="59">
        <v>3.0606519220629602</v>
      </c>
      <c r="H51" s="59">
        <v>0</v>
      </c>
      <c r="I51" s="59">
        <f t="shared" si="1"/>
        <v>800.99631733746082</v>
      </c>
    </row>
    <row r="52" spans="2:9" x14ac:dyDescent="0.2">
      <c r="B52" s="58" t="s">
        <v>64</v>
      </c>
      <c r="C52" s="58" t="s">
        <v>65</v>
      </c>
      <c r="D52" s="59">
        <v>2765.7947815008297</v>
      </c>
      <c r="E52" s="59">
        <v>0</v>
      </c>
      <c r="F52" s="59">
        <v>0</v>
      </c>
      <c r="G52" s="59">
        <v>2067.6054328160753</v>
      </c>
      <c r="H52" s="59">
        <v>0</v>
      </c>
      <c r="I52" s="59">
        <f t="shared" si="1"/>
        <v>4833.4002143169055</v>
      </c>
    </row>
    <row r="53" spans="2:9" x14ac:dyDescent="0.2">
      <c r="B53" s="17" t="s">
        <v>66</v>
      </c>
      <c r="C53" s="17" t="s">
        <v>67</v>
      </c>
      <c r="D53" s="40">
        <v>1435.2454170465628</v>
      </c>
      <c r="E53" s="40">
        <v>0</v>
      </c>
      <c r="F53" s="40">
        <v>0</v>
      </c>
      <c r="G53" s="40">
        <v>13.195060620620652</v>
      </c>
      <c r="H53" s="40">
        <v>0</v>
      </c>
      <c r="I53" s="40">
        <f t="shared" si="1"/>
        <v>1448.4404776671834</v>
      </c>
    </row>
    <row r="54" spans="2:9" x14ac:dyDescent="0.2">
      <c r="B54" s="17" t="s">
        <v>68</v>
      </c>
      <c r="C54" s="17" t="s">
        <v>69</v>
      </c>
      <c r="D54" s="40">
        <v>2644.2350884241337</v>
      </c>
      <c r="E54" s="40">
        <v>0</v>
      </c>
      <c r="F54" s="40">
        <v>241.56974597949241</v>
      </c>
      <c r="G54" s="40">
        <v>88.86960930096879</v>
      </c>
      <c r="H54" s="40">
        <v>0</v>
      </c>
      <c r="I54" s="40">
        <f t="shared" si="1"/>
        <v>2974.674443704595</v>
      </c>
    </row>
    <row r="55" spans="2:9" x14ac:dyDescent="0.2">
      <c r="B55" s="17" t="s">
        <v>70</v>
      </c>
      <c r="C55" s="17" t="s">
        <v>71</v>
      </c>
      <c r="D55" s="40">
        <v>1283.2056713016864</v>
      </c>
      <c r="E55" s="40">
        <v>0</v>
      </c>
      <c r="F55" s="40">
        <v>0</v>
      </c>
      <c r="G55" s="40">
        <v>436.70127501974736</v>
      </c>
      <c r="H55" s="40">
        <v>0</v>
      </c>
      <c r="I55" s="40">
        <f t="shared" si="1"/>
        <v>1719.9069463214337</v>
      </c>
    </row>
    <row r="56" spans="2:9" ht="15" thickBot="1" x14ac:dyDescent="0.25">
      <c r="B56" s="58" t="s">
        <v>72</v>
      </c>
      <c r="C56" s="58" t="s">
        <v>73</v>
      </c>
      <c r="D56" s="59">
        <v>758.32457428359464</v>
      </c>
      <c r="E56" s="59">
        <v>0</v>
      </c>
      <c r="F56" s="59">
        <v>0</v>
      </c>
      <c r="G56" s="59">
        <v>1078.7554059325741</v>
      </c>
      <c r="H56" s="59">
        <v>0</v>
      </c>
      <c r="I56" s="59">
        <f t="shared" si="1"/>
        <v>1837.0799802161687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220569.09850723654</v>
      </c>
      <c r="E57" s="41">
        <f t="shared" si="2"/>
        <v>11620.102976617773</v>
      </c>
      <c r="F57" s="41">
        <f t="shared" si="2"/>
        <v>241.56974597949241</v>
      </c>
      <c r="G57" s="41">
        <f t="shared" si="2"/>
        <v>71505.187742426046</v>
      </c>
      <c r="H57" s="41">
        <f t="shared" si="2"/>
        <v>28.42703032017625</v>
      </c>
      <c r="I57" s="76">
        <f t="shared" si="2"/>
        <v>303964.38600258005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1750.9237892459787</v>
      </c>
      <c r="H59" s="40">
        <v>37.596244498389467</v>
      </c>
      <c r="I59" s="40">
        <f>SUM(D59:H59)</f>
        <v>1788.5200337443682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1362.9388169674892</v>
      </c>
      <c r="H60" s="40">
        <v>0</v>
      </c>
      <c r="I60" s="40">
        <f t="shared" ref="I60:I61" si="3">SUM(D60:H60)</f>
        <v>1362.9388169674892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3113.8626062134681</v>
      </c>
      <c r="H62" s="41">
        <f t="shared" si="4"/>
        <v>37.596244498389467</v>
      </c>
      <c r="I62" s="41">
        <f t="shared" si="4"/>
        <v>3151.4588507118574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97.175976901885321</v>
      </c>
      <c r="I64" s="40">
        <f>SUM(D64:H64)</f>
        <v>97.175976901885321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12601.716229273788</v>
      </c>
      <c r="G65" s="71">
        <v>0</v>
      </c>
      <c r="H65" s="71">
        <v>0</v>
      </c>
      <c r="I65" s="40">
        <f t="shared" ref="I65:I68" si="5">SUM(D65:H65)</f>
        <v>12601.716229273788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2962.5825573843686</v>
      </c>
      <c r="G66" s="40">
        <v>0</v>
      </c>
      <c r="H66" s="40">
        <v>195.97269771171548</v>
      </c>
      <c r="I66" s="40">
        <f t="shared" si="5"/>
        <v>3158.5552550960842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2951.7299693038503</v>
      </c>
      <c r="G67" s="40">
        <v>0</v>
      </c>
      <c r="H67" s="40">
        <v>341.86449148856934</v>
      </c>
      <c r="I67" s="40">
        <f t="shared" si="5"/>
        <v>3293.5944607924198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3162.4911345036026</v>
      </c>
      <c r="I68" s="40">
        <f t="shared" si="5"/>
        <v>3162.4911345036026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18516.028755962008</v>
      </c>
      <c r="G69" s="41">
        <f t="shared" si="6"/>
        <v>0</v>
      </c>
      <c r="H69" s="41">
        <f t="shared" si="6"/>
        <v>3797.5043006057726</v>
      </c>
      <c r="I69" s="76">
        <f t="shared" si="6"/>
        <v>22313.53305656778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09" priority="2" operator="equal">
      <formula>0</formula>
    </cfRule>
  </conditionalFormatting>
  <conditionalFormatting sqref="D59:D69">
    <cfRule type="cellIs" dxfId="108" priority="1" operator="equal">
      <formula>0</formula>
    </cfRule>
  </conditionalFormatting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4.710937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159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161100.69590649102</v>
      </c>
      <c r="E18" s="41">
        <f t="shared" si="0"/>
        <v>18405.117413076077</v>
      </c>
      <c r="F18" s="41">
        <f t="shared" si="0"/>
        <v>35507.565744167259</v>
      </c>
      <c r="G18" s="41">
        <f t="shared" si="0"/>
        <v>124362.11927366746</v>
      </c>
      <c r="H18" s="41">
        <f t="shared" si="0"/>
        <v>3525.3752053842854</v>
      </c>
      <c r="I18" s="41">
        <f t="shared" si="0"/>
        <v>342900.87354278617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6544.022467303038</v>
      </c>
      <c r="E20" s="59">
        <v>0</v>
      </c>
      <c r="F20" s="59">
        <v>0</v>
      </c>
      <c r="G20" s="59">
        <v>1444.9095926708578</v>
      </c>
      <c r="H20" s="59">
        <v>0</v>
      </c>
      <c r="I20" s="59">
        <f>SUM(D20:H20)</f>
        <v>7988.9320599738958</v>
      </c>
    </row>
    <row r="21" spans="2:9" x14ac:dyDescent="0.2">
      <c r="B21" s="58" t="s">
        <v>16</v>
      </c>
      <c r="C21" s="58" t="s">
        <v>17</v>
      </c>
      <c r="D21" s="59">
        <v>1574.8654357111482</v>
      </c>
      <c r="E21" s="59">
        <v>0</v>
      </c>
      <c r="F21" s="59">
        <v>0</v>
      </c>
      <c r="G21" s="59">
        <v>215.66364950620925</v>
      </c>
      <c r="H21" s="59">
        <v>0</v>
      </c>
      <c r="I21" s="59">
        <f t="shared" ref="I21:I56" si="1">SUM(D21:H21)</f>
        <v>1790.5290852173575</v>
      </c>
    </row>
    <row r="22" spans="2:9" x14ac:dyDescent="0.2">
      <c r="B22" s="58" t="s">
        <v>18</v>
      </c>
      <c r="C22" s="58" t="s">
        <v>148</v>
      </c>
      <c r="D22" s="59">
        <v>1101.133761594858</v>
      </c>
      <c r="E22" s="59">
        <v>0</v>
      </c>
      <c r="F22" s="59">
        <v>0</v>
      </c>
      <c r="G22" s="59">
        <v>6529.212007027083</v>
      </c>
      <c r="H22" s="59">
        <v>0</v>
      </c>
      <c r="I22" s="59">
        <f t="shared" si="1"/>
        <v>7630.3457686219408</v>
      </c>
    </row>
    <row r="23" spans="2:9" x14ac:dyDescent="0.2">
      <c r="B23" s="17" t="s">
        <v>19</v>
      </c>
      <c r="C23" s="17" t="s">
        <v>149</v>
      </c>
      <c r="D23" s="40">
        <v>1938.682709108635</v>
      </c>
      <c r="E23" s="40">
        <v>0</v>
      </c>
      <c r="F23" s="40">
        <v>0</v>
      </c>
      <c r="G23" s="40">
        <v>10167.037055633018</v>
      </c>
      <c r="H23" s="40">
        <v>0</v>
      </c>
      <c r="I23" s="40">
        <f t="shared" si="1"/>
        <v>12105.719764741652</v>
      </c>
    </row>
    <row r="24" spans="2:9" x14ac:dyDescent="0.2">
      <c r="B24" s="17" t="s">
        <v>20</v>
      </c>
      <c r="C24" s="17" t="s">
        <v>21</v>
      </c>
      <c r="D24" s="40">
        <v>2029.0835423518297</v>
      </c>
      <c r="E24" s="40">
        <v>0</v>
      </c>
      <c r="F24" s="40">
        <v>0</v>
      </c>
      <c r="G24" s="40">
        <v>18545.755463027719</v>
      </c>
      <c r="H24" s="40">
        <v>0</v>
      </c>
      <c r="I24" s="40">
        <f t="shared" si="1"/>
        <v>20574.839005379548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3517.299471684632</v>
      </c>
      <c r="H25" s="40">
        <v>0</v>
      </c>
      <c r="I25" s="40">
        <f t="shared" si="1"/>
        <v>3517.299471684632</v>
      </c>
    </row>
    <row r="26" spans="2:9" x14ac:dyDescent="0.2">
      <c r="B26" s="58" t="s">
        <v>23</v>
      </c>
      <c r="C26" s="58" t="s">
        <v>24</v>
      </c>
      <c r="D26" s="59">
        <v>2044.0811956260791</v>
      </c>
      <c r="E26" s="59">
        <v>0</v>
      </c>
      <c r="F26" s="59">
        <v>0</v>
      </c>
      <c r="G26" s="59">
        <v>1065.4380396407391</v>
      </c>
      <c r="H26" s="59">
        <v>0</v>
      </c>
      <c r="I26" s="59">
        <f t="shared" si="1"/>
        <v>3109.5192352668182</v>
      </c>
    </row>
    <row r="27" spans="2:9" x14ac:dyDescent="0.2">
      <c r="B27" s="58" t="s">
        <v>25</v>
      </c>
      <c r="C27" s="58" t="s">
        <v>26</v>
      </c>
      <c r="D27" s="59">
        <v>8286.0694551919951</v>
      </c>
      <c r="E27" s="59">
        <v>0</v>
      </c>
      <c r="F27" s="59">
        <v>0</v>
      </c>
      <c r="G27" s="59">
        <v>1983.4766298633911</v>
      </c>
      <c r="H27" s="59">
        <v>0</v>
      </c>
      <c r="I27" s="59">
        <f t="shared" si="1"/>
        <v>10269.546085055386</v>
      </c>
    </row>
    <row r="28" spans="2:9" x14ac:dyDescent="0.2">
      <c r="B28" s="58" t="s">
        <v>27</v>
      </c>
      <c r="C28" s="58" t="s">
        <v>28</v>
      </c>
      <c r="D28" s="59">
        <v>11699.291660194076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11699.291660194076</v>
      </c>
    </row>
    <row r="29" spans="2:9" x14ac:dyDescent="0.2">
      <c r="B29" s="17" t="s">
        <v>29</v>
      </c>
      <c r="C29" s="17" t="s">
        <v>30</v>
      </c>
      <c r="D29" s="40">
        <v>787.79337811234245</v>
      </c>
      <c r="E29" s="40">
        <v>0</v>
      </c>
      <c r="F29" s="40">
        <v>0</v>
      </c>
      <c r="G29" s="40">
        <v>242.0663558454626</v>
      </c>
      <c r="H29" s="40">
        <v>0</v>
      </c>
      <c r="I29" s="40">
        <f t="shared" si="1"/>
        <v>1029.859733957805</v>
      </c>
    </row>
    <row r="30" spans="2:9" x14ac:dyDescent="0.2">
      <c r="B30" s="17" t="s">
        <v>31</v>
      </c>
      <c r="C30" s="17" t="s">
        <v>32</v>
      </c>
      <c r="D30" s="40">
        <v>5800.4105472847896</v>
      </c>
      <c r="E30" s="40">
        <v>0</v>
      </c>
      <c r="F30" s="40">
        <v>0</v>
      </c>
      <c r="G30" s="40">
        <v>1133.4146756732036</v>
      </c>
      <c r="H30" s="40">
        <v>0</v>
      </c>
      <c r="I30" s="40">
        <f t="shared" si="1"/>
        <v>6933.825222957993</v>
      </c>
    </row>
    <row r="31" spans="2:9" x14ac:dyDescent="0.2">
      <c r="B31" s="17" t="s">
        <v>33</v>
      </c>
      <c r="C31" s="17" t="s">
        <v>135</v>
      </c>
      <c r="D31" s="40">
        <v>3060.9223321485856</v>
      </c>
      <c r="E31" s="40">
        <v>0</v>
      </c>
      <c r="F31" s="40">
        <v>0</v>
      </c>
      <c r="G31" s="40">
        <v>18.116386235270124</v>
      </c>
      <c r="H31" s="40">
        <v>0</v>
      </c>
      <c r="I31" s="40">
        <f t="shared" si="1"/>
        <v>3079.0387183838557</v>
      </c>
    </row>
    <row r="32" spans="2:9" x14ac:dyDescent="0.2">
      <c r="B32" s="58" t="s">
        <v>34</v>
      </c>
      <c r="C32" s="58" t="s">
        <v>136</v>
      </c>
      <c r="D32" s="59">
        <v>897.57021089629052</v>
      </c>
      <c r="E32" s="59">
        <v>0</v>
      </c>
      <c r="F32" s="59">
        <v>0</v>
      </c>
      <c r="G32" s="59">
        <v>1904.6469080806346</v>
      </c>
      <c r="H32" s="59">
        <v>0</v>
      </c>
      <c r="I32" s="59">
        <f t="shared" si="1"/>
        <v>2802.2171189769251</v>
      </c>
    </row>
    <row r="33" spans="2:9" x14ac:dyDescent="0.2">
      <c r="B33" s="58" t="s">
        <v>35</v>
      </c>
      <c r="C33" s="58" t="s">
        <v>137</v>
      </c>
      <c r="D33" s="59">
        <v>5157.6992112178532</v>
      </c>
      <c r="E33" s="59">
        <v>0</v>
      </c>
      <c r="F33" s="59">
        <v>0</v>
      </c>
      <c r="G33" s="59">
        <v>1079.8847988942009</v>
      </c>
      <c r="H33" s="59">
        <v>0</v>
      </c>
      <c r="I33" s="59">
        <f t="shared" si="1"/>
        <v>6237.5840101120539</v>
      </c>
    </row>
    <row r="34" spans="2:9" x14ac:dyDescent="0.2">
      <c r="B34" s="58" t="s">
        <v>36</v>
      </c>
      <c r="C34" s="58" t="s">
        <v>37</v>
      </c>
      <c r="D34" s="59">
        <v>4793.343745871689</v>
      </c>
      <c r="E34" s="59">
        <v>0</v>
      </c>
      <c r="F34" s="59">
        <v>0</v>
      </c>
      <c r="G34" s="59">
        <v>5.4008115767081417</v>
      </c>
      <c r="H34" s="59">
        <v>0</v>
      </c>
      <c r="I34" s="59">
        <f t="shared" si="1"/>
        <v>4798.7445574483972</v>
      </c>
    </row>
    <row r="35" spans="2:9" x14ac:dyDescent="0.2">
      <c r="B35" s="17" t="s">
        <v>38</v>
      </c>
      <c r="C35" s="17" t="s">
        <v>39</v>
      </c>
      <c r="D35" s="40">
        <v>1433.3767967423898</v>
      </c>
      <c r="E35" s="40">
        <v>0</v>
      </c>
      <c r="F35" s="40">
        <v>0</v>
      </c>
      <c r="G35" s="40">
        <v>0.94310157612131795</v>
      </c>
      <c r="H35" s="40">
        <v>0</v>
      </c>
      <c r="I35" s="40">
        <f t="shared" si="1"/>
        <v>1434.3198983185112</v>
      </c>
    </row>
    <row r="36" spans="2:9" x14ac:dyDescent="0.2">
      <c r="B36" s="17" t="s">
        <v>40</v>
      </c>
      <c r="C36" s="17" t="s">
        <v>152</v>
      </c>
      <c r="D36" s="40">
        <v>12193.224271624626</v>
      </c>
      <c r="E36" s="40">
        <v>0</v>
      </c>
      <c r="F36" s="40">
        <v>0</v>
      </c>
      <c r="G36" s="40">
        <v>433.63623507547504</v>
      </c>
      <c r="H36" s="40">
        <v>0</v>
      </c>
      <c r="I36" s="40">
        <f t="shared" si="1"/>
        <v>12626.860506700101</v>
      </c>
    </row>
    <row r="37" spans="2:9" x14ac:dyDescent="0.2">
      <c r="B37" s="17" t="s">
        <v>41</v>
      </c>
      <c r="C37" s="17" t="s">
        <v>42</v>
      </c>
      <c r="D37" s="40">
        <v>1070.7348811554214</v>
      </c>
      <c r="E37" s="40">
        <v>0</v>
      </c>
      <c r="F37" s="40">
        <v>0</v>
      </c>
      <c r="G37" s="40">
        <v>98.518683494869705</v>
      </c>
      <c r="H37" s="40">
        <v>0</v>
      </c>
      <c r="I37" s="40">
        <f t="shared" si="1"/>
        <v>1169.2535646502911</v>
      </c>
    </row>
    <row r="38" spans="2:9" x14ac:dyDescent="0.2">
      <c r="B38" s="58" t="s">
        <v>43</v>
      </c>
      <c r="C38" s="58" t="s">
        <v>139</v>
      </c>
      <c r="D38" s="59">
        <v>792.03056626527155</v>
      </c>
      <c r="E38" s="59">
        <v>0</v>
      </c>
      <c r="F38" s="59">
        <v>0</v>
      </c>
      <c r="G38" s="59">
        <v>14.645189757380551</v>
      </c>
      <c r="H38" s="59">
        <v>0</v>
      </c>
      <c r="I38" s="59">
        <f t="shared" si="1"/>
        <v>806.67575602265208</v>
      </c>
    </row>
    <row r="39" spans="2:9" x14ac:dyDescent="0.2">
      <c r="B39" s="58" t="s">
        <v>44</v>
      </c>
      <c r="C39" s="58" t="s">
        <v>140</v>
      </c>
      <c r="D39" s="59">
        <v>2951.0036858382605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2951.0036858382605</v>
      </c>
    </row>
    <row r="40" spans="2:9" x14ac:dyDescent="0.2">
      <c r="B40" s="58" t="s">
        <v>45</v>
      </c>
      <c r="C40" s="58" t="s">
        <v>141</v>
      </c>
      <c r="D40" s="59">
        <v>1345.3101547770816</v>
      </c>
      <c r="E40" s="59">
        <v>0</v>
      </c>
      <c r="F40" s="59">
        <v>0</v>
      </c>
      <c r="G40" s="59">
        <v>23.534500519470541</v>
      </c>
      <c r="H40" s="59">
        <v>0</v>
      </c>
      <c r="I40" s="59">
        <f t="shared" si="1"/>
        <v>1368.8446552965522</v>
      </c>
    </row>
    <row r="41" spans="2:9" x14ac:dyDescent="0.2">
      <c r="B41" s="17" t="s">
        <v>46</v>
      </c>
      <c r="C41" s="17" t="s">
        <v>142</v>
      </c>
      <c r="D41" s="40">
        <v>2634.7073434681797</v>
      </c>
      <c r="E41" s="40">
        <v>0</v>
      </c>
      <c r="F41" s="40">
        <v>0</v>
      </c>
      <c r="G41" s="40">
        <v>70.626386999804438</v>
      </c>
      <c r="H41" s="40">
        <v>0</v>
      </c>
      <c r="I41" s="40">
        <f t="shared" si="1"/>
        <v>2705.333730467984</v>
      </c>
    </row>
    <row r="42" spans="2:9" x14ac:dyDescent="0.2">
      <c r="B42" s="17" t="s">
        <v>47</v>
      </c>
      <c r="C42" s="17" t="s">
        <v>143</v>
      </c>
      <c r="D42" s="40">
        <v>614.71137799968164</v>
      </c>
      <c r="E42" s="40">
        <v>0</v>
      </c>
      <c r="F42" s="40">
        <v>0</v>
      </c>
      <c r="G42" s="40">
        <v>173.8133161307164</v>
      </c>
      <c r="H42" s="40">
        <v>0</v>
      </c>
      <c r="I42" s="40">
        <f t="shared" si="1"/>
        <v>788.52469413039807</v>
      </c>
    </row>
    <row r="43" spans="2:9" x14ac:dyDescent="0.2">
      <c r="B43" s="17" t="s">
        <v>48</v>
      </c>
      <c r="C43" s="17" t="s">
        <v>49</v>
      </c>
      <c r="D43" s="40">
        <v>4442.874520190343</v>
      </c>
      <c r="E43" s="40">
        <v>0</v>
      </c>
      <c r="F43" s="40">
        <v>0</v>
      </c>
      <c r="G43" s="40">
        <v>923.16630598961842</v>
      </c>
      <c r="H43" s="40">
        <v>0</v>
      </c>
      <c r="I43" s="40">
        <f t="shared" si="1"/>
        <v>5366.0408261799612</v>
      </c>
    </row>
    <row r="44" spans="2:9" x14ac:dyDescent="0.2">
      <c r="B44" s="58" t="s">
        <v>50</v>
      </c>
      <c r="C44" s="58" t="s">
        <v>51</v>
      </c>
      <c r="D44" s="59">
        <v>378.57447775228826</v>
      </c>
      <c r="E44" s="59">
        <v>0</v>
      </c>
      <c r="F44" s="59">
        <v>0</v>
      </c>
      <c r="G44" s="59">
        <v>340.09650096133402</v>
      </c>
      <c r="H44" s="59">
        <v>0</v>
      </c>
      <c r="I44" s="59">
        <f t="shared" si="1"/>
        <v>718.67097871362228</v>
      </c>
    </row>
    <row r="45" spans="2:9" x14ac:dyDescent="0.2">
      <c r="B45" s="58" t="s">
        <v>52</v>
      </c>
      <c r="C45" s="58" t="s">
        <v>144</v>
      </c>
      <c r="D45" s="59">
        <v>13713.51336872156</v>
      </c>
      <c r="E45" s="59">
        <v>0</v>
      </c>
      <c r="F45" s="59">
        <v>0</v>
      </c>
      <c r="G45" s="59">
        <v>6711.7965029529751</v>
      </c>
      <c r="H45" s="59">
        <v>6.9550149517621671</v>
      </c>
      <c r="I45" s="59">
        <f t="shared" si="1"/>
        <v>20432.264886626301</v>
      </c>
    </row>
    <row r="46" spans="2:9" x14ac:dyDescent="0.2">
      <c r="B46" s="58" t="s">
        <v>53</v>
      </c>
      <c r="C46" s="58" t="s">
        <v>54</v>
      </c>
      <c r="D46" s="59">
        <v>26519.122056357559</v>
      </c>
      <c r="E46" s="59">
        <v>1.5019042353942715</v>
      </c>
      <c r="F46" s="59">
        <v>0</v>
      </c>
      <c r="G46" s="59">
        <v>13560.59312128196</v>
      </c>
      <c r="H46" s="59">
        <v>0</v>
      </c>
      <c r="I46" s="59">
        <f t="shared" si="1"/>
        <v>40081.217081874915</v>
      </c>
    </row>
    <row r="47" spans="2:9" x14ac:dyDescent="0.2">
      <c r="B47" s="17" t="s">
        <v>55</v>
      </c>
      <c r="C47" s="17" t="s">
        <v>56</v>
      </c>
      <c r="D47" s="40">
        <v>6109.3429537838265</v>
      </c>
      <c r="E47" s="40">
        <v>0</v>
      </c>
      <c r="F47" s="40">
        <v>0</v>
      </c>
      <c r="G47" s="40">
        <v>7333.2834197129587</v>
      </c>
      <c r="H47" s="40">
        <v>0</v>
      </c>
      <c r="I47" s="40">
        <f t="shared" si="1"/>
        <v>13442.626373496785</v>
      </c>
    </row>
    <row r="48" spans="2:9" x14ac:dyDescent="0.2">
      <c r="B48" s="17" t="s">
        <v>57</v>
      </c>
      <c r="C48" s="17" t="s">
        <v>58</v>
      </c>
      <c r="D48" s="40">
        <v>3468.189799898028</v>
      </c>
      <c r="E48" s="40">
        <v>0</v>
      </c>
      <c r="F48" s="40">
        <v>0</v>
      </c>
      <c r="G48" s="40">
        <v>6905.6485568823518</v>
      </c>
      <c r="H48" s="40">
        <v>0</v>
      </c>
      <c r="I48" s="40">
        <f t="shared" si="1"/>
        <v>10373.838356780379</v>
      </c>
    </row>
    <row r="49" spans="2:9" x14ac:dyDescent="0.2">
      <c r="B49" s="17" t="s">
        <v>59</v>
      </c>
      <c r="C49" s="17" t="s">
        <v>60</v>
      </c>
      <c r="D49" s="40">
        <v>9360.3619685431877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9360.3619685431877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18403.615508840681</v>
      </c>
      <c r="F50" s="59">
        <v>0</v>
      </c>
      <c r="G50" s="59">
        <v>538.87377307197494</v>
      </c>
      <c r="H50" s="59">
        <v>0</v>
      </c>
      <c r="I50" s="59">
        <f t="shared" si="1"/>
        <v>18942.489281912654</v>
      </c>
    </row>
    <row r="51" spans="2:9" x14ac:dyDescent="0.2">
      <c r="B51" s="58" t="s">
        <v>62</v>
      </c>
      <c r="C51" s="58" t="s">
        <v>63</v>
      </c>
      <c r="D51" s="59">
        <v>2501.4175019920904</v>
      </c>
      <c r="E51" s="59">
        <v>0</v>
      </c>
      <c r="F51" s="59">
        <v>0</v>
      </c>
      <c r="G51" s="59">
        <v>1494.3774137376859</v>
      </c>
      <c r="H51" s="59">
        <v>0</v>
      </c>
      <c r="I51" s="59">
        <f t="shared" si="1"/>
        <v>3995.7949157297762</v>
      </c>
    </row>
    <row r="52" spans="2:9" x14ac:dyDescent="0.2">
      <c r="B52" s="58" t="s">
        <v>64</v>
      </c>
      <c r="C52" s="58" t="s">
        <v>65</v>
      </c>
      <c r="D52" s="59">
        <v>5777.1350776697882</v>
      </c>
      <c r="E52" s="59">
        <v>0</v>
      </c>
      <c r="F52" s="59">
        <v>0</v>
      </c>
      <c r="G52" s="59">
        <v>11931.965236500087</v>
      </c>
      <c r="H52" s="59">
        <v>0</v>
      </c>
      <c r="I52" s="59">
        <f t="shared" si="1"/>
        <v>17709.100314169875</v>
      </c>
    </row>
    <row r="53" spans="2:9" x14ac:dyDescent="0.2">
      <c r="B53" s="17" t="s">
        <v>66</v>
      </c>
      <c r="C53" s="17" t="s">
        <v>67</v>
      </c>
      <c r="D53" s="40">
        <v>5133.606472186626</v>
      </c>
      <c r="E53" s="40">
        <v>0</v>
      </c>
      <c r="F53" s="40">
        <v>0</v>
      </c>
      <c r="G53" s="40">
        <v>60.300391203551968</v>
      </c>
      <c r="H53" s="40">
        <v>0</v>
      </c>
      <c r="I53" s="40">
        <f t="shared" si="1"/>
        <v>5193.9068633901779</v>
      </c>
    </row>
    <row r="54" spans="2:9" x14ac:dyDescent="0.2">
      <c r="B54" s="17" t="s">
        <v>68</v>
      </c>
      <c r="C54" s="17" t="s">
        <v>69</v>
      </c>
      <c r="D54" s="40">
        <v>2077.781196521225</v>
      </c>
      <c r="E54" s="40">
        <v>0</v>
      </c>
      <c r="F54" s="40">
        <v>555.80082050778321</v>
      </c>
      <c r="G54" s="40">
        <v>230.79444269538411</v>
      </c>
      <c r="H54" s="40">
        <v>0</v>
      </c>
      <c r="I54" s="40">
        <f t="shared" si="1"/>
        <v>2864.3764597243921</v>
      </c>
    </row>
    <row r="55" spans="2:9" x14ac:dyDescent="0.2">
      <c r="B55" s="17" t="s">
        <v>70</v>
      </c>
      <c r="C55" s="17" t="s">
        <v>71</v>
      </c>
      <c r="D55" s="40">
        <v>1710.0384954703134</v>
      </c>
      <c r="E55" s="40">
        <v>0</v>
      </c>
      <c r="F55" s="40">
        <v>0</v>
      </c>
      <c r="G55" s="40">
        <v>1168.353605629711</v>
      </c>
      <c r="H55" s="40">
        <v>0</v>
      </c>
      <c r="I55" s="40">
        <f t="shared" si="1"/>
        <v>2878.3921011000243</v>
      </c>
    </row>
    <row r="56" spans="2:9" ht="15" thickBot="1" x14ac:dyDescent="0.25">
      <c r="B56" s="58" t="s">
        <v>72</v>
      </c>
      <c r="C56" s="58" t="s">
        <v>73</v>
      </c>
      <c r="D56" s="59">
        <v>1158.6692869200804</v>
      </c>
      <c r="E56" s="59">
        <v>0</v>
      </c>
      <c r="F56" s="59">
        <v>0</v>
      </c>
      <c r="G56" s="59">
        <v>2217.4091305220554</v>
      </c>
      <c r="H56" s="59">
        <v>0</v>
      </c>
      <c r="I56" s="59">
        <f t="shared" si="1"/>
        <v>3376.078417442136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161100.69590649102</v>
      </c>
      <c r="E57" s="41">
        <f t="shared" si="2"/>
        <v>18405.117413076077</v>
      </c>
      <c r="F57" s="41">
        <f t="shared" si="2"/>
        <v>555.80082050778321</v>
      </c>
      <c r="G57" s="41">
        <f t="shared" si="2"/>
        <v>102084.69766005462</v>
      </c>
      <c r="H57" s="41">
        <f t="shared" si="2"/>
        <v>6.9550149517621671</v>
      </c>
      <c r="I57" s="41">
        <f t="shared" si="2"/>
        <v>282153.2668150813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851.54631808779664</v>
      </c>
      <c r="H59" s="40">
        <v>18.346147646307813</v>
      </c>
      <c r="I59" s="40">
        <f>SUM(D59:H59)</f>
        <v>869.89246573410446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17588.086129661315</v>
      </c>
      <c r="H60" s="40">
        <v>0</v>
      </c>
      <c r="I60" s="40">
        <f t="shared" ref="I60:I61" si="3">SUM(D60:H60)</f>
        <v>17588.086129661315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3837.7891658637191</v>
      </c>
      <c r="H61" s="40">
        <v>0</v>
      </c>
      <c r="I61" s="40">
        <f t="shared" si="3"/>
        <v>3837.7891658637191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22277.421613612831</v>
      </c>
      <c r="H62" s="41">
        <f t="shared" si="4"/>
        <v>18.346147646307813</v>
      </c>
      <c r="I62" s="41">
        <f t="shared" si="4"/>
        <v>22295.76776125914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94.643698637302492</v>
      </c>
      <c r="I64" s="40">
        <f>SUM(D64:H64)</f>
        <v>94.643698637302492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16441.956385165275</v>
      </c>
      <c r="G65" s="40">
        <v>0</v>
      </c>
      <c r="H65" s="40">
        <v>0</v>
      </c>
      <c r="I65" s="40">
        <f t="shared" ref="I65:I68" si="5">SUM(D65:H65)</f>
        <v>16441.956385165275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12466.023943455142</v>
      </c>
      <c r="G66" s="40">
        <v>0</v>
      </c>
      <c r="H66" s="40">
        <v>176.50121172000001</v>
      </c>
      <c r="I66" s="40">
        <f t="shared" si="5"/>
        <v>12642.525155175143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6043.7845950390547</v>
      </c>
      <c r="G67" s="40">
        <v>0</v>
      </c>
      <c r="H67" s="40">
        <v>343.84968256999991</v>
      </c>
      <c r="I67" s="40">
        <f t="shared" si="5"/>
        <v>6387.6342776090551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2885.079449858913</v>
      </c>
      <c r="I68" s="40">
        <f t="shared" si="5"/>
        <v>2885.079449858913</v>
      </c>
    </row>
    <row r="69" spans="2:9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34951.764923659473</v>
      </c>
      <c r="G69" s="41">
        <f>SUM(G64:G68)</f>
        <v>0</v>
      </c>
      <c r="H69" s="41">
        <f>SUM(H64:H68)</f>
        <v>3500.0740427862156</v>
      </c>
      <c r="I69" s="41">
        <f>SUM(I64:I68)</f>
        <v>38451.838966445692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107" priority="2" operator="equal">
      <formula>0</formula>
    </cfRule>
  </conditionalFormatting>
  <conditionalFormatting sqref="D59:D69">
    <cfRule type="cellIs" dxfId="106" priority="1" operator="equal">
      <formula>0</formula>
    </cfRule>
  </conditionalFormatting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159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63705.390674470364</v>
      </c>
      <c r="E18" s="41">
        <f t="shared" si="0"/>
        <v>6817.8345212198219</v>
      </c>
      <c r="F18" s="41">
        <f t="shared" si="0"/>
        <v>34490.670960123833</v>
      </c>
      <c r="G18" s="41">
        <f t="shared" si="0"/>
        <v>36470.398426438558</v>
      </c>
      <c r="H18" s="41">
        <f t="shared" si="0"/>
        <v>3219.7781313116216</v>
      </c>
      <c r="I18" s="41">
        <f t="shared" si="0"/>
        <v>144704.07271356418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3476.4715870812593</v>
      </c>
      <c r="E20" s="59">
        <v>0</v>
      </c>
      <c r="F20" s="59">
        <v>0</v>
      </c>
      <c r="G20" s="59">
        <v>260.25699673643254</v>
      </c>
      <c r="H20" s="59">
        <v>0</v>
      </c>
      <c r="I20" s="59">
        <f>SUM(D20:H20)</f>
        <v>3736.7285838176917</v>
      </c>
    </row>
    <row r="21" spans="2:9" x14ac:dyDescent="0.2">
      <c r="B21" s="58" t="s">
        <v>16</v>
      </c>
      <c r="C21" s="58" t="s">
        <v>17</v>
      </c>
      <c r="D21" s="59">
        <v>448.99698594999995</v>
      </c>
      <c r="E21" s="59">
        <v>0</v>
      </c>
      <c r="F21" s="59">
        <v>0</v>
      </c>
      <c r="G21" s="59">
        <v>145.22670327712413</v>
      </c>
      <c r="H21" s="59">
        <v>0</v>
      </c>
      <c r="I21" s="59">
        <f t="shared" ref="I21:I56" si="1">SUM(D21:H21)</f>
        <v>594.22368922712405</v>
      </c>
    </row>
    <row r="22" spans="2:9" x14ac:dyDescent="0.2">
      <c r="B22" s="58" t="s">
        <v>18</v>
      </c>
      <c r="C22" s="58" t="s">
        <v>148</v>
      </c>
      <c r="D22" s="59">
        <v>964.25368716634216</v>
      </c>
      <c r="E22" s="59">
        <v>0</v>
      </c>
      <c r="F22" s="59">
        <v>0</v>
      </c>
      <c r="G22" s="59">
        <v>3529.8878451711153</v>
      </c>
      <c r="H22" s="59">
        <v>0</v>
      </c>
      <c r="I22" s="59">
        <f t="shared" si="1"/>
        <v>4494.1415323374576</v>
      </c>
    </row>
    <row r="23" spans="2:9" x14ac:dyDescent="0.2">
      <c r="B23" s="17" t="s">
        <v>19</v>
      </c>
      <c r="C23" s="17" t="s">
        <v>149</v>
      </c>
      <c r="D23" s="40">
        <v>721.9225189392871</v>
      </c>
      <c r="E23" s="40">
        <v>0</v>
      </c>
      <c r="F23" s="40">
        <v>0</v>
      </c>
      <c r="G23" s="40">
        <v>2847.7728575479236</v>
      </c>
      <c r="H23" s="40">
        <v>0</v>
      </c>
      <c r="I23" s="40">
        <f t="shared" si="1"/>
        <v>3569.6953764872105</v>
      </c>
    </row>
    <row r="24" spans="2:9" x14ac:dyDescent="0.2">
      <c r="B24" s="17" t="s">
        <v>20</v>
      </c>
      <c r="C24" s="17" t="s">
        <v>21</v>
      </c>
      <c r="D24" s="40">
        <v>741.89625507107939</v>
      </c>
      <c r="E24" s="40">
        <v>0</v>
      </c>
      <c r="F24" s="40">
        <v>0</v>
      </c>
      <c r="G24" s="40">
        <v>9632.6253267454485</v>
      </c>
      <c r="H24" s="40">
        <v>0</v>
      </c>
      <c r="I24" s="40">
        <f t="shared" si="1"/>
        <v>10374.521581816527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1112.1929643514518</v>
      </c>
      <c r="H25" s="40">
        <v>0</v>
      </c>
      <c r="I25" s="40">
        <f t="shared" si="1"/>
        <v>1112.1929643514518</v>
      </c>
    </row>
    <row r="26" spans="2:9" x14ac:dyDescent="0.2">
      <c r="B26" s="58" t="s">
        <v>23</v>
      </c>
      <c r="C26" s="58" t="s">
        <v>24</v>
      </c>
      <c r="D26" s="59">
        <v>619.40141274044072</v>
      </c>
      <c r="E26" s="59">
        <v>0</v>
      </c>
      <c r="F26" s="59">
        <v>0</v>
      </c>
      <c r="G26" s="59">
        <v>229.38452852756291</v>
      </c>
      <c r="H26" s="59">
        <v>0</v>
      </c>
      <c r="I26" s="59">
        <f t="shared" si="1"/>
        <v>848.78594126800363</v>
      </c>
    </row>
    <row r="27" spans="2:9" x14ac:dyDescent="0.2">
      <c r="B27" s="58" t="s">
        <v>25</v>
      </c>
      <c r="C27" s="58" t="s">
        <v>26</v>
      </c>
      <c r="D27" s="59">
        <v>4845.8275141301247</v>
      </c>
      <c r="E27" s="59">
        <v>0</v>
      </c>
      <c r="F27" s="59">
        <v>0</v>
      </c>
      <c r="G27" s="59">
        <v>508.42631174670993</v>
      </c>
      <c r="H27" s="59">
        <v>0</v>
      </c>
      <c r="I27" s="59">
        <f t="shared" si="1"/>
        <v>5354.2538258768345</v>
      </c>
    </row>
    <row r="28" spans="2:9" x14ac:dyDescent="0.2">
      <c r="B28" s="58" t="s">
        <v>27</v>
      </c>
      <c r="C28" s="58" t="s">
        <v>28</v>
      </c>
      <c r="D28" s="59">
        <v>1753.4315423491928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1753.4315423491928</v>
      </c>
    </row>
    <row r="29" spans="2:9" x14ac:dyDescent="0.2">
      <c r="B29" s="17" t="s">
        <v>29</v>
      </c>
      <c r="C29" s="17" t="s">
        <v>30</v>
      </c>
      <c r="D29" s="40">
        <v>888.60227721504054</v>
      </c>
      <c r="E29" s="40">
        <v>0</v>
      </c>
      <c r="F29" s="40">
        <v>0</v>
      </c>
      <c r="G29" s="40">
        <v>21.668693652534451</v>
      </c>
      <c r="H29" s="40">
        <v>0</v>
      </c>
      <c r="I29" s="40">
        <f t="shared" si="1"/>
        <v>910.27097086757499</v>
      </c>
    </row>
    <row r="30" spans="2:9" x14ac:dyDescent="0.2">
      <c r="B30" s="17" t="s">
        <v>31</v>
      </c>
      <c r="C30" s="17" t="s">
        <v>32</v>
      </c>
      <c r="D30" s="40">
        <v>2360.2803718865998</v>
      </c>
      <c r="E30" s="40">
        <v>0</v>
      </c>
      <c r="F30" s="40">
        <v>0</v>
      </c>
      <c r="G30" s="40">
        <v>472.29509488510524</v>
      </c>
      <c r="H30" s="40">
        <v>0</v>
      </c>
      <c r="I30" s="40">
        <f t="shared" si="1"/>
        <v>2832.5754667717051</v>
      </c>
    </row>
    <row r="31" spans="2:9" x14ac:dyDescent="0.2">
      <c r="B31" s="17" t="s">
        <v>33</v>
      </c>
      <c r="C31" s="17" t="s">
        <v>135</v>
      </c>
      <c r="D31" s="40">
        <v>1036.2513466850269</v>
      </c>
      <c r="E31" s="40">
        <v>0</v>
      </c>
      <c r="F31" s="40">
        <v>0</v>
      </c>
      <c r="G31" s="40">
        <v>1.3166162979670899</v>
      </c>
      <c r="H31" s="40">
        <v>0</v>
      </c>
      <c r="I31" s="40">
        <f t="shared" si="1"/>
        <v>1037.567962982994</v>
      </c>
    </row>
    <row r="32" spans="2:9" x14ac:dyDescent="0.2">
      <c r="B32" s="58" t="s">
        <v>34</v>
      </c>
      <c r="C32" s="58" t="s">
        <v>136</v>
      </c>
      <c r="D32" s="59">
        <v>334.55656874199997</v>
      </c>
      <c r="E32" s="59">
        <v>0</v>
      </c>
      <c r="F32" s="59">
        <v>0</v>
      </c>
      <c r="G32" s="59">
        <v>93.64096063362804</v>
      </c>
      <c r="H32" s="59">
        <v>0</v>
      </c>
      <c r="I32" s="59">
        <f t="shared" si="1"/>
        <v>428.19752937562799</v>
      </c>
    </row>
    <row r="33" spans="2:9" x14ac:dyDescent="0.2">
      <c r="B33" s="58" t="s">
        <v>35</v>
      </c>
      <c r="C33" s="58" t="s">
        <v>137</v>
      </c>
      <c r="D33" s="59">
        <v>1475.4318617187241</v>
      </c>
      <c r="E33" s="59">
        <v>0</v>
      </c>
      <c r="F33" s="59">
        <v>0</v>
      </c>
      <c r="G33" s="59">
        <v>46.329572914286636</v>
      </c>
      <c r="H33" s="59">
        <v>0</v>
      </c>
      <c r="I33" s="59">
        <f t="shared" si="1"/>
        <v>1521.7614346330108</v>
      </c>
    </row>
    <row r="34" spans="2:9" x14ac:dyDescent="0.2">
      <c r="B34" s="58" t="s">
        <v>36</v>
      </c>
      <c r="C34" s="58" t="s">
        <v>37</v>
      </c>
      <c r="D34" s="59">
        <v>1545.3775751682861</v>
      </c>
      <c r="E34" s="59">
        <v>0</v>
      </c>
      <c r="F34" s="59">
        <v>0</v>
      </c>
      <c r="G34" s="59">
        <v>0.7783045781716641</v>
      </c>
      <c r="H34" s="59">
        <v>0</v>
      </c>
      <c r="I34" s="59">
        <f t="shared" si="1"/>
        <v>1546.1558797464577</v>
      </c>
    </row>
    <row r="35" spans="2:9" x14ac:dyDescent="0.2">
      <c r="B35" s="17" t="s">
        <v>38</v>
      </c>
      <c r="C35" s="17" t="s">
        <v>39</v>
      </c>
      <c r="D35" s="40">
        <v>701.29064406766463</v>
      </c>
      <c r="E35" s="40">
        <v>0</v>
      </c>
      <c r="F35" s="40">
        <v>0</v>
      </c>
      <c r="G35" s="40">
        <v>0.85758279724458797</v>
      </c>
      <c r="H35" s="40">
        <v>0</v>
      </c>
      <c r="I35" s="40">
        <f t="shared" si="1"/>
        <v>702.14822686490925</v>
      </c>
    </row>
    <row r="36" spans="2:9" x14ac:dyDescent="0.2">
      <c r="B36" s="17" t="s">
        <v>40</v>
      </c>
      <c r="C36" s="17" t="s">
        <v>152</v>
      </c>
      <c r="D36" s="40">
        <v>9711.4250648363814</v>
      </c>
      <c r="E36" s="40">
        <v>0</v>
      </c>
      <c r="F36" s="40">
        <v>0</v>
      </c>
      <c r="G36" s="40">
        <v>89.664159887688825</v>
      </c>
      <c r="H36" s="40">
        <v>0</v>
      </c>
      <c r="I36" s="40">
        <f t="shared" si="1"/>
        <v>9801.0892247240699</v>
      </c>
    </row>
    <row r="37" spans="2:9" x14ac:dyDescent="0.2">
      <c r="B37" s="17" t="s">
        <v>41</v>
      </c>
      <c r="C37" s="17" t="s">
        <v>42</v>
      </c>
      <c r="D37" s="40">
        <v>415.39334130637121</v>
      </c>
      <c r="E37" s="40">
        <v>0</v>
      </c>
      <c r="F37" s="40">
        <v>0</v>
      </c>
      <c r="G37" s="40">
        <v>54.297237729843054</v>
      </c>
      <c r="H37" s="40">
        <v>0</v>
      </c>
      <c r="I37" s="40">
        <f t="shared" si="1"/>
        <v>469.69057903621427</v>
      </c>
    </row>
    <row r="38" spans="2:9" x14ac:dyDescent="0.2">
      <c r="B38" s="58" t="s">
        <v>43</v>
      </c>
      <c r="C38" s="58" t="s">
        <v>139</v>
      </c>
      <c r="D38" s="59">
        <v>592.41096233615076</v>
      </c>
      <c r="E38" s="59">
        <v>0</v>
      </c>
      <c r="F38" s="59">
        <v>0</v>
      </c>
      <c r="G38" s="59">
        <v>5.778381821121517</v>
      </c>
      <c r="H38" s="59">
        <v>0</v>
      </c>
      <c r="I38" s="59">
        <f t="shared" si="1"/>
        <v>598.18934415727233</v>
      </c>
    </row>
    <row r="39" spans="2:9" x14ac:dyDescent="0.2">
      <c r="B39" s="58" t="s">
        <v>44</v>
      </c>
      <c r="C39" s="58" t="s">
        <v>140</v>
      </c>
      <c r="D39" s="59">
        <v>145.31587999999996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145.31587999999996</v>
      </c>
    </row>
    <row r="40" spans="2:9" x14ac:dyDescent="0.2">
      <c r="B40" s="58" t="s">
        <v>45</v>
      </c>
      <c r="C40" s="58" t="s">
        <v>141</v>
      </c>
      <c r="D40" s="59">
        <v>622.53208606315059</v>
      </c>
      <c r="E40" s="59">
        <v>0</v>
      </c>
      <c r="F40" s="59">
        <v>0</v>
      </c>
      <c r="G40" s="59">
        <v>9.8399312070503129</v>
      </c>
      <c r="H40" s="59">
        <v>0</v>
      </c>
      <c r="I40" s="59">
        <f t="shared" si="1"/>
        <v>632.3720172702009</v>
      </c>
    </row>
    <row r="41" spans="2:9" x14ac:dyDescent="0.2">
      <c r="B41" s="17" t="s">
        <v>46</v>
      </c>
      <c r="C41" s="17" t="s">
        <v>142</v>
      </c>
      <c r="D41" s="40">
        <v>555.95032344221966</v>
      </c>
      <c r="E41" s="40">
        <v>0</v>
      </c>
      <c r="F41" s="40">
        <v>0</v>
      </c>
      <c r="G41" s="40">
        <v>22.148543236887171</v>
      </c>
      <c r="H41" s="40">
        <v>0</v>
      </c>
      <c r="I41" s="40">
        <f t="shared" si="1"/>
        <v>578.09886667910678</v>
      </c>
    </row>
    <row r="42" spans="2:9" x14ac:dyDescent="0.2">
      <c r="B42" s="17" t="s">
        <v>47</v>
      </c>
      <c r="C42" s="17" t="s">
        <v>143</v>
      </c>
      <c r="D42" s="40">
        <v>160.1146293360224</v>
      </c>
      <c r="E42" s="40">
        <v>0</v>
      </c>
      <c r="F42" s="40">
        <v>0</v>
      </c>
      <c r="G42" s="40">
        <v>57.995296161536643</v>
      </c>
      <c r="H42" s="40">
        <v>0</v>
      </c>
      <c r="I42" s="40">
        <f t="shared" si="1"/>
        <v>218.10992549755906</v>
      </c>
    </row>
    <row r="43" spans="2:9" x14ac:dyDescent="0.2">
      <c r="B43" s="17" t="s">
        <v>48</v>
      </c>
      <c r="C43" s="17" t="s">
        <v>49</v>
      </c>
      <c r="D43" s="40">
        <v>792.15125985908207</v>
      </c>
      <c r="E43" s="40">
        <v>0</v>
      </c>
      <c r="F43" s="40">
        <v>0</v>
      </c>
      <c r="G43" s="40">
        <v>384.46799047820377</v>
      </c>
      <c r="H43" s="40">
        <v>0</v>
      </c>
      <c r="I43" s="40">
        <f t="shared" si="1"/>
        <v>1176.6192503372858</v>
      </c>
    </row>
    <row r="44" spans="2:9" x14ac:dyDescent="0.2">
      <c r="B44" s="58" t="s">
        <v>50</v>
      </c>
      <c r="C44" s="58" t="s">
        <v>51</v>
      </c>
      <c r="D44" s="59">
        <v>156.49935495025892</v>
      </c>
      <c r="E44" s="59">
        <v>0</v>
      </c>
      <c r="F44" s="59">
        <v>0</v>
      </c>
      <c r="G44" s="59">
        <v>94.793759422469648</v>
      </c>
      <c r="H44" s="59">
        <v>0</v>
      </c>
      <c r="I44" s="59">
        <f t="shared" si="1"/>
        <v>251.29311437272855</v>
      </c>
    </row>
    <row r="45" spans="2:9" x14ac:dyDescent="0.2">
      <c r="B45" s="58" t="s">
        <v>52</v>
      </c>
      <c r="C45" s="58" t="s">
        <v>144</v>
      </c>
      <c r="D45" s="59">
        <v>5229.2354740325472</v>
      </c>
      <c r="E45" s="59">
        <v>0</v>
      </c>
      <c r="F45" s="59">
        <v>0</v>
      </c>
      <c r="G45" s="59">
        <v>3755.8431289905984</v>
      </c>
      <c r="H45" s="59">
        <v>6.9550149517621591</v>
      </c>
      <c r="I45" s="59">
        <f t="shared" si="1"/>
        <v>8992.0336179749083</v>
      </c>
    </row>
    <row r="46" spans="2:9" x14ac:dyDescent="0.2">
      <c r="B46" s="58" t="s">
        <v>53</v>
      </c>
      <c r="C46" s="58" t="s">
        <v>54</v>
      </c>
      <c r="D46" s="59">
        <v>9894.3285855859976</v>
      </c>
      <c r="E46" s="59">
        <v>0.9292999999999999</v>
      </c>
      <c r="F46" s="59">
        <v>0</v>
      </c>
      <c r="G46" s="59">
        <v>4940.4522082899239</v>
      </c>
      <c r="H46" s="59">
        <v>0</v>
      </c>
      <c r="I46" s="59">
        <f t="shared" si="1"/>
        <v>14835.710093875921</v>
      </c>
    </row>
    <row r="47" spans="2:9" x14ac:dyDescent="0.2">
      <c r="B47" s="17" t="s">
        <v>55</v>
      </c>
      <c r="C47" s="17" t="s">
        <v>56</v>
      </c>
      <c r="D47" s="40">
        <v>3027.0651616955315</v>
      </c>
      <c r="E47" s="40">
        <v>0</v>
      </c>
      <c r="F47" s="40">
        <v>0</v>
      </c>
      <c r="G47" s="40">
        <v>862.52206319771733</v>
      </c>
      <c r="H47" s="40">
        <v>0</v>
      </c>
      <c r="I47" s="40">
        <f t="shared" si="1"/>
        <v>3889.5872248932487</v>
      </c>
    </row>
    <row r="48" spans="2:9" x14ac:dyDescent="0.2">
      <c r="B48" s="17" t="s">
        <v>57</v>
      </c>
      <c r="C48" s="17" t="s">
        <v>58</v>
      </c>
      <c r="D48" s="40">
        <v>1400.1982868957393</v>
      </c>
      <c r="E48" s="40">
        <v>0</v>
      </c>
      <c r="F48" s="40">
        <v>0</v>
      </c>
      <c r="G48" s="40">
        <v>2026.1727228624679</v>
      </c>
      <c r="H48" s="40">
        <v>0</v>
      </c>
      <c r="I48" s="40">
        <f t="shared" si="1"/>
        <v>3426.371009758207</v>
      </c>
    </row>
    <row r="49" spans="2:9" x14ac:dyDescent="0.2">
      <c r="B49" s="17" t="s">
        <v>59</v>
      </c>
      <c r="C49" s="17" t="s">
        <v>60</v>
      </c>
      <c r="D49" s="40">
        <v>1212.3271487945196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1212.3271487945196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6816.9052212198221</v>
      </c>
      <c r="F50" s="59">
        <v>0</v>
      </c>
      <c r="G50" s="59">
        <v>9.4900144494088359</v>
      </c>
      <c r="H50" s="59">
        <v>0</v>
      </c>
      <c r="I50" s="59">
        <f t="shared" si="1"/>
        <v>6826.3952356692307</v>
      </c>
    </row>
    <row r="51" spans="2:9" x14ac:dyDescent="0.2">
      <c r="B51" s="58" t="s">
        <v>62</v>
      </c>
      <c r="C51" s="58" t="s">
        <v>63</v>
      </c>
      <c r="D51" s="59">
        <v>140.32638938754619</v>
      </c>
      <c r="E51" s="59">
        <v>0</v>
      </c>
      <c r="F51" s="59">
        <v>0</v>
      </c>
      <c r="G51" s="59">
        <v>0.27181787415333075</v>
      </c>
      <c r="H51" s="59">
        <v>0</v>
      </c>
      <c r="I51" s="59">
        <f t="shared" si="1"/>
        <v>140.59820726169951</v>
      </c>
    </row>
    <row r="52" spans="2:9" x14ac:dyDescent="0.2">
      <c r="B52" s="58" t="s">
        <v>64</v>
      </c>
      <c r="C52" s="58" t="s">
        <v>65</v>
      </c>
      <c r="D52" s="59">
        <v>2979.4586309471811</v>
      </c>
      <c r="E52" s="59">
        <v>0</v>
      </c>
      <c r="F52" s="59">
        <v>0</v>
      </c>
      <c r="G52" s="59">
        <v>468.08568907412609</v>
      </c>
      <c r="H52" s="59">
        <v>0</v>
      </c>
      <c r="I52" s="59">
        <f t="shared" si="1"/>
        <v>3447.5443200213072</v>
      </c>
    </row>
    <row r="53" spans="2:9" x14ac:dyDescent="0.2">
      <c r="B53" s="17" t="s">
        <v>66</v>
      </c>
      <c r="C53" s="17" t="s">
        <v>67</v>
      </c>
      <c r="D53" s="40">
        <v>2168.9659910469995</v>
      </c>
      <c r="E53" s="40">
        <v>0</v>
      </c>
      <c r="F53" s="40">
        <v>0</v>
      </c>
      <c r="G53" s="40">
        <v>44.03757277565083</v>
      </c>
      <c r="H53" s="40">
        <v>0</v>
      </c>
      <c r="I53" s="40">
        <f t="shared" si="1"/>
        <v>2213.0035638226504</v>
      </c>
    </row>
    <row r="54" spans="2:9" x14ac:dyDescent="0.2">
      <c r="B54" s="17" t="s">
        <v>68</v>
      </c>
      <c r="C54" s="17" t="s">
        <v>69</v>
      </c>
      <c r="D54" s="40">
        <v>1521.3029454935884</v>
      </c>
      <c r="E54" s="40">
        <v>0</v>
      </c>
      <c r="F54" s="40">
        <v>152.19490589091717</v>
      </c>
      <c r="G54" s="40">
        <v>16.155752782112643</v>
      </c>
      <c r="H54" s="40">
        <v>0</v>
      </c>
      <c r="I54" s="40">
        <f t="shared" si="1"/>
        <v>1689.6536041666182</v>
      </c>
    </row>
    <row r="55" spans="2:9" x14ac:dyDescent="0.2">
      <c r="B55" s="17" t="s">
        <v>70</v>
      </c>
      <c r="C55" s="17" t="s">
        <v>71</v>
      </c>
      <c r="D55" s="40">
        <v>813.1585341</v>
      </c>
      <c r="E55" s="40">
        <v>0</v>
      </c>
      <c r="F55" s="40">
        <v>0</v>
      </c>
      <c r="G55" s="40">
        <v>109.38606423262739</v>
      </c>
      <c r="H55" s="40">
        <v>0</v>
      </c>
      <c r="I55" s="40">
        <f t="shared" si="1"/>
        <v>922.5445983326274</v>
      </c>
    </row>
    <row r="56" spans="2:9" ht="15" thickBot="1" x14ac:dyDescent="0.25">
      <c r="B56" s="58" t="s">
        <v>72</v>
      </c>
      <c r="C56" s="58" t="s">
        <v>73</v>
      </c>
      <c r="D56" s="59">
        <v>253.23847545000001</v>
      </c>
      <c r="E56" s="59">
        <v>0</v>
      </c>
      <c r="F56" s="59">
        <v>0</v>
      </c>
      <c r="G56" s="59">
        <v>309.08463729043007</v>
      </c>
      <c r="H56" s="59">
        <v>0</v>
      </c>
      <c r="I56" s="59">
        <f t="shared" si="1"/>
        <v>562.32311274043013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63705.390674470364</v>
      </c>
      <c r="E57" s="41">
        <f t="shared" si="2"/>
        <v>6817.8345212198219</v>
      </c>
      <c r="F57" s="41">
        <f t="shared" si="2"/>
        <v>152.19490589091717</v>
      </c>
      <c r="G57" s="41">
        <f t="shared" si="2"/>
        <v>32163.147331626733</v>
      </c>
      <c r="H57" s="41">
        <f t="shared" si="2"/>
        <v>6.9550149517621591</v>
      </c>
      <c r="I57" s="76">
        <f t="shared" si="2"/>
        <v>102845.52244815958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469.46192894810565</v>
      </c>
      <c r="H59" s="40">
        <v>18.346147646307816</v>
      </c>
      <c r="I59" s="40">
        <f>SUM(D59:H59)</f>
        <v>487.80807659441348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3837.7891658637191</v>
      </c>
      <c r="H61" s="40">
        <v>0</v>
      </c>
      <c r="I61" s="40">
        <f t="shared" si="3"/>
        <v>3837.7891658637191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4307.2510948118252</v>
      </c>
      <c r="H62" s="41">
        <f t="shared" si="4"/>
        <v>18.346147646307816</v>
      </c>
      <c r="I62" s="41">
        <f t="shared" si="4"/>
        <v>4325.5972424581323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81.82659463730252</v>
      </c>
      <c r="I64" s="40">
        <f>SUM(D64:H64)</f>
        <v>81.82659463730252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16002.192046125931</v>
      </c>
      <c r="G65" s="40">
        <v>0</v>
      </c>
      <c r="H65" s="40">
        <v>0</v>
      </c>
      <c r="I65" s="40">
        <f t="shared" ref="I65:I68" si="5">SUM(D65:H65)</f>
        <v>16002.192046125931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12320.659622086916</v>
      </c>
      <c r="G66" s="40">
        <v>0</v>
      </c>
      <c r="H66" s="40">
        <v>159.21184191999996</v>
      </c>
      <c r="I66" s="40">
        <f t="shared" si="5"/>
        <v>12479.871464006916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6015.6243860200711</v>
      </c>
      <c r="G67" s="40">
        <v>0</v>
      </c>
      <c r="H67" s="40">
        <v>317.43508051999999</v>
      </c>
      <c r="I67" s="40">
        <f t="shared" si="5"/>
        <v>6333.0594665400713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2636.0034516362493</v>
      </c>
      <c r="I68" s="40">
        <f t="shared" si="5"/>
        <v>2636.0034516362493</v>
      </c>
    </row>
    <row r="69" spans="2:9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34338.476054232917</v>
      </c>
      <c r="G69" s="41">
        <f t="shared" si="7"/>
        <v>0</v>
      </c>
      <c r="H69" s="41">
        <f t="shared" si="7"/>
        <v>3194.4769687135517</v>
      </c>
      <c r="I69" s="41">
        <f t="shared" si="7"/>
        <v>37532.953022946473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105" priority="2" operator="equal">
      <formula>0</formula>
    </cfRule>
  </conditionalFormatting>
  <conditionalFormatting sqref="D59:D69">
    <cfRule type="cellIs" dxfId="104" priority="1" operator="equal">
      <formula>0</formula>
    </cfRule>
  </conditionalFormatting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9" width="13.425781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159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92538.926425686455</v>
      </c>
      <c r="E18" s="41">
        <f t="shared" si="0"/>
        <v>11298.980392861935</v>
      </c>
      <c r="F18" s="41">
        <f t="shared" si="0"/>
        <v>910.04023218367843</v>
      </c>
      <c r="G18" s="41">
        <f t="shared" si="0"/>
        <v>68702.142869890158</v>
      </c>
      <c r="H18" s="41">
        <f t="shared" si="0"/>
        <v>271.45604496806391</v>
      </c>
      <c r="I18" s="41">
        <f t="shared" si="0"/>
        <v>173721.54596559031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3036.9060287283933</v>
      </c>
      <c r="E20" s="59">
        <v>0</v>
      </c>
      <c r="F20" s="59">
        <v>0</v>
      </c>
      <c r="G20" s="59">
        <v>1180.5507287616747</v>
      </c>
      <c r="H20" s="59">
        <v>0</v>
      </c>
      <c r="I20" s="59">
        <f>+D20+E20+F20+G20+H20</f>
        <v>4217.4567574900684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1110.1663390966087</v>
      </c>
      <c r="E21" s="59">
        <v>0</v>
      </c>
      <c r="F21" s="59">
        <v>0</v>
      </c>
      <c r="G21" s="59">
        <v>69.701791802015777</v>
      </c>
      <c r="H21" s="59">
        <v>0</v>
      </c>
      <c r="I21" s="59">
        <f t="shared" ref="I21:I56" si="1">+D21+E21+F21+G21+H21</f>
        <v>1179.8681308986245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92.4081351681792</v>
      </c>
      <c r="E22" s="59">
        <v>0</v>
      </c>
      <c r="F22" s="59">
        <v>0</v>
      </c>
      <c r="G22" s="59">
        <v>2960.972010013078</v>
      </c>
      <c r="H22" s="59">
        <v>0</v>
      </c>
      <c r="I22" s="59">
        <f t="shared" si="1"/>
        <v>3053.3801451812574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1212.0757606294503</v>
      </c>
      <c r="E23" s="40">
        <v>0</v>
      </c>
      <c r="F23" s="40">
        <v>0</v>
      </c>
      <c r="G23" s="40">
        <v>7253.7352833171308</v>
      </c>
      <c r="H23" s="40">
        <v>0</v>
      </c>
      <c r="I23" s="40">
        <f t="shared" si="1"/>
        <v>8465.8110439465818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1271.9696178566685</v>
      </c>
      <c r="E24" s="40">
        <v>0</v>
      </c>
      <c r="F24" s="40">
        <v>0</v>
      </c>
      <c r="G24" s="40">
        <v>8461.4396533338095</v>
      </c>
      <c r="H24" s="40">
        <v>0</v>
      </c>
      <c r="I24" s="40">
        <f t="shared" si="1"/>
        <v>9733.4092711904777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2195.598484866307</v>
      </c>
      <c r="H25" s="40">
        <v>0</v>
      </c>
      <c r="I25" s="40">
        <f t="shared" si="1"/>
        <v>2195.598484866307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1385.5739573162884</v>
      </c>
      <c r="E26" s="59">
        <v>0</v>
      </c>
      <c r="F26" s="59">
        <v>0</v>
      </c>
      <c r="G26" s="59">
        <v>764.92781305367851</v>
      </c>
      <c r="H26" s="59">
        <v>0</v>
      </c>
      <c r="I26" s="59">
        <f t="shared" si="1"/>
        <v>2150.5017703699668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3029.7374808186664</v>
      </c>
      <c r="E27" s="59">
        <v>0</v>
      </c>
      <c r="F27" s="59">
        <v>0</v>
      </c>
      <c r="G27" s="59">
        <v>1436.5995388929891</v>
      </c>
      <c r="H27" s="59">
        <v>0</v>
      </c>
      <c r="I27" s="59">
        <f t="shared" si="1"/>
        <v>4466.3370197116556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9767.0144028341911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9767.0144028341911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-117.20081965269803</v>
      </c>
      <c r="E29" s="40">
        <v>0</v>
      </c>
      <c r="F29" s="40">
        <v>0</v>
      </c>
      <c r="G29" s="40">
        <v>217.72839920460174</v>
      </c>
      <c r="H29" s="40">
        <v>0</v>
      </c>
      <c r="I29" s="40">
        <f t="shared" si="1"/>
        <v>100.52757955190371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3269.7253529703448</v>
      </c>
      <c r="E30" s="40">
        <v>0</v>
      </c>
      <c r="F30" s="40">
        <v>0</v>
      </c>
      <c r="G30" s="40">
        <v>644.21162728077263</v>
      </c>
      <c r="H30" s="40">
        <v>0</v>
      </c>
      <c r="I30" s="40">
        <f t="shared" si="1"/>
        <v>3913.9369802511173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1883.9256043690586</v>
      </c>
      <c r="E31" s="40">
        <v>0</v>
      </c>
      <c r="F31" s="40">
        <v>0</v>
      </c>
      <c r="G31" s="40">
        <v>16.799769937303033</v>
      </c>
      <c r="H31" s="40">
        <v>0</v>
      </c>
      <c r="I31" s="40">
        <f t="shared" si="1"/>
        <v>1900.7253743063616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528.44803276174014</v>
      </c>
      <c r="E32" s="59">
        <v>0</v>
      </c>
      <c r="F32" s="59">
        <v>0</v>
      </c>
      <c r="G32" s="59">
        <v>1810.8322025079583</v>
      </c>
      <c r="H32" s="59">
        <v>0</v>
      </c>
      <c r="I32" s="59">
        <f t="shared" si="1"/>
        <v>2339.2802352696986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3471.3106742345567</v>
      </c>
      <c r="E33" s="59">
        <v>0</v>
      </c>
      <c r="F33" s="59">
        <v>0</v>
      </c>
      <c r="G33" s="59">
        <v>1027.5653114679305</v>
      </c>
      <c r="H33" s="59">
        <v>0</v>
      </c>
      <c r="I33" s="59">
        <f t="shared" si="1"/>
        <v>4498.875985702487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2985.6663877247847</v>
      </c>
      <c r="E34" s="59">
        <v>0</v>
      </c>
      <c r="F34" s="59">
        <v>0</v>
      </c>
      <c r="G34" s="59">
        <v>4.5410710051887797</v>
      </c>
      <c r="H34" s="59">
        <v>0</v>
      </c>
      <c r="I34" s="59">
        <f t="shared" si="1"/>
        <v>2990.2074587299735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721.4293075425644</v>
      </c>
      <c r="E35" s="40">
        <v>0</v>
      </c>
      <c r="F35" s="40">
        <v>0</v>
      </c>
      <c r="G35" s="40">
        <v>7.1211253510803929E-2</v>
      </c>
      <c r="H35" s="40">
        <v>0</v>
      </c>
      <c r="I35" s="40">
        <f t="shared" si="1"/>
        <v>721.5005187960752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2387.4190464102062</v>
      </c>
      <c r="E36" s="40">
        <v>0</v>
      </c>
      <c r="F36" s="40">
        <v>0</v>
      </c>
      <c r="G36" s="40">
        <v>312.97094615010519</v>
      </c>
      <c r="H36" s="40">
        <v>0</v>
      </c>
      <c r="I36" s="40">
        <f t="shared" si="1"/>
        <v>2700.3899925603114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631.98798232965021</v>
      </c>
      <c r="E37" s="40">
        <v>0</v>
      </c>
      <c r="F37" s="40">
        <v>0</v>
      </c>
      <c r="G37" s="40">
        <v>43.049886310450546</v>
      </c>
      <c r="H37" s="40">
        <v>0</v>
      </c>
      <c r="I37" s="40">
        <f t="shared" si="1"/>
        <v>675.03786864010078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180.70398876446939</v>
      </c>
      <c r="E38" s="59">
        <v>0</v>
      </c>
      <c r="F38" s="59">
        <v>0</v>
      </c>
      <c r="G38" s="59">
        <v>8.5467030727006126</v>
      </c>
      <c r="H38" s="59">
        <v>0</v>
      </c>
      <c r="I38" s="59">
        <f t="shared" si="1"/>
        <v>189.25069183717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2749.7976716059411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2749.7976716059411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660.92451474942607</v>
      </c>
      <c r="E40" s="59">
        <v>0</v>
      </c>
      <c r="F40" s="59">
        <v>0</v>
      </c>
      <c r="G40" s="59">
        <v>13.668668119864128</v>
      </c>
      <c r="H40" s="59">
        <v>0</v>
      </c>
      <c r="I40" s="59">
        <f t="shared" si="1"/>
        <v>674.59318286929022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1964.9703821847356</v>
      </c>
      <c r="E41" s="40">
        <v>0</v>
      </c>
      <c r="F41" s="40">
        <v>0</v>
      </c>
      <c r="G41" s="40">
        <v>46.47604407262255</v>
      </c>
      <c r="H41" s="40">
        <v>0</v>
      </c>
      <c r="I41" s="40">
        <f t="shared" si="1"/>
        <v>2011.4464262573581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394.98248338030243</v>
      </c>
      <c r="E42" s="40">
        <v>0</v>
      </c>
      <c r="F42" s="40">
        <v>0</v>
      </c>
      <c r="G42" s="40">
        <v>114.53997351857737</v>
      </c>
      <c r="H42" s="40">
        <v>0</v>
      </c>
      <c r="I42" s="40">
        <f t="shared" si="1"/>
        <v>509.5224568988798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3632.7147387207706</v>
      </c>
      <c r="E43" s="40">
        <v>0</v>
      </c>
      <c r="F43" s="40">
        <v>0</v>
      </c>
      <c r="G43" s="40">
        <v>515.11338073473246</v>
      </c>
      <c r="H43" s="40">
        <v>0</v>
      </c>
      <c r="I43" s="40">
        <f t="shared" si="1"/>
        <v>4147.8281194555029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211.94686621890298</v>
      </c>
      <c r="E44" s="59">
        <v>0</v>
      </c>
      <c r="F44" s="59">
        <v>0</v>
      </c>
      <c r="G44" s="59">
        <v>243.04379987203956</v>
      </c>
      <c r="H44" s="59">
        <v>0</v>
      </c>
      <c r="I44" s="59">
        <f t="shared" si="1"/>
        <v>454.99066609094257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8338.3127765580848</v>
      </c>
      <c r="E45" s="59">
        <v>0</v>
      </c>
      <c r="F45" s="59">
        <v>0</v>
      </c>
      <c r="G45" s="59">
        <v>2955.9533739623766</v>
      </c>
      <c r="H45" s="59">
        <v>7.2759576141834261E-15</v>
      </c>
      <c r="I45" s="59">
        <f t="shared" si="1"/>
        <v>11294.266150520461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15077.996698274788</v>
      </c>
      <c r="E46" s="59">
        <v>0.53260423539427171</v>
      </c>
      <c r="F46" s="59">
        <v>0</v>
      </c>
      <c r="G46" s="59">
        <v>8305.6806337654089</v>
      </c>
      <c r="H46" s="59">
        <v>0</v>
      </c>
      <c r="I46" s="59">
        <f t="shared" si="1"/>
        <v>23384.209936275591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2947.9035271222951</v>
      </c>
      <c r="E47" s="40">
        <v>0</v>
      </c>
      <c r="F47" s="40">
        <v>0</v>
      </c>
      <c r="G47" s="40">
        <v>6399.6486081683506</v>
      </c>
      <c r="H47" s="40">
        <v>0</v>
      </c>
      <c r="I47" s="40">
        <f t="shared" si="1"/>
        <v>9347.5521352906453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1985.6029186137093</v>
      </c>
      <c r="E48" s="40">
        <v>0</v>
      </c>
      <c r="F48" s="40">
        <v>0</v>
      </c>
      <c r="G48" s="40">
        <v>4697.9016814061388</v>
      </c>
      <c r="H48" s="40">
        <v>0</v>
      </c>
      <c r="I48" s="40">
        <f t="shared" si="1"/>
        <v>6683.5046000198481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7637.8365426006749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7637.8365426006749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0</v>
      </c>
      <c r="E50" s="59">
        <v>11298.447788626541</v>
      </c>
      <c r="F50" s="59">
        <v>0</v>
      </c>
      <c r="G50" s="59">
        <v>529.38375862256623</v>
      </c>
      <c r="H50" s="59">
        <v>0</v>
      </c>
      <c r="I50" s="59">
        <f t="shared" si="1"/>
        <v>11827.831547249107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2296.7525870859768</v>
      </c>
      <c r="E51" s="59">
        <v>0</v>
      </c>
      <c r="F51" s="59">
        <v>0</v>
      </c>
      <c r="G51" s="59">
        <v>1494.1055958635327</v>
      </c>
      <c r="H51" s="59">
        <v>0</v>
      </c>
      <c r="I51" s="59">
        <f t="shared" si="1"/>
        <v>3790.8581829495097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2647.3252165109943</v>
      </c>
      <c r="E52" s="59">
        <v>0</v>
      </c>
      <c r="F52" s="59">
        <v>0</v>
      </c>
      <c r="G52" s="59">
        <v>11449.241353441303</v>
      </c>
      <c r="H52" s="59">
        <v>0</v>
      </c>
      <c r="I52" s="59">
        <f t="shared" si="1"/>
        <v>14096.566569952298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2941.0730493065557</v>
      </c>
      <c r="E53" s="40">
        <v>0</v>
      </c>
      <c r="F53" s="40">
        <v>0</v>
      </c>
      <c r="G53" s="40">
        <v>13.96368643824675</v>
      </c>
      <c r="H53" s="40">
        <v>0</v>
      </c>
      <c r="I53" s="40">
        <f t="shared" si="1"/>
        <v>2955.0367357448026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509.93076553177201</v>
      </c>
      <c r="E54" s="40">
        <v>0</v>
      </c>
      <c r="F54" s="40">
        <v>403.60591461686602</v>
      </c>
      <c r="G54" s="40">
        <v>210.3671831971904</v>
      </c>
      <c r="H54" s="40">
        <v>0</v>
      </c>
      <c r="I54" s="40">
        <f t="shared" si="1"/>
        <v>1123.9038633458283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801.94207504431358</v>
      </c>
      <c r="E55" s="40">
        <v>0</v>
      </c>
      <c r="F55" s="40">
        <v>0</v>
      </c>
      <c r="G55" s="40">
        <v>1036.0063277455506</v>
      </c>
      <c r="H55" s="40">
        <v>0</v>
      </c>
      <c r="I55" s="40">
        <f t="shared" si="1"/>
        <v>1837.9484027898643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889.64633227408046</v>
      </c>
      <c r="E56" s="59">
        <v>0</v>
      </c>
      <c r="F56" s="59">
        <v>0</v>
      </c>
      <c r="G56" s="59">
        <v>1894.4976705358049</v>
      </c>
      <c r="H56" s="59">
        <v>0</v>
      </c>
      <c r="I56" s="59">
        <f t="shared" si="1"/>
        <v>2784.1440028098855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92538.926425686455</v>
      </c>
      <c r="E57" s="41">
        <f t="shared" si="2"/>
        <v>11298.980392861935</v>
      </c>
      <c r="F57" s="41">
        <f t="shared" si="2"/>
        <v>403.60591461686602</v>
      </c>
      <c r="G57" s="41">
        <f t="shared" si="2"/>
        <v>68329.434171695495</v>
      </c>
      <c r="H57" s="41">
        <f t="shared" si="2"/>
        <v>7.2759576141834261E-15</v>
      </c>
      <c r="I57" s="41">
        <f t="shared" si="2"/>
        <v>172570.94690486076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372.70869819466628</v>
      </c>
      <c r="H59" s="40">
        <v>0</v>
      </c>
      <c r="I59" s="40">
        <f t="shared" ref="I59:I61" si="3">+D59+E59+F59+G59+H59</f>
        <v>372.70869819466628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si="3"/>
        <v>0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372.70869819466628</v>
      </c>
      <c r="H62" s="41">
        <f t="shared" si="4"/>
        <v>0</v>
      </c>
      <c r="I62" s="41">
        <f t="shared" si="4"/>
        <v>372.70869819466628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11.11925599999997</v>
      </c>
      <c r="I64" s="40">
        <f t="shared" ref="I64:I68" si="5">+D64+E64+F64+G64+H64</f>
        <v>11.11925599999997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349.3181430600003</v>
      </c>
      <c r="G65" s="40">
        <v>0</v>
      </c>
      <c r="H65" s="40">
        <v>0</v>
      </c>
      <c r="I65" s="40">
        <f t="shared" si="5"/>
        <v>349.3181430600003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141.8600436306418</v>
      </c>
      <c r="G66" s="40">
        <v>0</v>
      </c>
      <c r="H66" s="40">
        <v>14.464557000000044</v>
      </c>
      <c r="I66" s="40">
        <f t="shared" si="5"/>
        <v>156.32460063064184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15.2561308761703</v>
      </c>
      <c r="G67" s="40">
        <v>0</v>
      </c>
      <c r="H67" s="40">
        <v>22.230705799999932</v>
      </c>
      <c r="I67" s="40">
        <f t="shared" si="5"/>
        <v>37.486836676170228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223.64152616806396</v>
      </c>
      <c r="I68" s="40">
        <f t="shared" si="5"/>
        <v>223.64152616806396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506.43431756681235</v>
      </c>
      <c r="G69" s="41">
        <f t="shared" si="6"/>
        <v>0</v>
      </c>
      <c r="H69" s="41">
        <f t="shared" si="6"/>
        <v>271.45604496806391</v>
      </c>
      <c r="I69" s="41">
        <f t="shared" si="6"/>
        <v>777.89036253487632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103" priority="2" operator="equal">
      <formula>0</formula>
    </cfRule>
  </conditionalFormatting>
  <conditionalFormatting sqref="D20:I69">
    <cfRule type="cellIs" dxfId="102" priority="1" operator="equal">
      <formula>0</formula>
    </cfRule>
  </conditionalFormatting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159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 t="shared" ref="C18:H18" si="0">SUM(C19:C22)+C24+C30</f>
        <v>63886.918431806167</v>
      </c>
      <c r="D18" s="41">
        <f t="shared" si="0"/>
        <v>1840.0657093828293</v>
      </c>
      <c r="E18" s="41">
        <f t="shared" si="0"/>
        <v>21339.283718725459</v>
      </c>
      <c r="F18" s="41">
        <f t="shared" si="0"/>
        <v>18027.015881754392</v>
      </c>
      <c r="G18" s="41">
        <f t="shared" si="0"/>
        <v>25.650420000000004</v>
      </c>
      <c r="H18" s="41">
        <f t="shared" si="0"/>
        <v>105118.93416166885</v>
      </c>
    </row>
    <row r="19" spans="2:8" x14ac:dyDescent="0.2">
      <c r="B19" s="64" t="s">
        <v>123</v>
      </c>
      <c r="C19" s="40">
        <v>558.05585932110682</v>
      </c>
      <c r="D19" s="40">
        <v>0</v>
      </c>
      <c r="E19" s="40">
        <v>4.1278099999999998E-2</v>
      </c>
      <c r="F19" s="40">
        <v>1779.9777453936952</v>
      </c>
      <c r="G19" s="40">
        <v>-0.79657796325210306</v>
      </c>
      <c r="H19" s="40">
        <f>SUM(C19:G19)</f>
        <v>2337.2783048515498</v>
      </c>
    </row>
    <row r="20" spans="2:8" x14ac:dyDescent="0.2">
      <c r="B20" s="64" t="s">
        <v>124</v>
      </c>
      <c r="C20" s="40">
        <v>174.30934217120833</v>
      </c>
      <c r="D20" s="40">
        <v>0</v>
      </c>
      <c r="E20" s="40">
        <v>0</v>
      </c>
      <c r="F20" s="40">
        <v>624.11424204303796</v>
      </c>
      <c r="G20" s="40">
        <v>0.34735760349541306</v>
      </c>
      <c r="H20" s="40">
        <f t="shared" ref="H20:H22" si="1">SUM(C20:G20)</f>
        <v>798.77094181774169</v>
      </c>
    </row>
    <row r="21" spans="2:8" x14ac:dyDescent="0.2">
      <c r="B21" s="64" t="s">
        <v>79</v>
      </c>
      <c r="C21" s="40">
        <v>11333.504438417995</v>
      </c>
      <c r="D21" s="40">
        <v>117.60480144651376</v>
      </c>
      <c r="E21" s="40">
        <v>475.20747367117605</v>
      </c>
      <c r="F21" s="40">
        <v>0</v>
      </c>
      <c r="G21" s="40">
        <v>-0.3450223298709072</v>
      </c>
      <c r="H21" s="40">
        <f t="shared" si="1"/>
        <v>11925.971691205814</v>
      </c>
    </row>
    <row r="22" spans="2:8" x14ac:dyDescent="0.2">
      <c r="B22" s="64" t="s">
        <v>125</v>
      </c>
      <c r="C22" s="40">
        <v>27367.690666073115</v>
      </c>
      <c r="D22" s="40">
        <v>887.88720763685671</v>
      </c>
      <c r="E22" s="40">
        <v>3836.8325100880193</v>
      </c>
      <c r="F22" s="40">
        <v>0</v>
      </c>
      <c r="G22" s="40">
        <v>-4.3202722278957602</v>
      </c>
      <c r="H22" s="40">
        <f t="shared" si="1"/>
        <v>32088.090111570098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 t="shared" ref="C24:H24" si="2">SUM(C25:C28)</f>
        <v>21958.846131761875</v>
      </c>
      <c r="D24" s="61">
        <f t="shared" si="2"/>
        <v>464.95557656751583</v>
      </c>
      <c r="E24" s="61">
        <f t="shared" si="2"/>
        <v>16909.864489431646</v>
      </c>
      <c r="F24" s="61">
        <f t="shared" si="2"/>
        <v>15622.923894317661</v>
      </c>
      <c r="G24" s="61">
        <f t="shared" si="2"/>
        <v>30.748384664505231</v>
      </c>
      <c r="H24" s="61">
        <f t="shared" si="2"/>
        <v>54987.3384767432</v>
      </c>
    </row>
    <row r="25" spans="2:8" x14ac:dyDescent="0.2">
      <c r="B25" s="32" t="s">
        <v>80</v>
      </c>
      <c r="C25" s="16">
        <v>1.2689999999999999</v>
      </c>
      <c r="D25" s="16">
        <v>0</v>
      </c>
      <c r="E25" s="16">
        <v>16.128302919999992</v>
      </c>
      <c r="F25" s="16">
        <v>15622.923894317661</v>
      </c>
      <c r="G25" s="16">
        <v>0</v>
      </c>
      <c r="H25" s="16">
        <f t="shared" ref="H25:H28" si="3">SUM(C25:G25)</f>
        <v>15640.321197237661</v>
      </c>
    </row>
    <row r="26" spans="2:8" x14ac:dyDescent="0.2">
      <c r="B26" s="32" t="s">
        <v>81</v>
      </c>
      <c r="C26" s="16">
        <v>18766.718477258906</v>
      </c>
      <c r="D26" s="16">
        <v>464.95557656751583</v>
      </c>
      <c r="E26" s="16">
        <v>3012.6744279680447</v>
      </c>
      <c r="F26" s="16">
        <v>0</v>
      </c>
      <c r="G26" s="16">
        <v>31.755944664505233</v>
      </c>
      <c r="H26" s="16">
        <f t="shared" si="3"/>
        <v>22276.104426458973</v>
      </c>
    </row>
    <row r="27" spans="2:8" x14ac:dyDescent="0.2">
      <c r="B27" s="32" t="s">
        <v>82</v>
      </c>
      <c r="C27" s="16">
        <v>3189.8719699076992</v>
      </c>
      <c r="D27" s="16">
        <v>0</v>
      </c>
      <c r="E27" s="16">
        <v>13881.061758543599</v>
      </c>
      <c r="F27" s="16">
        <v>0</v>
      </c>
      <c r="G27" s="16">
        <v>-1.00756</v>
      </c>
      <c r="H27" s="16">
        <f t="shared" si="3"/>
        <v>17069.9261684513</v>
      </c>
    </row>
    <row r="28" spans="2:8" x14ac:dyDescent="0.2">
      <c r="B28" s="32" t="s">
        <v>83</v>
      </c>
      <c r="C28" s="16">
        <v>0.98668459526590302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0.98668459526590302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2494.5119940608611</v>
      </c>
      <c r="D30" s="61">
        <f t="shared" si="4"/>
        <v>369.61812373194283</v>
      </c>
      <c r="E30" s="61">
        <f t="shared" si="4"/>
        <v>117.33796743461697</v>
      </c>
      <c r="F30" s="61">
        <f t="shared" si="4"/>
        <v>0</v>
      </c>
      <c r="G30" s="61">
        <f t="shared" si="4"/>
        <v>1.6550253018131997E-2</v>
      </c>
      <c r="H30" s="61">
        <f t="shared" si="4"/>
        <v>2981.4846354804395</v>
      </c>
    </row>
    <row r="31" spans="2:8" x14ac:dyDescent="0.2">
      <c r="B31" s="32" t="s">
        <v>85</v>
      </c>
      <c r="C31" s="16">
        <v>2213.4887538007138</v>
      </c>
      <c r="D31" s="16">
        <v>1.6622905000000003</v>
      </c>
      <c r="E31" s="16">
        <v>0.48906182000000004</v>
      </c>
      <c r="F31" s="16">
        <v>0</v>
      </c>
      <c r="G31" s="16">
        <v>1.4499999999999971E-2</v>
      </c>
      <c r="H31" s="16">
        <f t="shared" ref="H31:H33" si="5">SUM(C31:G31)</f>
        <v>2215.6546061207141</v>
      </c>
    </row>
    <row r="32" spans="2:8" x14ac:dyDescent="0.2">
      <c r="B32" s="32" t="s">
        <v>86</v>
      </c>
      <c r="C32" s="16">
        <v>281.02324026014725</v>
      </c>
      <c r="D32" s="16">
        <v>367.95583323194285</v>
      </c>
      <c r="E32" s="16">
        <v>116.84890561461697</v>
      </c>
      <c r="F32" s="16">
        <v>0</v>
      </c>
      <c r="G32" s="16">
        <v>2.0502530181320251E-3</v>
      </c>
      <c r="H32" s="16">
        <f t="shared" si="5"/>
        <v>765.83002935972524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I37" s="67"/>
    </row>
    <row r="38" spans="2:9" x14ac:dyDescent="0.2">
      <c r="I38" s="67"/>
    </row>
    <row r="39" spans="2:9" x14ac:dyDescent="0.2">
      <c r="I39" s="67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101" priority="13" operator="equal">
      <formula>0</formula>
    </cfRule>
  </conditionalFormatting>
  <conditionalFormatting sqref="C22:H22 C24:H24 C30:H30">
    <cfRule type="cellIs" dxfId="100" priority="12" operator="equal">
      <formula>0</formula>
    </cfRule>
  </conditionalFormatting>
  <conditionalFormatting sqref="C23:H23">
    <cfRule type="cellIs" dxfId="99" priority="11" operator="equal">
      <formula>0</formula>
    </cfRule>
  </conditionalFormatting>
  <conditionalFormatting sqref="C29:H29">
    <cfRule type="cellIs" dxfId="98" priority="10" operator="equal">
      <formula>0</formula>
    </cfRule>
  </conditionalFormatting>
  <conditionalFormatting sqref="C34:H34">
    <cfRule type="cellIs" dxfId="97" priority="9" operator="equal">
      <formula>0</formula>
    </cfRule>
  </conditionalFormatting>
  <conditionalFormatting sqref="C34:H34">
    <cfRule type="cellIs" dxfId="96" priority="8" operator="equal">
      <formula>0</formula>
    </cfRule>
  </conditionalFormatting>
  <conditionalFormatting sqref="C24:H24">
    <cfRule type="cellIs" dxfId="95" priority="7" operator="equal">
      <formula>0</formula>
    </cfRule>
  </conditionalFormatting>
  <conditionalFormatting sqref="C30:H30">
    <cfRule type="cellIs" dxfId="94" priority="6" operator="equal">
      <formula>0</formula>
    </cfRule>
  </conditionalFormatting>
  <conditionalFormatting sqref="C18:H18">
    <cfRule type="cellIs" dxfId="93" priority="5" operator="equal">
      <formula>0</formula>
    </cfRule>
  </conditionalFormatting>
  <conditionalFormatting sqref="C31:H33">
    <cfRule type="cellIs" dxfId="92" priority="4" operator="equal">
      <formula>0</formula>
    </cfRule>
  </conditionalFormatting>
  <conditionalFormatting sqref="C31:H33">
    <cfRule type="cellIs" dxfId="91" priority="3" operator="equal">
      <formula>0</formula>
    </cfRule>
  </conditionalFormatting>
  <conditionalFormatting sqref="C25:H28">
    <cfRule type="cellIs" dxfId="90" priority="2" operator="equal">
      <formula>0</formula>
    </cfRule>
  </conditionalFormatting>
  <conditionalFormatting sqref="C25:H28">
    <cfRule type="cellIs" dxfId="89" priority="1" operator="equal">
      <formula>0</formula>
    </cfRule>
  </conditionalFormatting>
  <pageMargins left="0.7" right="0.7" top="0.75" bottom="0.75" header="0.3" footer="0.3"/>
  <pageSetup orientation="portrait" horizontalDpi="4294967292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159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8428.3907799871249</v>
      </c>
      <c r="E18" s="25">
        <f t="shared" si="0"/>
        <v>194.60216444999998</v>
      </c>
      <c r="F18" s="25">
        <f t="shared" si="0"/>
        <v>1221.59386078077</v>
      </c>
      <c r="G18" s="25">
        <f t="shared" si="0"/>
        <v>3678.4713752925704</v>
      </c>
      <c r="H18" s="25">
        <f t="shared" si="0"/>
        <v>0.84038000000000035</v>
      </c>
      <c r="I18" s="25">
        <f t="shared" si="0"/>
        <v>13523.898560510464</v>
      </c>
    </row>
    <row r="19" spans="2:9" x14ac:dyDescent="0.2">
      <c r="B19" s="57" t="s">
        <v>89</v>
      </c>
      <c r="C19" s="58" t="s">
        <v>90</v>
      </c>
      <c r="D19" s="59">
        <v>70.823219010878589</v>
      </c>
      <c r="E19" s="59">
        <v>-33.698615359999998</v>
      </c>
      <c r="F19" s="59">
        <v>176.48392755000003</v>
      </c>
      <c r="G19" s="59">
        <v>0</v>
      </c>
      <c r="H19" s="59">
        <v>0.20438000000000023</v>
      </c>
      <c r="I19" s="59">
        <f>SUM(D19:H19)</f>
        <v>213.8129112008786</v>
      </c>
    </row>
    <row r="20" spans="2:9" x14ac:dyDescent="0.2">
      <c r="B20" s="57" t="s">
        <v>91</v>
      </c>
      <c r="C20" s="58" t="s">
        <v>92</v>
      </c>
      <c r="D20" s="59">
        <f>SUM(D21:D22)</f>
        <v>-184.17019844051515</v>
      </c>
      <c r="E20" s="59">
        <f t="shared" ref="E20:H20" si="1">SUM(E21:E22)</f>
        <v>0</v>
      </c>
      <c r="F20" s="59">
        <f t="shared" si="1"/>
        <v>125.49671090000005</v>
      </c>
      <c r="G20" s="59">
        <f t="shared" si="1"/>
        <v>3678.4713752925704</v>
      </c>
      <c r="H20" s="59">
        <f t="shared" si="1"/>
        <v>0.22605999999999998</v>
      </c>
      <c r="I20" s="59">
        <f t="shared" ref="I20:I25" si="2">SUM(D20:H20)</f>
        <v>3620.0239477520554</v>
      </c>
    </row>
    <row r="21" spans="2:9" x14ac:dyDescent="0.2">
      <c r="B21" s="57" t="s">
        <v>93</v>
      </c>
      <c r="C21" s="58" t="s">
        <v>94</v>
      </c>
      <c r="D21" s="59">
        <v>1405.9882696149514</v>
      </c>
      <c r="E21" s="59">
        <v>0</v>
      </c>
      <c r="F21" s="59">
        <v>0</v>
      </c>
      <c r="G21" s="59">
        <v>3678.4713752925704</v>
      </c>
      <c r="H21" s="59">
        <v>0</v>
      </c>
      <c r="I21" s="59">
        <f t="shared" si="2"/>
        <v>5084.4596449075216</v>
      </c>
    </row>
    <row r="22" spans="2:9" x14ac:dyDescent="0.2">
      <c r="B22" s="18" t="s">
        <v>95</v>
      </c>
      <c r="C22" s="17" t="s">
        <v>96</v>
      </c>
      <c r="D22" s="16">
        <v>-1590.1584680554665</v>
      </c>
      <c r="E22" s="16">
        <v>0</v>
      </c>
      <c r="F22" s="16">
        <v>125.49671090000005</v>
      </c>
      <c r="G22" s="16">
        <v>0</v>
      </c>
      <c r="H22" s="16">
        <v>0.22605999999999998</v>
      </c>
      <c r="I22" s="16">
        <f t="shared" si="2"/>
        <v>-1464.4356971554664</v>
      </c>
    </row>
    <row r="23" spans="2:9" x14ac:dyDescent="0.2">
      <c r="B23" s="18" t="s">
        <v>97</v>
      </c>
      <c r="C23" s="17" t="s">
        <v>98</v>
      </c>
      <c r="D23" s="16">
        <v>3837.9761029158703</v>
      </c>
      <c r="E23" s="16">
        <v>0</v>
      </c>
      <c r="F23" s="16">
        <v>919.61322233076999</v>
      </c>
      <c r="G23" s="16">
        <v>0</v>
      </c>
      <c r="H23" s="16">
        <v>0.15997000000000003</v>
      </c>
      <c r="I23" s="16">
        <f t="shared" si="2"/>
        <v>4757.74929524664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237.19059980999998</v>
      </c>
      <c r="F24" s="16">
        <v>0</v>
      </c>
      <c r="G24" s="16">
        <v>0</v>
      </c>
      <c r="H24" s="16">
        <v>0</v>
      </c>
      <c r="I24" s="16">
        <f t="shared" si="2"/>
        <v>237.19059980999998</v>
      </c>
    </row>
    <row r="25" spans="2:9" x14ac:dyDescent="0.2">
      <c r="B25" s="57" t="s">
        <v>101</v>
      </c>
      <c r="C25" s="58" t="s">
        <v>102</v>
      </c>
      <c r="D25" s="59">
        <v>4703.7616565008911</v>
      </c>
      <c r="E25" s="59">
        <v>-8.8898200000000021</v>
      </c>
      <c r="F25" s="59">
        <v>0</v>
      </c>
      <c r="G25" s="59">
        <v>0</v>
      </c>
      <c r="H25" s="59">
        <v>0.24997000000000008</v>
      </c>
      <c r="I25" s="59">
        <f t="shared" si="2"/>
        <v>4695.1218065008907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88" priority="5" operator="equal">
      <formula>0</formula>
    </cfRule>
  </conditionalFormatting>
  <conditionalFormatting sqref="D19:I26">
    <cfRule type="cellIs" dxfId="87" priority="4" operator="equal">
      <formula>0</formula>
    </cfRule>
  </conditionalFormatting>
  <conditionalFormatting sqref="D19:I26">
    <cfRule type="cellIs" dxfId="86" priority="3" operator="equal">
      <formula>0</formula>
    </cfRule>
  </conditionalFormatting>
  <conditionalFormatting sqref="D19:I26">
    <cfRule type="cellIs" dxfId="85" priority="2" operator="equal">
      <formula>0</formula>
    </cfRule>
  </conditionalFormatting>
  <conditionalFormatting sqref="D25:I25">
    <cfRule type="cellIs" dxfId="84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9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160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>+D57+D62+D69</f>
        <v>424285.69169632456</v>
      </c>
      <c r="E18" s="41">
        <f t="shared" ref="E18:I18" si="0">+E57+E62+E69</f>
        <v>33566.963910991508</v>
      </c>
      <c r="F18" s="41">
        <f t="shared" si="0"/>
        <v>60170.687214648293</v>
      </c>
      <c r="G18" s="41">
        <f t="shared" si="0"/>
        <v>215240.4741422887</v>
      </c>
      <c r="H18" s="41">
        <f t="shared" si="0"/>
        <v>7234.4459149506383</v>
      </c>
      <c r="I18" s="41">
        <f t="shared" si="0"/>
        <v>740498.26287920389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12809.454701342951</v>
      </c>
      <c r="E20" s="59">
        <v>0</v>
      </c>
      <c r="F20" s="59">
        <v>0</v>
      </c>
      <c r="G20" s="59">
        <v>2898.5006490280907</v>
      </c>
      <c r="H20" s="59">
        <v>0</v>
      </c>
      <c r="I20" s="59">
        <f>SUM(D20:H20)</f>
        <v>15707.955350371041</v>
      </c>
    </row>
    <row r="21" spans="2:9" x14ac:dyDescent="0.2">
      <c r="B21" s="58" t="s">
        <v>16</v>
      </c>
      <c r="C21" s="58" t="s">
        <v>17</v>
      </c>
      <c r="D21" s="59">
        <v>5578.0071312155933</v>
      </c>
      <c r="E21" s="59">
        <v>0</v>
      </c>
      <c r="F21" s="59">
        <v>0</v>
      </c>
      <c r="G21" s="59">
        <v>487.41095263928776</v>
      </c>
      <c r="H21" s="59">
        <v>0</v>
      </c>
      <c r="I21" s="59">
        <f t="shared" ref="I21:I56" si="1">SUM(D21:H21)</f>
        <v>6065.4180838548809</v>
      </c>
    </row>
    <row r="22" spans="2:9" x14ac:dyDescent="0.2">
      <c r="B22" s="58" t="s">
        <v>18</v>
      </c>
      <c r="C22" s="58" t="s">
        <v>148</v>
      </c>
      <c r="D22" s="59">
        <v>1295.5350247762797</v>
      </c>
      <c r="E22" s="59">
        <v>0</v>
      </c>
      <c r="F22" s="59">
        <v>0</v>
      </c>
      <c r="G22" s="59">
        <v>9356.5488847745419</v>
      </c>
      <c r="H22" s="59">
        <v>0</v>
      </c>
      <c r="I22" s="59">
        <f t="shared" si="1"/>
        <v>10652.083909550822</v>
      </c>
    </row>
    <row r="23" spans="2:9" x14ac:dyDescent="0.2">
      <c r="B23" s="17" t="s">
        <v>19</v>
      </c>
      <c r="C23" s="17" t="s">
        <v>149</v>
      </c>
      <c r="D23" s="40">
        <v>4390.7119609776782</v>
      </c>
      <c r="E23" s="40">
        <v>0</v>
      </c>
      <c r="F23" s="40">
        <v>0</v>
      </c>
      <c r="G23" s="40">
        <v>13968.455384404266</v>
      </c>
      <c r="H23" s="40">
        <v>0</v>
      </c>
      <c r="I23" s="40">
        <f t="shared" si="1"/>
        <v>18359.167345381946</v>
      </c>
    </row>
    <row r="24" spans="2:9" x14ac:dyDescent="0.2">
      <c r="B24" s="17" t="s">
        <v>20</v>
      </c>
      <c r="C24" s="17" t="s">
        <v>21</v>
      </c>
      <c r="D24" s="40">
        <v>8295.5056106965822</v>
      </c>
      <c r="E24" s="40">
        <v>0</v>
      </c>
      <c r="F24" s="40">
        <v>0</v>
      </c>
      <c r="G24" s="40">
        <v>29562.633980231236</v>
      </c>
      <c r="H24" s="40">
        <v>0</v>
      </c>
      <c r="I24" s="40">
        <f t="shared" si="1"/>
        <v>37858.139590927822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5003.1798759609264</v>
      </c>
      <c r="H25" s="40">
        <v>0</v>
      </c>
      <c r="I25" s="40">
        <f t="shared" si="1"/>
        <v>5003.1798759609264</v>
      </c>
    </row>
    <row r="26" spans="2:9" x14ac:dyDescent="0.2">
      <c r="B26" s="58" t="s">
        <v>23</v>
      </c>
      <c r="C26" s="58" t="s">
        <v>24</v>
      </c>
      <c r="D26" s="59">
        <v>5652.1119882650428</v>
      </c>
      <c r="E26" s="59">
        <v>0</v>
      </c>
      <c r="F26" s="59">
        <v>0</v>
      </c>
      <c r="G26" s="59">
        <v>2193.0737920048609</v>
      </c>
      <c r="H26" s="59">
        <v>0</v>
      </c>
      <c r="I26" s="59">
        <f t="shared" si="1"/>
        <v>7845.1857802699033</v>
      </c>
    </row>
    <row r="27" spans="2:9" x14ac:dyDescent="0.2">
      <c r="B27" s="58" t="s">
        <v>25</v>
      </c>
      <c r="C27" s="58" t="s">
        <v>26</v>
      </c>
      <c r="D27" s="59">
        <v>13117.604356139802</v>
      </c>
      <c r="E27" s="59">
        <v>0</v>
      </c>
      <c r="F27" s="59">
        <v>0</v>
      </c>
      <c r="G27" s="59">
        <v>2635.2330199939656</v>
      </c>
      <c r="H27" s="59">
        <v>0</v>
      </c>
      <c r="I27" s="59">
        <f t="shared" si="1"/>
        <v>15752.837376133768</v>
      </c>
    </row>
    <row r="28" spans="2:9" x14ac:dyDescent="0.2">
      <c r="B28" s="58" t="s">
        <v>27</v>
      </c>
      <c r="C28" s="58" t="s">
        <v>28</v>
      </c>
      <c r="D28" s="59">
        <v>22878.266876318245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22878.266876318245</v>
      </c>
    </row>
    <row r="29" spans="2:9" x14ac:dyDescent="0.2">
      <c r="B29" s="17" t="s">
        <v>29</v>
      </c>
      <c r="C29" s="17" t="s">
        <v>30</v>
      </c>
      <c r="D29" s="40">
        <v>2858.2804280410005</v>
      </c>
      <c r="E29" s="40">
        <v>0</v>
      </c>
      <c r="F29" s="40">
        <v>0</v>
      </c>
      <c r="G29" s="40">
        <v>630.609521510626</v>
      </c>
      <c r="H29" s="40">
        <v>0</v>
      </c>
      <c r="I29" s="40">
        <f t="shared" si="1"/>
        <v>3488.8899495516266</v>
      </c>
    </row>
    <row r="30" spans="2:9" x14ac:dyDescent="0.2">
      <c r="B30" s="17" t="s">
        <v>31</v>
      </c>
      <c r="C30" s="17" t="s">
        <v>32</v>
      </c>
      <c r="D30" s="40">
        <v>36117.548007466336</v>
      </c>
      <c r="E30" s="40">
        <v>0</v>
      </c>
      <c r="F30" s="40">
        <v>0</v>
      </c>
      <c r="G30" s="40">
        <v>6116.4197662812476</v>
      </c>
      <c r="H30" s="40">
        <v>0</v>
      </c>
      <c r="I30" s="40">
        <f t="shared" si="1"/>
        <v>42233.967773747587</v>
      </c>
    </row>
    <row r="31" spans="2:9" x14ac:dyDescent="0.2">
      <c r="B31" s="17" t="s">
        <v>33</v>
      </c>
      <c r="C31" s="17" t="s">
        <v>135</v>
      </c>
      <c r="D31" s="40">
        <v>12615.818955008634</v>
      </c>
      <c r="E31" s="40">
        <v>0</v>
      </c>
      <c r="F31" s="40">
        <v>0</v>
      </c>
      <c r="G31" s="40">
        <v>93.38911438406285</v>
      </c>
      <c r="H31" s="40">
        <v>0</v>
      </c>
      <c r="I31" s="40">
        <f t="shared" si="1"/>
        <v>12709.208069392696</v>
      </c>
    </row>
    <row r="32" spans="2:9" x14ac:dyDescent="0.2">
      <c r="B32" s="58" t="s">
        <v>34</v>
      </c>
      <c r="C32" s="58" t="s">
        <v>136</v>
      </c>
      <c r="D32" s="59">
        <v>4551.1550368933831</v>
      </c>
      <c r="E32" s="59">
        <v>0</v>
      </c>
      <c r="F32" s="59">
        <v>0</v>
      </c>
      <c r="G32" s="59">
        <v>6632.0423714117151</v>
      </c>
      <c r="H32" s="59">
        <v>0</v>
      </c>
      <c r="I32" s="59">
        <f t="shared" si="1"/>
        <v>11183.197408305099</v>
      </c>
    </row>
    <row r="33" spans="2:9" x14ac:dyDescent="0.2">
      <c r="B33" s="58" t="s">
        <v>35</v>
      </c>
      <c r="C33" s="58" t="s">
        <v>137</v>
      </c>
      <c r="D33" s="59">
        <v>21196.576555289343</v>
      </c>
      <c r="E33" s="59">
        <v>0</v>
      </c>
      <c r="F33" s="59">
        <v>0</v>
      </c>
      <c r="G33" s="59">
        <v>3138.6014845900281</v>
      </c>
      <c r="H33" s="59">
        <v>0</v>
      </c>
      <c r="I33" s="59">
        <f t="shared" si="1"/>
        <v>24335.178039879371</v>
      </c>
    </row>
    <row r="34" spans="2:9" x14ac:dyDescent="0.2">
      <c r="B34" s="58" t="s">
        <v>36</v>
      </c>
      <c r="C34" s="58" t="s">
        <v>37</v>
      </c>
      <c r="D34" s="59">
        <v>14655.048433822192</v>
      </c>
      <c r="E34" s="59">
        <v>0</v>
      </c>
      <c r="F34" s="59">
        <v>0</v>
      </c>
      <c r="G34" s="59">
        <v>10.822920395214032</v>
      </c>
      <c r="H34" s="59">
        <v>0</v>
      </c>
      <c r="I34" s="59">
        <f t="shared" si="1"/>
        <v>14665.871354217406</v>
      </c>
    </row>
    <row r="35" spans="2:9" x14ac:dyDescent="0.2">
      <c r="B35" s="17" t="s">
        <v>38</v>
      </c>
      <c r="C35" s="17" t="s">
        <v>39</v>
      </c>
      <c r="D35" s="40">
        <v>6588.6177036115687</v>
      </c>
      <c r="E35" s="40">
        <v>0</v>
      </c>
      <c r="F35" s="40">
        <v>0</v>
      </c>
      <c r="G35" s="40">
        <v>2.7057060542490792</v>
      </c>
      <c r="H35" s="40">
        <v>0</v>
      </c>
      <c r="I35" s="40">
        <f t="shared" si="1"/>
        <v>6591.323409665818</v>
      </c>
    </row>
    <row r="36" spans="2:9" x14ac:dyDescent="0.2">
      <c r="B36" s="17" t="s">
        <v>40</v>
      </c>
      <c r="C36" s="17" t="s">
        <v>152</v>
      </c>
      <c r="D36" s="40">
        <v>29069.594695821383</v>
      </c>
      <c r="E36" s="40">
        <v>0</v>
      </c>
      <c r="F36" s="40">
        <v>0</v>
      </c>
      <c r="G36" s="40">
        <v>1130.6220646204526</v>
      </c>
      <c r="H36" s="40">
        <v>0</v>
      </c>
      <c r="I36" s="40">
        <f t="shared" si="1"/>
        <v>30200.216760441836</v>
      </c>
    </row>
    <row r="37" spans="2:9" x14ac:dyDescent="0.2">
      <c r="B37" s="17" t="s">
        <v>41</v>
      </c>
      <c r="C37" s="17" t="s">
        <v>42</v>
      </c>
      <c r="D37" s="40">
        <v>2883.0129482342836</v>
      </c>
      <c r="E37" s="40">
        <v>0</v>
      </c>
      <c r="F37" s="40">
        <v>0</v>
      </c>
      <c r="G37" s="40">
        <v>294.85445660122701</v>
      </c>
      <c r="H37" s="40">
        <v>0</v>
      </c>
      <c r="I37" s="40">
        <f t="shared" si="1"/>
        <v>3177.8674048355106</v>
      </c>
    </row>
    <row r="38" spans="2:9" x14ac:dyDescent="0.2">
      <c r="B38" s="58" t="s">
        <v>43</v>
      </c>
      <c r="C38" s="58" t="s">
        <v>139</v>
      </c>
      <c r="D38" s="59">
        <v>2149.587630169251</v>
      </c>
      <c r="E38" s="59">
        <v>0</v>
      </c>
      <c r="F38" s="59">
        <v>0</v>
      </c>
      <c r="G38" s="59">
        <v>24.405541904301238</v>
      </c>
      <c r="H38" s="59">
        <v>0</v>
      </c>
      <c r="I38" s="59">
        <f t="shared" si="1"/>
        <v>2173.9931720735522</v>
      </c>
    </row>
    <row r="39" spans="2:9" x14ac:dyDescent="0.2">
      <c r="B39" s="58" t="s">
        <v>44</v>
      </c>
      <c r="C39" s="58" t="s">
        <v>140</v>
      </c>
      <c r="D39" s="59">
        <v>12752.687506111539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12752.687506111539</v>
      </c>
    </row>
    <row r="40" spans="2:9" x14ac:dyDescent="0.2">
      <c r="B40" s="58" t="s">
        <v>45</v>
      </c>
      <c r="C40" s="58" t="s">
        <v>141</v>
      </c>
      <c r="D40" s="59">
        <v>5004.6778466111109</v>
      </c>
      <c r="E40" s="59">
        <v>0</v>
      </c>
      <c r="F40" s="59">
        <v>0</v>
      </c>
      <c r="G40" s="59">
        <v>53.28958722508122</v>
      </c>
      <c r="H40" s="59">
        <v>0</v>
      </c>
      <c r="I40" s="59">
        <f t="shared" si="1"/>
        <v>5057.967433836192</v>
      </c>
    </row>
    <row r="41" spans="2:9" x14ac:dyDescent="0.2">
      <c r="B41" s="17" t="s">
        <v>46</v>
      </c>
      <c r="C41" s="17" t="s">
        <v>142</v>
      </c>
      <c r="D41" s="40">
        <v>7452.3759645721548</v>
      </c>
      <c r="E41" s="40">
        <v>0</v>
      </c>
      <c r="F41" s="40">
        <v>0</v>
      </c>
      <c r="G41" s="40">
        <v>231.96878831977338</v>
      </c>
      <c r="H41" s="40">
        <v>0</v>
      </c>
      <c r="I41" s="40">
        <f t="shared" si="1"/>
        <v>7684.3447528919278</v>
      </c>
    </row>
    <row r="42" spans="2:9" x14ac:dyDescent="0.2">
      <c r="B42" s="17" t="s">
        <v>47</v>
      </c>
      <c r="C42" s="17" t="s">
        <v>143</v>
      </c>
      <c r="D42" s="40">
        <v>2502.8059966235719</v>
      </c>
      <c r="E42" s="40">
        <v>0</v>
      </c>
      <c r="F42" s="40">
        <v>0</v>
      </c>
      <c r="G42" s="40">
        <v>358.21621717860927</v>
      </c>
      <c r="H42" s="40">
        <v>0</v>
      </c>
      <c r="I42" s="40">
        <f t="shared" si="1"/>
        <v>2861.0222138021813</v>
      </c>
    </row>
    <row r="43" spans="2:9" x14ac:dyDescent="0.2">
      <c r="B43" s="17" t="s">
        <v>48</v>
      </c>
      <c r="C43" s="17" t="s">
        <v>49</v>
      </c>
      <c r="D43" s="40">
        <v>18534.389341942115</v>
      </c>
      <c r="E43" s="40">
        <v>0</v>
      </c>
      <c r="F43" s="40">
        <v>0</v>
      </c>
      <c r="G43" s="40">
        <v>1584.5399148598533</v>
      </c>
      <c r="H43" s="40">
        <v>0</v>
      </c>
      <c r="I43" s="40">
        <f t="shared" si="1"/>
        <v>20118.929256801966</v>
      </c>
    </row>
    <row r="44" spans="2:9" x14ac:dyDescent="0.2">
      <c r="B44" s="58" t="s">
        <v>50</v>
      </c>
      <c r="C44" s="58" t="s">
        <v>51</v>
      </c>
      <c r="D44" s="59">
        <v>1425.9035910862804</v>
      </c>
      <c r="E44" s="59">
        <v>0</v>
      </c>
      <c r="F44" s="59">
        <v>0</v>
      </c>
      <c r="G44" s="59">
        <v>760.41776578416443</v>
      </c>
      <c r="H44" s="59">
        <v>0</v>
      </c>
      <c r="I44" s="59">
        <f t="shared" si="1"/>
        <v>2186.321356870445</v>
      </c>
    </row>
    <row r="45" spans="2:9" x14ac:dyDescent="0.2">
      <c r="B45" s="58" t="s">
        <v>52</v>
      </c>
      <c r="C45" s="58" t="s">
        <v>144</v>
      </c>
      <c r="D45" s="59">
        <v>50946.341140199445</v>
      </c>
      <c r="E45" s="59">
        <v>0</v>
      </c>
      <c r="F45" s="59">
        <v>0</v>
      </c>
      <c r="G45" s="59">
        <v>18492.949858756947</v>
      </c>
      <c r="H45" s="59">
        <v>29.519284671938419</v>
      </c>
      <c r="I45" s="59">
        <f t="shared" si="1"/>
        <v>69468.810283628336</v>
      </c>
    </row>
    <row r="46" spans="2:9" x14ac:dyDescent="0.2">
      <c r="B46" s="58" t="s">
        <v>53</v>
      </c>
      <c r="C46" s="58" t="s">
        <v>54</v>
      </c>
      <c r="D46" s="59">
        <v>43770.860048958995</v>
      </c>
      <c r="E46" s="59">
        <v>2.3510900000000023</v>
      </c>
      <c r="F46" s="59">
        <v>0</v>
      </c>
      <c r="G46" s="59">
        <v>20445.493546709484</v>
      </c>
      <c r="H46" s="59">
        <v>0</v>
      </c>
      <c r="I46" s="59">
        <f t="shared" si="1"/>
        <v>64218.704685668476</v>
      </c>
    </row>
    <row r="47" spans="2:9" x14ac:dyDescent="0.2">
      <c r="B47" s="17" t="s">
        <v>55</v>
      </c>
      <c r="C47" s="17" t="s">
        <v>56</v>
      </c>
      <c r="D47" s="40">
        <v>18853.968271555386</v>
      </c>
      <c r="E47" s="40">
        <v>0</v>
      </c>
      <c r="F47" s="40">
        <v>0</v>
      </c>
      <c r="G47" s="40">
        <v>17253.748603991182</v>
      </c>
      <c r="H47" s="40">
        <v>0</v>
      </c>
      <c r="I47" s="40">
        <f t="shared" si="1"/>
        <v>36107.716875546568</v>
      </c>
    </row>
    <row r="48" spans="2:9" x14ac:dyDescent="0.2">
      <c r="B48" s="17" t="s">
        <v>57</v>
      </c>
      <c r="C48" s="17" t="s">
        <v>58</v>
      </c>
      <c r="D48" s="40">
        <v>7372.188151502648</v>
      </c>
      <c r="E48" s="40">
        <v>0</v>
      </c>
      <c r="F48" s="40">
        <v>0</v>
      </c>
      <c r="G48" s="40">
        <v>21352.092258366945</v>
      </c>
      <c r="H48" s="40">
        <v>0</v>
      </c>
      <c r="I48" s="40">
        <f t="shared" si="1"/>
        <v>28724.280409869592</v>
      </c>
    </row>
    <row r="49" spans="2:9" x14ac:dyDescent="0.2">
      <c r="B49" s="17" t="s">
        <v>59</v>
      </c>
      <c r="C49" s="17" t="s">
        <v>60</v>
      </c>
      <c r="D49" s="40">
        <v>17737.871462477837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17737.871462477837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33564.612820991511</v>
      </c>
      <c r="F50" s="59">
        <v>0</v>
      </c>
      <c r="G50" s="59">
        <v>884.04209413630531</v>
      </c>
      <c r="H50" s="59">
        <v>0</v>
      </c>
      <c r="I50" s="59">
        <f t="shared" si="1"/>
        <v>34448.654915127816</v>
      </c>
    </row>
    <row r="51" spans="2:9" x14ac:dyDescent="0.2">
      <c r="B51" s="58" t="s">
        <v>62</v>
      </c>
      <c r="C51" s="58" t="s">
        <v>63</v>
      </c>
      <c r="D51" s="59">
        <v>3749.6470675253463</v>
      </c>
      <c r="E51" s="59">
        <v>0</v>
      </c>
      <c r="F51" s="59">
        <v>0</v>
      </c>
      <c r="G51" s="59">
        <v>1683.1300916140667</v>
      </c>
      <c r="H51" s="59">
        <v>0</v>
      </c>
      <c r="I51" s="59">
        <f t="shared" si="1"/>
        <v>5432.777159139413</v>
      </c>
    </row>
    <row r="52" spans="2:9" x14ac:dyDescent="0.2">
      <c r="B52" s="58" t="s">
        <v>64</v>
      </c>
      <c r="C52" s="58" t="s">
        <v>65</v>
      </c>
      <c r="D52" s="59">
        <v>9655.1760373906363</v>
      </c>
      <c r="E52" s="59">
        <v>0</v>
      </c>
      <c r="F52" s="59">
        <v>0</v>
      </c>
      <c r="G52" s="59">
        <v>14871.93110141714</v>
      </c>
      <c r="H52" s="59">
        <v>0</v>
      </c>
      <c r="I52" s="59">
        <f t="shared" si="1"/>
        <v>24527.107138807776</v>
      </c>
    </row>
    <row r="53" spans="2:9" x14ac:dyDescent="0.2">
      <c r="B53" s="17" t="s">
        <v>66</v>
      </c>
      <c r="C53" s="17" t="s">
        <v>67</v>
      </c>
      <c r="D53" s="40">
        <v>7235.2962493207415</v>
      </c>
      <c r="E53" s="40">
        <v>0</v>
      </c>
      <c r="F53" s="40">
        <v>0</v>
      </c>
      <c r="G53" s="40">
        <v>84.241825360785157</v>
      </c>
      <c r="H53" s="40">
        <v>0</v>
      </c>
      <c r="I53" s="40">
        <f t="shared" si="1"/>
        <v>7319.5380746815263</v>
      </c>
    </row>
    <row r="54" spans="2:9" x14ac:dyDescent="0.2">
      <c r="B54" s="17" t="s">
        <v>68</v>
      </c>
      <c r="C54" s="17" t="s">
        <v>69</v>
      </c>
      <c r="D54" s="40">
        <v>5215.712329519386</v>
      </c>
      <c r="E54" s="40">
        <v>0</v>
      </c>
      <c r="F54" s="40">
        <v>1078.6994372148242</v>
      </c>
      <c r="G54" s="40">
        <v>353.93289224047419</v>
      </c>
      <c r="H54" s="40">
        <v>0</v>
      </c>
      <c r="I54" s="40">
        <f t="shared" si="1"/>
        <v>6648.3446589746845</v>
      </c>
    </row>
    <row r="55" spans="2:9" x14ac:dyDescent="0.2">
      <c r="B55" s="17" t="s">
        <v>70</v>
      </c>
      <c r="C55" s="17" t="s">
        <v>71</v>
      </c>
      <c r="D55" s="40">
        <v>3307.2262995826659</v>
      </c>
      <c r="E55" s="40">
        <v>0</v>
      </c>
      <c r="F55" s="40">
        <v>0</v>
      </c>
      <c r="G55" s="40">
        <v>1778.1445499237816</v>
      </c>
      <c r="H55" s="40">
        <v>0</v>
      </c>
      <c r="I55" s="40">
        <f t="shared" si="1"/>
        <v>5085.3708495064475</v>
      </c>
    </row>
    <row r="56" spans="2:9" ht="15" thickBot="1" x14ac:dyDescent="0.25">
      <c r="B56" s="58" t="s">
        <v>72</v>
      </c>
      <c r="C56" s="58" t="s">
        <v>73</v>
      </c>
      <c r="D56" s="59">
        <v>2066.1263472551241</v>
      </c>
      <c r="E56" s="59">
        <v>0</v>
      </c>
      <c r="F56" s="59">
        <v>0</v>
      </c>
      <c r="G56" s="59">
        <v>3687.1582198383167</v>
      </c>
      <c r="H56" s="59">
        <v>0</v>
      </c>
      <c r="I56" s="59">
        <f t="shared" si="1"/>
        <v>5753.2845670934403</v>
      </c>
    </row>
    <row r="57" spans="2:9" ht="15" thickBot="1" x14ac:dyDescent="0.25">
      <c r="B57" s="19"/>
      <c r="C57" s="24" t="s">
        <v>111</v>
      </c>
      <c r="D57" s="41">
        <f>SUM(D20:D56)</f>
        <v>424285.69169632456</v>
      </c>
      <c r="E57" s="41">
        <f t="shared" ref="E57:I57" si="2">SUM(E20:E56)</f>
        <v>33566.963910991508</v>
      </c>
      <c r="F57" s="41">
        <f t="shared" si="2"/>
        <v>1078.6994372148242</v>
      </c>
      <c r="G57" s="76">
        <f t="shared" si="2"/>
        <v>188054.80680251314</v>
      </c>
      <c r="H57" s="76">
        <f t="shared" si="2"/>
        <v>29.519284671938419</v>
      </c>
      <c r="I57" s="70">
        <f t="shared" si="2"/>
        <v>647015.68113171612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2591.9437696187324</v>
      </c>
      <c r="H59" s="40">
        <v>68.432332144697284</v>
      </c>
      <c r="I59" s="40">
        <f>SUM(D59:H59)</f>
        <v>2660.3761017634297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20417.841311095523</v>
      </c>
      <c r="H60" s="40">
        <v>0</v>
      </c>
      <c r="I60" s="40">
        <f t="shared" ref="I60:I61" si="3">SUM(D60:H60)</f>
        <v>20417.841311095523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4175.8822590613136</v>
      </c>
      <c r="H61" s="40">
        <v>0</v>
      </c>
      <c r="I61" s="40">
        <f t="shared" si="3"/>
        <v>4175.8822590613136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27185.667339775566</v>
      </c>
      <c r="H62" s="41">
        <f t="shared" si="4"/>
        <v>68.432332144697284</v>
      </c>
      <c r="I62" s="41">
        <f t="shared" si="4"/>
        <v>27254.099671920267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149.99097816202021</v>
      </c>
      <c r="I64" s="40">
        <f>SUM(D64:H64)</f>
        <v>149.99097816202021</v>
      </c>
    </row>
    <row r="65" spans="2:10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31407.32876359369</v>
      </c>
      <c r="G65" s="40">
        <v>0</v>
      </c>
      <c r="H65" s="40">
        <v>0</v>
      </c>
      <c r="I65" s="40">
        <f t="shared" ref="I65:I68" si="5">SUM(D65:H65)</f>
        <v>31407.32876359369</v>
      </c>
    </row>
    <row r="66" spans="2:10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17318.489344804868</v>
      </c>
      <c r="G66" s="40">
        <v>0</v>
      </c>
      <c r="H66" s="40">
        <v>570.35220116963569</v>
      </c>
      <c r="I66" s="40">
        <f t="shared" si="5"/>
        <v>17888.841545974505</v>
      </c>
    </row>
    <row r="67" spans="2:10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10366.169669034914</v>
      </c>
      <c r="G67" s="40">
        <v>0</v>
      </c>
      <c r="H67" s="40">
        <v>661.24223625472632</v>
      </c>
      <c r="I67" s="40">
        <f t="shared" si="5"/>
        <v>11027.41190528964</v>
      </c>
    </row>
    <row r="68" spans="2:10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5754.908882547621</v>
      </c>
      <c r="I68" s="40">
        <f t="shared" si="5"/>
        <v>5754.908882547621</v>
      </c>
    </row>
    <row r="69" spans="2:10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>SUM(F64:F68)</f>
        <v>59091.987777433467</v>
      </c>
      <c r="G69" s="41">
        <f t="shared" si="6"/>
        <v>0</v>
      </c>
      <c r="H69" s="41">
        <f t="shared" si="6"/>
        <v>7136.4942981340027</v>
      </c>
      <c r="I69" s="41">
        <f t="shared" si="6"/>
        <v>66228.482075567474</v>
      </c>
    </row>
    <row r="70" spans="2:10" x14ac:dyDescent="0.2">
      <c r="B70" s="55" t="s">
        <v>109</v>
      </c>
    </row>
    <row r="71" spans="2:10" x14ac:dyDescent="0.2">
      <c r="D71" s="51"/>
      <c r="E71" s="51"/>
      <c r="F71" s="51"/>
      <c r="G71" s="51"/>
      <c r="H71" s="51"/>
      <c r="I71" s="51"/>
    </row>
    <row r="73" spans="2:10" x14ac:dyDescent="0.2">
      <c r="C73" s="84"/>
    </row>
    <row r="74" spans="2:10" x14ac:dyDescent="0.2">
      <c r="C74" s="84"/>
      <c r="D74" s="51"/>
      <c r="E74" s="51"/>
      <c r="F74" s="51"/>
      <c r="G74" s="51"/>
      <c r="H74" s="51"/>
      <c r="I74" s="51"/>
      <c r="J74" s="83"/>
    </row>
    <row r="75" spans="2:10" x14ac:dyDescent="0.2">
      <c r="C75" s="84"/>
      <c r="G75" s="51"/>
      <c r="H75" s="51"/>
      <c r="I75" s="51"/>
      <c r="J75" s="83"/>
    </row>
    <row r="76" spans="2:10" x14ac:dyDescent="0.2">
      <c r="C76" s="84"/>
      <c r="F76" s="51"/>
      <c r="H76" s="51"/>
      <c r="I76" s="51"/>
      <c r="J76" s="83"/>
    </row>
    <row r="78" spans="2:10" x14ac:dyDescent="0.2">
      <c r="C78" s="84"/>
      <c r="D78" s="51"/>
      <c r="E78" s="51"/>
      <c r="F78" s="51"/>
      <c r="G78" s="51"/>
      <c r="H78" s="51"/>
      <c r="I78" s="51"/>
      <c r="J78" s="83"/>
    </row>
    <row r="79" spans="2:10" x14ac:dyDescent="0.2">
      <c r="C79" s="84"/>
      <c r="D79" s="83"/>
      <c r="E79" s="83"/>
      <c r="F79" s="83"/>
      <c r="G79" s="83"/>
      <c r="H79" s="83"/>
      <c r="I79" s="83"/>
      <c r="J79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83" priority="3" operator="equal">
      <formula>0</formula>
    </cfRule>
  </conditionalFormatting>
  <conditionalFormatting sqref="D59:D69">
    <cfRule type="cellIs" dxfId="82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71"/>
  <sheetViews>
    <sheetView showGridLines="0" zoomScale="75" zoomScaleNormal="75" workbookViewId="0">
      <selection activeCell="D19" sqref="D19"/>
    </sheetView>
  </sheetViews>
  <sheetFormatPr baseColWidth="10" defaultRowHeight="14.25" x14ac:dyDescent="0.2"/>
  <cols>
    <col min="1" max="1" width="11.42578125" style="9"/>
    <col min="2" max="2" width="10.28515625" style="9" customWidth="1"/>
    <col min="3" max="3" width="99.42578125" style="9" customWidth="1"/>
    <col min="4" max="5" width="18.140625" style="9" customWidth="1"/>
    <col min="6" max="6" width="14.5703125" style="9" customWidth="1"/>
    <col min="7" max="7" width="14.7109375" style="9" customWidth="1"/>
    <col min="8" max="8" width="14.140625" style="9" customWidth="1"/>
    <col min="9" max="9" width="14.8554687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126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121</v>
      </c>
      <c r="C15" s="26"/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11" t="s">
        <v>88</v>
      </c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 t="shared" ref="D18:I18" si="0">+D19+D20+D23+D24+D25</f>
        <v>3037.1922409342469</v>
      </c>
      <c r="E18" s="25">
        <f t="shared" si="0"/>
        <v>9.1298079899999891</v>
      </c>
      <c r="F18" s="25">
        <f t="shared" si="0"/>
        <v>132.94784680000001</v>
      </c>
      <c r="G18" s="25">
        <f t="shared" si="0"/>
        <v>1454.3943827835958</v>
      </c>
      <c r="H18" s="25">
        <f t="shared" si="0"/>
        <v>0.85592000000000001</v>
      </c>
      <c r="I18" s="25">
        <f t="shared" si="0"/>
        <v>4634.5201985078429</v>
      </c>
    </row>
    <row r="19" spans="2:9" x14ac:dyDescent="0.2">
      <c r="B19" s="57" t="s">
        <v>89</v>
      </c>
      <c r="C19" s="58" t="s">
        <v>90</v>
      </c>
      <c r="D19" s="59">
        <v>187.66862261858816</v>
      </c>
      <c r="E19" s="59">
        <v>43.242246899999998</v>
      </c>
      <c r="F19" s="59">
        <v>42.475858709999997</v>
      </c>
      <c r="G19" s="59">
        <v>0</v>
      </c>
      <c r="H19" s="59">
        <v>0.49744999999999995</v>
      </c>
      <c r="I19" s="59">
        <f>SUM(D19:H19)</f>
        <v>273.88417822858815</v>
      </c>
    </row>
    <row r="20" spans="2:9" x14ac:dyDescent="0.2">
      <c r="B20" s="57" t="s">
        <v>91</v>
      </c>
      <c r="C20" s="58" t="s">
        <v>92</v>
      </c>
      <c r="D20" s="59">
        <f>SUM(D21:D22)</f>
        <v>282.71477594841429</v>
      </c>
      <c r="E20" s="59">
        <f t="shared" ref="E20:H20" si="1">SUM(E21:E22)</f>
        <v>0</v>
      </c>
      <c r="F20" s="59">
        <f t="shared" si="1"/>
        <v>52.168471999999994</v>
      </c>
      <c r="G20" s="59">
        <f t="shared" si="1"/>
        <v>1454.3943827835958</v>
      </c>
      <c r="H20" s="59">
        <f t="shared" si="1"/>
        <v>-2.7439999999999999E-2</v>
      </c>
      <c r="I20" s="59">
        <f t="shared" ref="I20:I25" si="2">SUM(D20:H20)</f>
        <v>1789.25019073201</v>
      </c>
    </row>
    <row r="21" spans="2:9" x14ac:dyDescent="0.2">
      <c r="B21" s="57" t="s">
        <v>93</v>
      </c>
      <c r="C21" s="58" t="s">
        <v>94</v>
      </c>
      <c r="D21" s="59">
        <v>272.82823855151048</v>
      </c>
      <c r="E21" s="59">
        <v>0</v>
      </c>
      <c r="F21" s="59">
        <v>0</v>
      </c>
      <c r="G21" s="59">
        <v>1454.3943827835958</v>
      </c>
      <c r="H21" s="59">
        <v>0</v>
      </c>
      <c r="I21" s="59">
        <f t="shared" si="2"/>
        <v>1727.2226213351064</v>
      </c>
    </row>
    <row r="22" spans="2:9" x14ac:dyDescent="0.2">
      <c r="B22" s="18" t="s">
        <v>95</v>
      </c>
      <c r="C22" s="17" t="s">
        <v>96</v>
      </c>
      <c r="D22" s="16">
        <v>9.8865373969038313</v>
      </c>
      <c r="E22" s="16">
        <v>0</v>
      </c>
      <c r="F22" s="16">
        <v>52.168471999999994</v>
      </c>
      <c r="G22" s="16">
        <v>0</v>
      </c>
      <c r="H22" s="16">
        <v>-2.7439999999999999E-2</v>
      </c>
      <c r="I22" s="16">
        <f t="shared" si="2"/>
        <v>62.027569396903829</v>
      </c>
    </row>
    <row r="23" spans="2:9" x14ac:dyDescent="0.2">
      <c r="B23" s="18" t="s">
        <v>97</v>
      </c>
      <c r="C23" s="17" t="s">
        <v>98</v>
      </c>
      <c r="D23" s="16">
        <v>118.79858965648201</v>
      </c>
      <c r="E23" s="16">
        <v>0</v>
      </c>
      <c r="F23" s="16">
        <v>38.303516090000009</v>
      </c>
      <c r="G23" s="16">
        <v>0</v>
      </c>
      <c r="H23" s="16">
        <v>4.1099999999999907E-2</v>
      </c>
      <c r="I23" s="16">
        <f t="shared" si="2"/>
        <v>157.14320574648201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-28.56876891000001</v>
      </c>
      <c r="F24" s="16">
        <v>0</v>
      </c>
      <c r="G24" s="16">
        <v>0</v>
      </c>
      <c r="H24" s="16">
        <v>0</v>
      </c>
      <c r="I24" s="16">
        <f t="shared" si="2"/>
        <v>-28.56876891000001</v>
      </c>
    </row>
    <row r="25" spans="2:9" x14ac:dyDescent="0.2">
      <c r="B25" s="57" t="s">
        <v>101</v>
      </c>
      <c r="C25" s="58" t="s">
        <v>102</v>
      </c>
      <c r="D25" s="59">
        <v>2448.0102527107624</v>
      </c>
      <c r="E25" s="59">
        <v>-5.5436699999999997</v>
      </c>
      <c r="F25" s="59">
        <v>0</v>
      </c>
      <c r="G25" s="59">
        <v>0</v>
      </c>
      <c r="H25" s="59">
        <v>0.34481000000000017</v>
      </c>
      <c r="I25" s="59">
        <f t="shared" si="2"/>
        <v>2442.8113927107624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71" spans="2:9" x14ac:dyDescent="0.2">
      <c r="B71" s="56"/>
      <c r="D71" s="51"/>
      <c r="E71" s="51"/>
      <c r="F71" s="51"/>
      <c r="G71" s="51"/>
      <c r="H71" s="51"/>
      <c r="I71" s="51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26:I26">
    <cfRule type="cellIs" dxfId="351" priority="5" operator="equal">
      <formula>0</formula>
    </cfRule>
  </conditionalFormatting>
  <conditionalFormatting sqref="D25:I25">
    <cfRule type="cellIs" dxfId="350" priority="1" operator="equal">
      <formula>0</formula>
    </cfRule>
  </conditionalFormatting>
  <conditionalFormatting sqref="D19:I25">
    <cfRule type="cellIs" dxfId="349" priority="3" operator="equal">
      <formula>0</formula>
    </cfRule>
  </conditionalFormatting>
  <conditionalFormatting sqref="D19:I25">
    <cfRule type="cellIs" dxfId="348" priority="2" operator="equal">
      <formula>0</formula>
    </cfRule>
  </conditionalFormatting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160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249413.69160012083</v>
      </c>
      <c r="E18" s="41">
        <f t="shared" si="0"/>
        <v>12393.626728241723</v>
      </c>
      <c r="F18" s="41">
        <f t="shared" si="0"/>
        <v>19990.58594896003</v>
      </c>
      <c r="G18" s="41">
        <f t="shared" si="0"/>
        <v>81540.969789403447</v>
      </c>
      <c r="H18" s="41">
        <f t="shared" si="0"/>
        <v>3928.0165795910339</v>
      </c>
      <c r="I18" s="41">
        <f t="shared" si="0"/>
        <v>367266.89064631693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4526.1181807907124</v>
      </c>
      <c r="E20" s="59">
        <v>0</v>
      </c>
      <c r="F20" s="59">
        <v>0</v>
      </c>
      <c r="G20" s="59">
        <v>990.31606013379201</v>
      </c>
      <c r="H20" s="59">
        <v>0</v>
      </c>
      <c r="I20" s="59">
        <f>SUM(D20:H20)</f>
        <v>5516.4342409245046</v>
      </c>
    </row>
    <row r="21" spans="2:9" x14ac:dyDescent="0.2">
      <c r="B21" s="58" t="s">
        <v>16</v>
      </c>
      <c r="C21" s="58" t="s">
        <v>17</v>
      </c>
      <c r="D21" s="59">
        <v>3584.6993625199407</v>
      </c>
      <c r="E21" s="59">
        <v>0</v>
      </c>
      <c r="F21" s="59">
        <v>0</v>
      </c>
      <c r="G21" s="59">
        <v>235.78144621922644</v>
      </c>
      <c r="H21" s="59">
        <v>0</v>
      </c>
      <c r="I21" s="59">
        <f t="shared" ref="I21:I56" si="1">SUM(D21:H21)</f>
        <v>3820.4808087391671</v>
      </c>
    </row>
    <row r="22" spans="2:9" x14ac:dyDescent="0.2">
      <c r="B22" s="58" t="s">
        <v>18</v>
      </c>
      <c r="C22" s="58" t="s">
        <v>148</v>
      </c>
      <c r="D22" s="59">
        <v>459.82654317551055</v>
      </c>
      <c r="E22" s="59">
        <v>0</v>
      </c>
      <c r="F22" s="80">
        <v>0</v>
      </c>
      <c r="G22" s="59">
        <v>4108.0919172494177</v>
      </c>
      <c r="H22" s="59">
        <v>0</v>
      </c>
      <c r="I22" s="59">
        <f t="shared" si="1"/>
        <v>4567.9184604249285</v>
      </c>
    </row>
    <row r="23" spans="2:9" x14ac:dyDescent="0.2">
      <c r="B23" s="17" t="s">
        <v>19</v>
      </c>
      <c r="C23" s="17" t="s">
        <v>149</v>
      </c>
      <c r="D23" s="40">
        <v>2065.3697061920011</v>
      </c>
      <c r="E23" s="40">
        <v>0</v>
      </c>
      <c r="F23" s="40">
        <v>0</v>
      </c>
      <c r="G23" s="40">
        <v>3399.2949954947608</v>
      </c>
      <c r="H23" s="40">
        <v>0</v>
      </c>
      <c r="I23" s="40">
        <f t="shared" si="1"/>
        <v>5464.6647016867619</v>
      </c>
    </row>
    <row r="24" spans="2:9" x14ac:dyDescent="0.2">
      <c r="B24" s="17" t="s">
        <v>20</v>
      </c>
      <c r="C24" s="17" t="s">
        <v>21</v>
      </c>
      <c r="D24" s="40">
        <v>6011.4930696576512</v>
      </c>
      <c r="E24" s="40">
        <v>0</v>
      </c>
      <c r="F24" s="40">
        <v>0</v>
      </c>
      <c r="G24" s="40">
        <v>8681.6257049798842</v>
      </c>
      <c r="H24" s="40">
        <v>0</v>
      </c>
      <c r="I24" s="40">
        <f t="shared" si="1"/>
        <v>14693.118774637536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1331.357141590641</v>
      </c>
      <c r="H25" s="40">
        <v>0</v>
      </c>
      <c r="I25" s="40">
        <f t="shared" si="1"/>
        <v>1331.357141590641</v>
      </c>
    </row>
    <row r="26" spans="2:9" x14ac:dyDescent="0.2">
      <c r="B26" s="58" t="s">
        <v>23</v>
      </c>
      <c r="C26" s="58" t="s">
        <v>24</v>
      </c>
      <c r="D26" s="59">
        <v>3031.6470768478125</v>
      </c>
      <c r="E26" s="59">
        <v>0</v>
      </c>
      <c r="F26" s="59">
        <v>0</v>
      </c>
      <c r="G26" s="59">
        <v>938.52848847440816</v>
      </c>
      <c r="H26" s="59">
        <v>0</v>
      </c>
      <c r="I26" s="59">
        <f t="shared" si="1"/>
        <v>3970.1755653222208</v>
      </c>
    </row>
    <row r="27" spans="2:9" x14ac:dyDescent="0.2">
      <c r="B27" s="58" t="s">
        <v>25</v>
      </c>
      <c r="C27" s="58" t="s">
        <v>26</v>
      </c>
      <c r="D27" s="59">
        <v>5372.629260735901</v>
      </c>
      <c r="E27" s="59">
        <v>0</v>
      </c>
      <c r="F27" s="59">
        <v>0</v>
      </c>
      <c r="G27" s="59">
        <v>737.32549993787734</v>
      </c>
      <c r="H27" s="59">
        <v>0</v>
      </c>
      <c r="I27" s="59">
        <f t="shared" si="1"/>
        <v>6109.9547606737779</v>
      </c>
    </row>
    <row r="28" spans="2:9" x14ac:dyDescent="0.2">
      <c r="B28" s="58" t="s">
        <v>27</v>
      </c>
      <c r="C28" s="58" t="s">
        <v>28</v>
      </c>
      <c r="D28" s="59">
        <v>10867.734391261431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10867.734391261431</v>
      </c>
    </row>
    <row r="29" spans="2:9" x14ac:dyDescent="0.2">
      <c r="B29" s="17" t="s">
        <v>29</v>
      </c>
      <c r="C29" s="17" t="s">
        <v>30</v>
      </c>
      <c r="D29" s="40">
        <v>1957.2710897258794</v>
      </c>
      <c r="E29" s="40">
        <v>0</v>
      </c>
      <c r="F29" s="40">
        <v>0</v>
      </c>
      <c r="G29" s="40">
        <v>357.92955367565088</v>
      </c>
      <c r="H29" s="40">
        <v>0</v>
      </c>
      <c r="I29" s="40">
        <f t="shared" si="1"/>
        <v>2315.2006434015302</v>
      </c>
    </row>
    <row r="30" spans="2:9" x14ac:dyDescent="0.2">
      <c r="B30" s="17" t="s">
        <v>31</v>
      </c>
      <c r="C30" s="17" t="s">
        <v>32</v>
      </c>
      <c r="D30" s="40">
        <v>29774.278698555776</v>
      </c>
      <c r="E30" s="40">
        <v>0</v>
      </c>
      <c r="F30" s="40">
        <v>0</v>
      </c>
      <c r="G30" s="40">
        <v>4612.3548039334364</v>
      </c>
      <c r="H30" s="40">
        <v>0</v>
      </c>
      <c r="I30" s="40">
        <f t="shared" si="1"/>
        <v>34386.633502489211</v>
      </c>
    </row>
    <row r="31" spans="2:9" x14ac:dyDescent="0.2">
      <c r="B31" s="17" t="s">
        <v>33</v>
      </c>
      <c r="C31" s="17" t="s">
        <v>135</v>
      </c>
      <c r="D31" s="40">
        <v>8550.4403611550042</v>
      </c>
      <c r="E31" s="40">
        <v>0</v>
      </c>
      <c r="F31" s="40">
        <v>0</v>
      </c>
      <c r="G31" s="40">
        <v>71.698068318614389</v>
      </c>
      <c r="H31" s="40">
        <v>0</v>
      </c>
      <c r="I31" s="40">
        <f t="shared" si="1"/>
        <v>8622.1384294736181</v>
      </c>
    </row>
    <row r="32" spans="2:9" x14ac:dyDescent="0.2">
      <c r="B32" s="58" t="s">
        <v>34</v>
      </c>
      <c r="C32" s="58" t="s">
        <v>136</v>
      </c>
      <c r="D32" s="59">
        <v>3480.4170329139729</v>
      </c>
      <c r="E32" s="59">
        <v>0</v>
      </c>
      <c r="F32" s="59">
        <v>0</v>
      </c>
      <c r="G32" s="59">
        <v>4355.2857963181905</v>
      </c>
      <c r="H32" s="59">
        <v>0</v>
      </c>
      <c r="I32" s="59">
        <f t="shared" si="1"/>
        <v>7835.7028292321629</v>
      </c>
    </row>
    <row r="33" spans="2:9" x14ac:dyDescent="0.2">
      <c r="B33" s="58" t="s">
        <v>35</v>
      </c>
      <c r="C33" s="58" t="s">
        <v>137</v>
      </c>
      <c r="D33" s="59">
        <v>16007.371012921478</v>
      </c>
      <c r="E33" s="59">
        <v>0</v>
      </c>
      <c r="F33" s="59">
        <v>0</v>
      </c>
      <c r="G33" s="59">
        <v>1601.5751478670588</v>
      </c>
      <c r="H33" s="59">
        <v>0</v>
      </c>
      <c r="I33" s="59">
        <f t="shared" si="1"/>
        <v>17608.946160788535</v>
      </c>
    </row>
    <row r="34" spans="2:9" x14ac:dyDescent="0.2">
      <c r="B34" s="58" t="s">
        <v>36</v>
      </c>
      <c r="C34" s="58" t="s">
        <v>37</v>
      </c>
      <c r="D34" s="59">
        <v>9238.9250134689319</v>
      </c>
      <c r="E34" s="59">
        <v>0</v>
      </c>
      <c r="F34" s="59">
        <v>0</v>
      </c>
      <c r="G34" s="59">
        <v>4.9840065771148705</v>
      </c>
      <c r="H34" s="59">
        <v>0</v>
      </c>
      <c r="I34" s="59">
        <f t="shared" si="1"/>
        <v>9243.9090200460469</v>
      </c>
    </row>
    <row r="35" spans="2:9" x14ac:dyDescent="0.2">
      <c r="B35" s="17" t="s">
        <v>38</v>
      </c>
      <c r="C35" s="17" t="s">
        <v>39</v>
      </c>
      <c r="D35" s="40">
        <v>5186.0237260177992</v>
      </c>
      <c r="E35" s="40">
        <v>0</v>
      </c>
      <c r="F35" s="40">
        <v>0</v>
      </c>
      <c r="G35" s="40">
        <v>1.01355925075548</v>
      </c>
      <c r="H35" s="40">
        <v>0</v>
      </c>
      <c r="I35" s="40">
        <f t="shared" si="1"/>
        <v>5187.037285268555</v>
      </c>
    </row>
    <row r="36" spans="2:9" x14ac:dyDescent="0.2">
      <c r="B36" s="17" t="s">
        <v>40</v>
      </c>
      <c r="C36" s="17" t="s">
        <v>152</v>
      </c>
      <c r="D36" s="40">
        <v>18079.000060027043</v>
      </c>
      <c r="E36" s="40">
        <v>0</v>
      </c>
      <c r="F36" s="40">
        <v>0</v>
      </c>
      <c r="G36" s="40">
        <v>671.34819746092126</v>
      </c>
      <c r="H36" s="40">
        <v>0</v>
      </c>
      <c r="I36" s="40">
        <f t="shared" si="1"/>
        <v>18750.348257487964</v>
      </c>
    </row>
    <row r="37" spans="2:9" x14ac:dyDescent="0.2">
      <c r="B37" s="17" t="s">
        <v>41</v>
      </c>
      <c r="C37" s="17" t="s">
        <v>42</v>
      </c>
      <c r="D37" s="40">
        <v>1635.1946899502555</v>
      </c>
      <c r="E37" s="40">
        <v>0</v>
      </c>
      <c r="F37" s="40">
        <v>0</v>
      </c>
      <c r="G37" s="40">
        <v>196.88518665248822</v>
      </c>
      <c r="H37" s="40">
        <v>0</v>
      </c>
      <c r="I37" s="40">
        <f t="shared" si="1"/>
        <v>1832.0798766027438</v>
      </c>
    </row>
    <row r="38" spans="2:9" x14ac:dyDescent="0.2">
      <c r="B38" s="58" t="s">
        <v>43</v>
      </c>
      <c r="C38" s="58" t="s">
        <v>139</v>
      </c>
      <c r="D38" s="59">
        <v>1360.806011057922</v>
      </c>
      <c r="E38" s="59">
        <v>0</v>
      </c>
      <c r="F38" s="59">
        <v>0</v>
      </c>
      <c r="G38" s="59">
        <v>8.1002925048928436</v>
      </c>
      <c r="H38" s="59">
        <v>0</v>
      </c>
      <c r="I38" s="59">
        <f t="shared" si="1"/>
        <v>1368.9063035628149</v>
      </c>
    </row>
    <row r="39" spans="2:9" x14ac:dyDescent="0.2">
      <c r="B39" s="58" t="s">
        <v>44</v>
      </c>
      <c r="C39" s="58" t="s">
        <v>140</v>
      </c>
      <c r="D39" s="59">
        <v>9610.1148674266369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9610.1148674266369</v>
      </c>
    </row>
    <row r="40" spans="2:9" x14ac:dyDescent="0.2">
      <c r="B40" s="58" t="s">
        <v>45</v>
      </c>
      <c r="C40" s="58" t="s">
        <v>141</v>
      </c>
      <c r="D40" s="59">
        <v>3621.5290864043354</v>
      </c>
      <c r="E40" s="59">
        <v>0</v>
      </c>
      <c r="F40" s="59">
        <v>0</v>
      </c>
      <c r="G40" s="59">
        <v>25.647192397993354</v>
      </c>
      <c r="H40" s="59">
        <v>0</v>
      </c>
      <c r="I40" s="59">
        <f t="shared" si="1"/>
        <v>3647.1762788023289</v>
      </c>
    </row>
    <row r="41" spans="2:9" x14ac:dyDescent="0.2">
      <c r="B41" s="17" t="s">
        <v>46</v>
      </c>
      <c r="C41" s="17" t="s">
        <v>142</v>
      </c>
      <c r="D41" s="40">
        <v>4747.7469892121826</v>
      </c>
      <c r="E41" s="40">
        <v>0</v>
      </c>
      <c r="F41" s="40">
        <v>0</v>
      </c>
      <c r="G41" s="40">
        <v>156.56644551675757</v>
      </c>
      <c r="H41" s="40">
        <v>0</v>
      </c>
      <c r="I41" s="40">
        <f t="shared" si="1"/>
        <v>4904.3134347289406</v>
      </c>
    </row>
    <row r="42" spans="2:9" x14ac:dyDescent="0.2">
      <c r="B42" s="17" t="s">
        <v>47</v>
      </c>
      <c r="C42" s="17" t="s">
        <v>143</v>
      </c>
      <c r="D42" s="40">
        <v>1824.040364428527</v>
      </c>
      <c r="E42" s="40">
        <v>0</v>
      </c>
      <c r="F42" s="40">
        <v>0</v>
      </c>
      <c r="G42" s="40">
        <v>183.42663441295235</v>
      </c>
      <c r="H42" s="40">
        <v>0</v>
      </c>
      <c r="I42" s="40">
        <f t="shared" si="1"/>
        <v>2007.4669988414794</v>
      </c>
    </row>
    <row r="43" spans="2:9" x14ac:dyDescent="0.2">
      <c r="B43" s="17" t="s">
        <v>48</v>
      </c>
      <c r="C43" s="17" t="s">
        <v>49</v>
      </c>
      <c r="D43" s="40">
        <v>14483.793862039232</v>
      </c>
      <c r="E43" s="40">
        <v>0</v>
      </c>
      <c r="F43" s="40">
        <v>0</v>
      </c>
      <c r="G43" s="40">
        <v>669.00418047402468</v>
      </c>
      <c r="H43" s="40">
        <v>0</v>
      </c>
      <c r="I43" s="40">
        <f t="shared" si="1"/>
        <v>15152.798042513257</v>
      </c>
    </row>
    <row r="44" spans="2:9" x14ac:dyDescent="0.2">
      <c r="B44" s="58" t="s">
        <v>50</v>
      </c>
      <c r="C44" s="58" t="s">
        <v>51</v>
      </c>
      <c r="D44" s="59">
        <v>869.69455270442472</v>
      </c>
      <c r="E44" s="59">
        <v>0</v>
      </c>
      <c r="F44" s="59">
        <v>0</v>
      </c>
      <c r="G44" s="59">
        <v>386.68726902683699</v>
      </c>
      <c r="H44" s="59">
        <v>0</v>
      </c>
      <c r="I44" s="59">
        <f t="shared" si="1"/>
        <v>1256.3818217312617</v>
      </c>
    </row>
    <row r="45" spans="2:9" x14ac:dyDescent="0.2">
      <c r="B45" s="58" t="s">
        <v>52</v>
      </c>
      <c r="C45" s="58" t="s">
        <v>144</v>
      </c>
      <c r="D45" s="59">
        <v>35028.131377726182</v>
      </c>
      <c r="E45" s="59">
        <v>0</v>
      </c>
      <c r="F45" s="59">
        <v>0</v>
      </c>
      <c r="G45" s="59">
        <v>11869.516013593269</v>
      </c>
      <c r="H45" s="59">
        <v>24.54342713882134</v>
      </c>
      <c r="I45" s="59">
        <f t="shared" si="1"/>
        <v>46922.190818458272</v>
      </c>
    </row>
    <row r="46" spans="2:9" x14ac:dyDescent="0.2">
      <c r="B46" s="58" t="s">
        <v>53</v>
      </c>
      <c r="C46" s="58" t="s">
        <v>54</v>
      </c>
      <c r="D46" s="59">
        <v>15048.227993544162</v>
      </c>
      <c r="E46" s="59">
        <v>0.67083952079724884</v>
      </c>
      <c r="F46" s="59">
        <v>0</v>
      </c>
      <c r="G46" s="59">
        <v>4843.6172825315225</v>
      </c>
      <c r="H46" s="59">
        <v>0</v>
      </c>
      <c r="I46" s="59">
        <f t="shared" si="1"/>
        <v>19892.516115596482</v>
      </c>
    </row>
    <row r="47" spans="2:9" x14ac:dyDescent="0.2">
      <c r="B47" s="17" t="s">
        <v>55</v>
      </c>
      <c r="C47" s="17" t="s">
        <v>56</v>
      </c>
      <c r="D47" s="40">
        <v>11459.177609442815</v>
      </c>
      <c r="E47" s="40">
        <v>0</v>
      </c>
      <c r="F47" s="40">
        <v>0</v>
      </c>
      <c r="G47" s="40">
        <v>8927.4660354900825</v>
      </c>
      <c r="H47" s="40">
        <v>0</v>
      </c>
      <c r="I47" s="40">
        <f t="shared" si="1"/>
        <v>20386.643644932898</v>
      </c>
    </row>
    <row r="48" spans="2:9" x14ac:dyDescent="0.2">
      <c r="B48" s="17" t="s">
        <v>57</v>
      </c>
      <c r="C48" s="17" t="s">
        <v>58</v>
      </c>
      <c r="D48" s="40">
        <v>3468.6356531179267</v>
      </c>
      <c r="E48" s="40">
        <v>0</v>
      </c>
      <c r="F48" s="40">
        <v>0</v>
      </c>
      <c r="G48" s="40">
        <v>14487.079870548561</v>
      </c>
      <c r="H48" s="40">
        <v>0</v>
      </c>
      <c r="I48" s="40">
        <f t="shared" si="1"/>
        <v>17955.715523666488</v>
      </c>
    </row>
    <row r="49" spans="2:9" x14ac:dyDescent="0.2">
      <c r="B49" s="17" t="s">
        <v>59</v>
      </c>
      <c r="C49" s="17" t="s">
        <v>60</v>
      </c>
      <c r="D49" s="40">
        <v>7249.483370217803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7249.483370217803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12392.955888720926</v>
      </c>
      <c r="F50" s="59">
        <v>0</v>
      </c>
      <c r="G50" s="59">
        <v>308.92861297154667</v>
      </c>
      <c r="H50" s="59">
        <v>0</v>
      </c>
      <c r="I50" s="59">
        <f t="shared" si="1"/>
        <v>12701.884501692473</v>
      </c>
    </row>
    <row r="51" spans="2:9" x14ac:dyDescent="0.2">
      <c r="B51" s="58" t="s">
        <v>62</v>
      </c>
      <c r="C51" s="58" t="s">
        <v>63</v>
      </c>
      <c r="D51" s="59">
        <v>915.85180227177102</v>
      </c>
      <c r="E51" s="59">
        <v>0</v>
      </c>
      <c r="F51" s="59">
        <v>0</v>
      </c>
      <c r="G51" s="59">
        <v>3.6213463105598662</v>
      </c>
      <c r="H51" s="59">
        <v>0</v>
      </c>
      <c r="I51" s="59">
        <f t="shared" si="1"/>
        <v>919.47314858233085</v>
      </c>
    </row>
    <row r="52" spans="2:9" x14ac:dyDescent="0.2">
      <c r="B52" s="58" t="s">
        <v>64</v>
      </c>
      <c r="C52" s="58" t="s">
        <v>65</v>
      </c>
      <c r="D52" s="59">
        <v>3162.898745466548</v>
      </c>
      <c r="E52" s="59">
        <v>0</v>
      </c>
      <c r="F52" s="59">
        <v>0</v>
      </c>
      <c r="G52" s="59">
        <v>2281.3372465432617</v>
      </c>
      <c r="H52" s="59">
        <v>0</v>
      </c>
      <c r="I52" s="59">
        <f t="shared" si="1"/>
        <v>5444.2359920098097</v>
      </c>
    </row>
    <row r="53" spans="2:9" x14ac:dyDescent="0.2">
      <c r="B53" s="17" t="s">
        <v>66</v>
      </c>
      <c r="C53" s="17" t="s">
        <v>67</v>
      </c>
      <c r="D53" s="40">
        <v>1594.8349462080155</v>
      </c>
      <c r="E53" s="40">
        <v>0</v>
      </c>
      <c r="F53" s="40">
        <v>0</v>
      </c>
      <c r="G53" s="40">
        <v>15.160679658746187</v>
      </c>
      <c r="H53" s="40">
        <v>0</v>
      </c>
      <c r="I53" s="40">
        <f t="shared" si="1"/>
        <v>1609.9956258667617</v>
      </c>
    </row>
    <row r="54" spans="2:9" x14ac:dyDescent="0.2">
      <c r="B54" s="17" t="s">
        <v>68</v>
      </c>
      <c r="C54" s="17" t="s">
        <v>69</v>
      </c>
      <c r="D54" s="40">
        <v>2865.5177634419342</v>
      </c>
      <c r="E54" s="40">
        <v>0</v>
      </c>
      <c r="F54" s="40">
        <v>280.28377945573618</v>
      </c>
      <c r="G54" s="40">
        <v>116.95226981683653</v>
      </c>
      <c r="H54" s="40">
        <v>0</v>
      </c>
      <c r="I54" s="40">
        <f t="shared" si="1"/>
        <v>3262.7538127145071</v>
      </c>
    </row>
    <row r="55" spans="2:9" x14ac:dyDescent="0.2">
      <c r="B55" s="17" t="s">
        <v>70</v>
      </c>
      <c r="C55" s="17" t="s">
        <v>71</v>
      </c>
      <c r="D55" s="40">
        <v>1428.2767252625576</v>
      </c>
      <c r="E55" s="40">
        <v>0</v>
      </c>
      <c r="F55" s="40">
        <v>0</v>
      </c>
      <c r="G55" s="40">
        <v>509.93624882181922</v>
      </c>
      <c r="H55" s="40">
        <v>0</v>
      </c>
      <c r="I55" s="40">
        <f t="shared" si="1"/>
        <v>1938.2129740843768</v>
      </c>
    </row>
    <row r="56" spans="2:9" ht="15" thickBot="1" x14ac:dyDescent="0.25">
      <c r="B56" s="58" t="s">
        <v>72</v>
      </c>
      <c r="C56" s="58" t="s">
        <v>73</v>
      </c>
      <c r="D56" s="59">
        <v>846.49060423074411</v>
      </c>
      <c r="E56" s="59">
        <v>0</v>
      </c>
      <c r="F56" s="59">
        <v>0</v>
      </c>
      <c r="G56" s="59">
        <v>1246.5597203991988</v>
      </c>
      <c r="H56" s="59">
        <v>0</v>
      </c>
      <c r="I56" s="59">
        <f t="shared" si="1"/>
        <v>2093.0503246299431</v>
      </c>
    </row>
    <row r="57" spans="2:9" ht="15" thickBot="1" x14ac:dyDescent="0.25">
      <c r="B57" s="19"/>
      <c r="C57" s="24" t="s">
        <v>119</v>
      </c>
      <c r="D57" s="41">
        <f t="shared" ref="D57:I57" si="2">SUM(D19:D56)</f>
        <v>249413.69160012083</v>
      </c>
      <c r="E57" s="41">
        <f t="shared" si="2"/>
        <v>12393.626728241723</v>
      </c>
      <c r="F57" s="41">
        <f t="shared" si="2"/>
        <v>280.28377945573618</v>
      </c>
      <c r="G57" s="41">
        <f t="shared" si="2"/>
        <v>78335.002915153076</v>
      </c>
      <c r="H57" s="41">
        <f t="shared" si="2"/>
        <v>24.54342713882134</v>
      </c>
      <c r="I57" s="76">
        <f t="shared" si="2"/>
        <v>340447.14845011005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1693.2620624313349</v>
      </c>
      <c r="H59" s="40">
        <v>45.957052035836711</v>
      </c>
      <c r="I59" s="40">
        <f>SUM(D59:H59)</f>
        <v>1739.2191144671717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1512.7048118190387</v>
      </c>
      <c r="H60" s="40">
        <v>0</v>
      </c>
      <c r="I60" s="40">
        <f t="shared" ref="I60:I61" si="3">SUM(D60:H60)</f>
        <v>1512.7048118190387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3205.9668742503736</v>
      </c>
      <c r="H62" s="41">
        <f t="shared" si="4"/>
        <v>45.957052035836711</v>
      </c>
      <c r="I62" s="41">
        <f t="shared" si="4"/>
        <v>3251.9239262862102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79.511985054720171</v>
      </c>
      <c r="I64" s="40">
        <f>SUM(D64:H64)</f>
        <v>79.511985054720171</v>
      </c>
    </row>
    <row r="65" spans="2:10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13193.561397357655</v>
      </c>
      <c r="G65" s="71">
        <v>0</v>
      </c>
      <c r="H65" s="71">
        <v>0</v>
      </c>
      <c r="I65" s="40">
        <f t="shared" ref="I65:I68" si="5">SUM(D65:H65)</f>
        <v>13193.561397357655</v>
      </c>
    </row>
    <row r="66" spans="2:10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3081.1492699971609</v>
      </c>
      <c r="G66" s="40">
        <v>0</v>
      </c>
      <c r="H66" s="40">
        <v>297.07564931426884</v>
      </c>
      <c r="I66" s="40">
        <f t="shared" si="5"/>
        <v>3378.2249193114299</v>
      </c>
    </row>
    <row r="67" spans="2:10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3435.5915021494793</v>
      </c>
      <c r="G67" s="40">
        <v>0</v>
      </c>
      <c r="H67" s="40">
        <v>300.61279567335629</v>
      </c>
      <c r="I67" s="40">
        <f t="shared" si="5"/>
        <v>3736.2042978228355</v>
      </c>
    </row>
    <row r="68" spans="2:10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3180.3156703740306</v>
      </c>
      <c r="I68" s="40">
        <f t="shared" si="5"/>
        <v>3180.3156703740306</v>
      </c>
    </row>
    <row r="69" spans="2:10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>SUM(F64:F68)</f>
        <v>19710.302169504295</v>
      </c>
      <c r="G69" s="41">
        <f t="shared" si="6"/>
        <v>0</v>
      </c>
      <c r="H69" s="41">
        <f t="shared" si="6"/>
        <v>3857.5161004163756</v>
      </c>
      <c r="I69" s="76">
        <f t="shared" si="6"/>
        <v>23567.81826992067</v>
      </c>
    </row>
    <row r="70" spans="2:10" x14ac:dyDescent="0.2">
      <c r="B70" s="55" t="s">
        <v>109</v>
      </c>
    </row>
    <row r="71" spans="2:10" x14ac:dyDescent="0.2">
      <c r="D71" s="51"/>
      <c r="E71" s="51"/>
      <c r="F71" s="51"/>
      <c r="G71" s="51"/>
      <c r="H71" s="51"/>
      <c r="I71" s="51"/>
    </row>
    <row r="73" spans="2:10" x14ac:dyDescent="0.2">
      <c r="C73" s="84"/>
      <c r="D73" s="83"/>
      <c r="E73" s="51"/>
      <c r="F73" s="51"/>
      <c r="G73" s="51"/>
      <c r="H73" s="51"/>
      <c r="I73" s="51"/>
      <c r="J73" s="85"/>
    </row>
    <row r="74" spans="2:10" x14ac:dyDescent="0.2">
      <c r="C74" s="84"/>
      <c r="G74" s="51"/>
      <c r="H74" s="51"/>
      <c r="I74" s="51"/>
      <c r="J74" s="85"/>
    </row>
    <row r="75" spans="2:10" x14ac:dyDescent="0.2">
      <c r="C75" s="84"/>
      <c r="F75" s="51"/>
      <c r="H75" s="51"/>
      <c r="I75" s="51"/>
      <c r="J75" s="85"/>
    </row>
    <row r="77" spans="2:10" x14ac:dyDescent="0.2">
      <c r="C77" s="84"/>
      <c r="D77" s="86"/>
      <c r="E77" s="86"/>
      <c r="F77" s="86"/>
      <c r="G77" s="86"/>
      <c r="H77" s="86"/>
      <c r="I77" s="86"/>
      <c r="J77" s="85"/>
    </row>
    <row r="78" spans="2:10" x14ac:dyDescent="0.2">
      <c r="C78" s="84"/>
      <c r="D78" s="83"/>
      <c r="E78" s="83"/>
      <c r="F78" s="83"/>
      <c r="G78" s="83"/>
      <c r="H78" s="83"/>
      <c r="I78" s="83"/>
      <c r="J78" s="85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81" priority="2" operator="equal">
      <formula>0</formula>
    </cfRule>
  </conditionalFormatting>
  <conditionalFormatting sqref="D59:D69">
    <cfRule type="cellIs" dxfId="80" priority="1" operator="equal">
      <formula>0</formula>
    </cfRule>
  </conditionalFormatting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7.5703125" style="9" customWidth="1"/>
    <col min="8" max="8" width="12.7109375" style="9" customWidth="1"/>
    <col min="9" max="9" width="17.1406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160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174872.00009620373</v>
      </c>
      <c r="E18" s="41">
        <f t="shared" si="0"/>
        <v>21173.33718274979</v>
      </c>
      <c r="F18" s="41">
        <f t="shared" si="0"/>
        <v>40180.101265688267</v>
      </c>
      <c r="G18" s="41">
        <f t="shared" si="0"/>
        <v>133699.50435288527</v>
      </c>
      <c r="H18" s="41">
        <f t="shared" si="0"/>
        <v>3306.4293353596049</v>
      </c>
      <c r="I18" s="41">
        <f t="shared" si="0"/>
        <v>373231.37223288673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8283.3365205522405</v>
      </c>
      <c r="E20" s="59">
        <v>0</v>
      </c>
      <c r="F20" s="59">
        <v>0</v>
      </c>
      <c r="G20" s="59">
        <v>1908.1845888942985</v>
      </c>
      <c r="H20" s="59">
        <v>0</v>
      </c>
      <c r="I20" s="59">
        <f>SUM(D20:H20)</f>
        <v>10191.521109446539</v>
      </c>
    </row>
    <row r="21" spans="2:9" x14ac:dyDescent="0.2">
      <c r="B21" s="58" t="s">
        <v>16</v>
      </c>
      <c r="C21" s="58" t="s">
        <v>17</v>
      </c>
      <c r="D21" s="59">
        <v>1993.3077686956515</v>
      </c>
      <c r="E21" s="59">
        <v>0</v>
      </c>
      <c r="F21" s="59">
        <v>0</v>
      </c>
      <c r="G21" s="59">
        <v>251.62950642006132</v>
      </c>
      <c r="H21" s="59">
        <v>0</v>
      </c>
      <c r="I21" s="59">
        <f t="shared" ref="I21:I56" si="1">SUM(D21:H21)</f>
        <v>2244.937275115713</v>
      </c>
    </row>
    <row r="22" spans="2:9" x14ac:dyDescent="0.2">
      <c r="B22" s="58" t="s">
        <v>18</v>
      </c>
      <c r="C22" s="58" t="s">
        <v>148</v>
      </c>
      <c r="D22" s="59">
        <v>835.70848160076912</v>
      </c>
      <c r="E22" s="59">
        <v>0</v>
      </c>
      <c r="F22" s="59">
        <v>0</v>
      </c>
      <c r="G22" s="59">
        <v>5248.4569675251223</v>
      </c>
      <c r="H22" s="59">
        <v>0</v>
      </c>
      <c r="I22" s="59">
        <f t="shared" si="1"/>
        <v>6084.1654491258914</v>
      </c>
    </row>
    <row r="23" spans="2:9" x14ac:dyDescent="0.2">
      <c r="B23" s="17" t="s">
        <v>19</v>
      </c>
      <c r="C23" s="17" t="s">
        <v>149</v>
      </c>
      <c r="D23" s="40">
        <v>2325.3422547856776</v>
      </c>
      <c r="E23" s="40">
        <v>0</v>
      </c>
      <c r="F23" s="40">
        <v>0</v>
      </c>
      <c r="G23" s="40">
        <v>10569.160388909504</v>
      </c>
      <c r="H23" s="40">
        <v>0</v>
      </c>
      <c r="I23" s="40">
        <f t="shared" si="1"/>
        <v>12894.502643695181</v>
      </c>
    </row>
    <row r="24" spans="2:9" x14ac:dyDescent="0.2">
      <c r="B24" s="17" t="s">
        <v>20</v>
      </c>
      <c r="C24" s="17" t="s">
        <v>21</v>
      </c>
      <c r="D24" s="40">
        <v>2284.012541038931</v>
      </c>
      <c r="E24" s="40">
        <v>0</v>
      </c>
      <c r="F24" s="40">
        <v>0</v>
      </c>
      <c r="G24" s="40">
        <v>20881.008275251348</v>
      </c>
      <c r="H24" s="40">
        <v>0</v>
      </c>
      <c r="I24" s="40">
        <f t="shared" si="1"/>
        <v>23165.020816290278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3671.8227343702856</v>
      </c>
      <c r="H25" s="40">
        <v>0</v>
      </c>
      <c r="I25" s="40">
        <f t="shared" si="1"/>
        <v>3671.8227343702856</v>
      </c>
    </row>
    <row r="26" spans="2:9" x14ac:dyDescent="0.2">
      <c r="B26" s="58" t="s">
        <v>23</v>
      </c>
      <c r="C26" s="58" t="s">
        <v>24</v>
      </c>
      <c r="D26" s="59">
        <v>2620.4649114172312</v>
      </c>
      <c r="E26" s="59">
        <v>0</v>
      </c>
      <c r="F26" s="59">
        <v>0</v>
      </c>
      <c r="G26" s="59">
        <v>1254.5453035304524</v>
      </c>
      <c r="H26" s="59">
        <v>0</v>
      </c>
      <c r="I26" s="59">
        <f t="shared" si="1"/>
        <v>3875.0102149476834</v>
      </c>
    </row>
    <row r="27" spans="2:9" x14ac:dyDescent="0.2">
      <c r="B27" s="58" t="s">
        <v>25</v>
      </c>
      <c r="C27" s="58" t="s">
        <v>26</v>
      </c>
      <c r="D27" s="59">
        <v>7744.9750954038982</v>
      </c>
      <c r="E27" s="59">
        <v>0</v>
      </c>
      <c r="F27" s="59">
        <v>0</v>
      </c>
      <c r="G27" s="59">
        <v>1897.9075200560878</v>
      </c>
      <c r="H27" s="59">
        <v>0</v>
      </c>
      <c r="I27" s="59">
        <f t="shared" si="1"/>
        <v>9642.8826154599865</v>
      </c>
    </row>
    <row r="28" spans="2:9" x14ac:dyDescent="0.2">
      <c r="B28" s="58" t="s">
        <v>27</v>
      </c>
      <c r="C28" s="58" t="s">
        <v>28</v>
      </c>
      <c r="D28" s="59">
        <v>12010.532485056819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12010.532485056819</v>
      </c>
    </row>
    <row r="29" spans="2:9" x14ac:dyDescent="0.2">
      <c r="B29" s="17" t="s">
        <v>29</v>
      </c>
      <c r="C29" s="17" t="s">
        <v>30</v>
      </c>
      <c r="D29" s="40">
        <v>901.009338315121</v>
      </c>
      <c r="E29" s="40">
        <v>0</v>
      </c>
      <c r="F29" s="40">
        <v>0</v>
      </c>
      <c r="G29" s="40">
        <v>272.67996783497523</v>
      </c>
      <c r="H29" s="40">
        <v>0</v>
      </c>
      <c r="I29" s="40">
        <f t="shared" si="1"/>
        <v>1173.6893061500962</v>
      </c>
    </row>
    <row r="30" spans="2:9" x14ac:dyDescent="0.2">
      <c r="B30" s="17" t="s">
        <v>31</v>
      </c>
      <c r="C30" s="17" t="s">
        <v>32</v>
      </c>
      <c r="D30" s="40">
        <v>6343.2693089105742</v>
      </c>
      <c r="E30" s="40">
        <v>0</v>
      </c>
      <c r="F30" s="40">
        <v>0</v>
      </c>
      <c r="G30" s="40">
        <v>1504.0649623478112</v>
      </c>
      <c r="H30" s="40">
        <v>0</v>
      </c>
      <c r="I30" s="40">
        <f t="shared" si="1"/>
        <v>7847.3342712583853</v>
      </c>
    </row>
    <row r="31" spans="2:9" x14ac:dyDescent="0.2">
      <c r="B31" s="17" t="s">
        <v>33</v>
      </c>
      <c r="C31" s="17" t="s">
        <v>135</v>
      </c>
      <c r="D31" s="40">
        <v>4065.3785938536303</v>
      </c>
      <c r="E31" s="40">
        <v>0</v>
      </c>
      <c r="F31" s="40">
        <v>0</v>
      </c>
      <c r="G31" s="40">
        <v>21.691046065448464</v>
      </c>
      <c r="H31" s="40">
        <v>0</v>
      </c>
      <c r="I31" s="40">
        <f t="shared" si="1"/>
        <v>4087.0696399190788</v>
      </c>
    </row>
    <row r="32" spans="2:9" x14ac:dyDescent="0.2">
      <c r="B32" s="58" t="s">
        <v>34</v>
      </c>
      <c r="C32" s="58" t="s">
        <v>136</v>
      </c>
      <c r="D32" s="59">
        <v>1070.7380039794095</v>
      </c>
      <c r="E32" s="59">
        <v>0</v>
      </c>
      <c r="F32" s="59">
        <v>0</v>
      </c>
      <c r="G32" s="59">
        <v>2276.7565750935246</v>
      </c>
      <c r="H32" s="59">
        <v>0</v>
      </c>
      <c r="I32" s="59">
        <f t="shared" si="1"/>
        <v>3347.4945790729344</v>
      </c>
    </row>
    <row r="33" spans="2:9" x14ac:dyDescent="0.2">
      <c r="B33" s="58" t="s">
        <v>35</v>
      </c>
      <c r="C33" s="58" t="s">
        <v>137</v>
      </c>
      <c r="D33" s="59">
        <v>5189.2055423678648</v>
      </c>
      <c r="E33" s="59">
        <v>0</v>
      </c>
      <c r="F33" s="59">
        <v>0</v>
      </c>
      <c r="G33" s="59">
        <v>1537.0263367229693</v>
      </c>
      <c r="H33" s="59">
        <v>0</v>
      </c>
      <c r="I33" s="59">
        <f t="shared" si="1"/>
        <v>6726.2318790908339</v>
      </c>
    </row>
    <row r="34" spans="2:9" x14ac:dyDescent="0.2">
      <c r="B34" s="58" t="s">
        <v>36</v>
      </c>
      <c r="C34" s="58" t="s">
        <v>37</v>
      </c>
      <c r="D34" s="59">
        <v>5416.1234203532586</v>
      </c>
      <c r="E34" s="59">
        <v>0</v>
      </c>
      <c r="F34" s="59">
        <v>0</v>
      </c>
      <c r="G34" s="59">
        <v>5.8389138180991624</v>
      </c>
      <c r="H34" s="59">
        <v>0</v>
      </c>
      <c r="I34" s="59">
        <f t="shared" si="1"/>
        <v>5421.9623341713577</v>
      </c>
    </row>
    <row r="35" spans="2:9" x14ac:dyDescent="0.2">
      <c r="B35" s="17" t="s">
        <v>38</v>
      </c>
      <c r="C35" s="17" t="s">
        <v>39</v>
      </c>
      <c r="D35" s="40">
        <v>1402.5939775937693</v>
      </c>
      <c r="E35" s="40">
        <v>0</v>
      </c>
      <c r="F35" s="40">
        <v>0</v>
      </c>
      <c r="G35" s="40">
        <v>1.6921468034935989</v>
      </c>
      <c r="H35" s="40">
        <v>0</v>
      </c>
      <c r="I35" s="40">
        <f t="shared" si="1"/>
        <v>1404.2861243972629</v>
      </c>
    </row>
    <row r="36" spans="2:9" x14ac:dyDescent="0.2">
      <c r="B36" s="17" t="s">
        <v>40</v>
      </c>
      <c r="C36" s="17" t="s">
        <v>152</v>
      </c>
      <c r="D36" s="40">
        <v>10990.594635794336</v>
      </c>
      <c r="E36" s="40">
        <v>0</v>
      </c>
      <c r="F36" s="40">
        <v>0</v>
      </c>
      <c r="G36" s="40">
        <v>459.27386715953145</v>
      </c>
      <c r="H36" s="40">
        <v>0</v>
      </c>
      <c r="I36" s="40">
        <f t="shared" si="1"/>
        <v>11449.868502953866</v>
      </c>
    </row>
    <row r="37" spans="2:9" x14ac:dyDescent="0.2">
      <c r="B37" s="17" t="s">
        <v>41</v>
      </c>
      <c r="C37" s="17" t="s">
        <v>42</v>
      </c>
      <c r="D37" s="40">
        <v>1247.8182582840288</v>
      </c>
      <c r="E37" s="40">
        <v>0</v>
      </c>
      <c r="F37" s="40">
        <v>0</v>
      </c>
      <c r="G37" s="40">
        <v>97.969269948738798</v>
      </c>
      <c r="H37" s="40">
        <v>0</v>
      </c>
      <c r="I37" s="40">
        <f t="shared" si="1"/>
        <v>1345.7875282327677</v>
      </c>
    </row>
    <row r="38" spans="2:9" x14ac:dyDescent="0.2">
      <c r="B38" s="58" t="s">
        <v>43</v>
      </c>
      <c r="C38" s="58" t="s">
        <v>139</v>
      </c>
      <c r="D38" s="59">
        <v>788.78161911132906</v>
      </c>
      <c r="E38" s="59">
        <v>0</v>
      </c>
      <c r="F38" s="59">
        <v>0</v>
      </c>
      <c r="G38" s="59">
        <v>16.305249399408396</v>
      </c>
      <c r="H38" s="59">
        <v>0</v>
      </c>
      <c r="I38" s="59">
        <f t="shared" si="1"/>
        <v>805.08686851073742</v>
      </c>
    </row>
    <row r="39" spans="2:9" x14ac:dyDescent="0.2">
      <c r="B39" s="58" t="s">
        <v>44</v>
      </c>
      <c r="C39" s="58" t="s">
        <v>140</v>
      </c>
      <c r="D39" s="59">
        <v>3142.5726386849005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3142.5726386849005</v>
      </c>
    </row>
    <row r="40" spans="2:9" x14ac:dyDescent="0.2">
      <c r="B40" s="58" t="s">
        <v>45</v>
      </c>
      <c r="C40" s="58" t="s">
        <v>141</v>
      </c>
      <c r="D40" s="59">
        <v>1383.1487602067753</v>
      </c>
      <c r="E40" s="59">
        <v>0</v>
      </c>
      <c r="F40" s="59">
        <v>0</v>
      </c>
      <c r="G40" s="59">
        <v>27.642394827087866</v>
      </c>
      <c r="H40" s="59">
        <v>0</v>
      </c>
      <c r="I40" s="59">
        <f t="shared" si="1"/>
        <v>1410.7911550338631</v>
      </c>
    </row>
    <row r="41" spans="2:9" x14ac:dyDescent="0.2">
      <c r="B41" s="17" t="s">
        <v>46</v>
      </c>
      <c r="C41" s="17" t="s">
        <v>142</v>
      </c>
      <c r="D41" s="40">
        <v>2704.6289753599722</v>
      </c>
      <c r="E41" s="40">
        <v>0</v>
      </c>
      <c r="F41" s="40">
        <v>0</v>
      </c>
      <c r="G41" s="40">
        <v>75.402342803015799</v>
      </c>
      <c r="H41" s="40">
        <v>0</v>
      </c>
      <c r="I41" s="40">
        <f t="shared" si="1"/>
        <v>2780.0313181629881</v>
      </c>
    </row>
    <row r="42" spans="2:9" x14ac:dyDescent="0.2">
      <c r="B42" s="17" t="s">
        <v>47</v>
      </c>
      <c r="C42" s="17" t="s">
        <v>143</v>
      </c>
      <c r="D42" s="40">
        <v>678.7656321950451</v>
      </c>
      <c r="E42" s="40">
        <v>0</v>
      </c>
      <c r="F42" s="40">
        <v>0</v>
      </c>
      <c r="G42" s="40">
        <v>174.78958276565692</v>
      </c>
      <c r="H42" s="40">
        <v>0</v>
      </c>
      <c r="I42" s="40">
        <f t="shared" si="1"/>
        <v>853.55521496070196</v>
      </c>
    </row>
    <row r="43" spans="2:9" x14ac:dyDescent="0.2">
      <c r="B43" s="17" t="s">
        <v>48</v>
      </c>
      <c r="C43" s="17" t="s">
        <v>49</v>
      </c>
      <c r="D43" s="40">
        <v>4050.5954799028809</v>
      </c>
      <c r="E43" s="40">
        <v>0</v>
      </c>
      <c r="F43" s="40">
        <v>0</v>
      </c>
      <c r="G43" s="40">
        <v>915.5357343858285</v>
      </c>
      <c r="H43" s="40">
        <v>0</v>
      </c>
      <c r="I43" s="40">
        <f t="shared" si="1"/>
        <v>4966.1312142887091</v>
      </c>
    </row>
    <row r="44" spans="2:9" x14ac:dyDescent="0.2">
      <c r="B44" s="58" t="s">
        <v>50</v>
      </c>
      <c r="C44" s="58" t="s">
        <v>51</v>
      </c>
      <c r="D44" s="59">
        <v>556.20903838185575</v>
      </c>
      <c r="E44" s="59">
        <v>0</v>
      </c>
      <c r="F44" s="59">
        <v>0</v>
      </c>
      <c r="G44" s="59">
        <v>373.73049675732744</v>
      </c>
      <c r="H44" s="59">
        <v>0</v>
      </c>
      <c r="I44" s="59">
        <f t="shared" si="1"/>
        <v>929.93953513918314</v>
      </c>
    </row>
    <row r="45" spans="2:9" x14ac:dyDescent="0.2">
      <c r="B45" s="58" t="s">
        <v>52</v>
      </c>
      <c r="C45" s="58" t="s">
        <v>144</v>
      </c>
      <c r="D45" s="59">
        <v>15918.209762473271</v>
      </c>
      <c r="E45" s="59">
        <v>0</v>
      </c>
      <c r="F45" s="59">
        <v>0</v>
      </c>
      <c r="G45" s="59">
        <v>6623.4338451636804</v>
      </c>
      <c r="H45" s="59">
        <v>4.9758575331170798</v>
      </c>
      <c r="I45" s="59">
        <f t="shared" si="1"/>
        <v>22546.619465170068</v>
      </c>
    </row>
    <row r="46" spans="2:9" x14ac:dyDescent="0.2">
      <c r="B46" s="58" t="s">
        <v>53</v>
      </c>
      <c r="C46" s="58" t="s">
        <v>54</v>
      </c>
      <c r="D46" s="59">
        <v>28722.632055414833</v>
      </c>
      <c r="E46" s="59">
        <v>1.6802504792027535</v>
      </c>
      <c r="F46" s="59">
        <v>0</v>
      </c>
      <c r="G46" s="59">
        <v>15601.876264177965</v>
      </c>
      <c r="H46" s="59">
        <v>0</v>
      </c>
      <c r="I46" s="59">
        <f t="shared" si="1"/>
        <v>44326.188570072001</v>
      </c>
    </row>
    <row r="47" spans="2:9" x14ac:dyDescent="0.2">
      <c r="B47" s="17" t="s">
        <v>55</v>
      </c>
      <c r="C47" s="17" t="s">
        <v>56</v>
      </c>
      <c r="D47" s="40">
        <v>7394.7906621125703</v>
      </c>
      <c r="E47" s="40">
        <v>0</v>
      </c>
      <c r="F47" s="40">
        <v>0</v>
      </c>
      <c r="G47" s="40">
        <v>8326.2825685010976</v>
      </c>
      <c r="H47" s="40">
        <v>0</v>
      </c>
      <c r="I47" s="40">
        <f t="shared" si="1"/>
        <v>15721.073230613667</v>
      </c>
    </row>
    <row r="48" spans="2:9" x14ac:dyDescent="0.2">
      <c r="B48" s="17" t="s">
        <v>57</v>
      </c>
      <c r="C48" s="17" t="s">
        <v>58</v>
      </c>
      <c r="D48" s="40">
        <v>3903.5524983847208</v>
      </c>
      <c r="E48" s="40">
        <v>0</v>
      </c>
      <c r="F48" s="40">
        <v>0</v>
      </c>
      <c r="G48" s="40">
        <v>6865.012387818384</v>
      </c>
      <c r="H48" s="40">
        <v>0</v>
      </c>
      <c r="I48" s="40">
        <f t="shared" si="1"/>
        <v>10768.564886203105</v>
      </c>
    </row>
    <row r="49" spans="2:9" x14ac:dyDescent="0.2">
      <c r="B49" s="17" t="s">
        <v>59</v>
      </c>
      <c r="C49" s="17" t="s">
        <v>60</v>
      </c>
      <c r="D49" s="40">
        <v>10488.388092260037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10488.388092260037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21171.656932270587</v>
      </c>
      <c r="F50" s="59">
        <v>0</v>
      </c>
      <c r="G50" s="59">
        <v>575.1134811647587</v>
      </c>
      <c r="H50" s="59">
        <v>0</v>
      </c>
      <c r="I50" s="59">
        <f t="shared" si="1"/>
        <v>21746.770413435344</v>
      </c>
    </row>
    <row r="51" spans="2:9" x14ac:dyDescent="0.2">
      <c r="B51" s="58" t="s">
        <v>62</v>
      </c>
      <c r="C51" s="58" t="s">
        <v>63</v>
      </c>
      <c r="D51" s="59">
        <v>2833.7952652535751</v>
      </c>
      <c r="E51" s="59">
        <v>0</v>
      </c>
      <c r="F51" s="59">
        <v>0</v>
      </c>
      <c r="G51" s="59">
        <v>1679.5087453035067</v>
      </c>
      <c r="H51" s="59">
        <v>0</v>
      </c>
      <c r="I51" s="59">
        <f t="shared" si="1"/>
        <v>4513.3040105570817</v>
      </c>
    </row>
    <row r="52" spans="2:9" x14ac:dyDescent="0.2">
      <c r="B52" s="58" t="s">
        <v>64</v>
      </c>
      <c r="C52" s="58" t="s">
        <v>65</v>
      </c>
      <c r="D52" s="59">
        <v>6492.277291924087</v>
      </c>
      <c r="E52" s="59">
        <v>0</v>
      </c>
      <c r="F52" s="59">
        <v>0</v>
      </c>
      <c r="G52" s="59">
        <v>12590.593854873878</v>
      </c>
      <c r="H52" s="59">
        <v>0</v>
      </c>
      <c r="I52" s="59">
        <f t="shared" si="1"/>
        <v>19082.871146797967</v>
      </c>
    </row>
    <row r="53" spans="2:9" x14ac:dyDescent="0.2">
      <c r="B53" s="17" t="s">
        <v>66</v>
      </c>
      <c r="C53" s="17" t="s">
        <v>67</v>
      </c>
      <c r="D53" s="40">
        <v>5640.4613031127265</v>
      </c>
      <c r="E53" s="40">
        <v>0</v>
      </c>
      <c r="F53" s="40">
        <v>0</v>
      </c>
      <c r="G53" s="40">
        <v>69.081145702038967</v>
      </c>
      <c r="H53" s="40">
        <v>0</v>
      </c>
      <c r="I53" s="40">
        <f t="shared" si="1"/>
        <v>5709.5424488147655</v>
      </c>
    </row>
    <row r="54" spans="2:9" x14ac:dyDescent="0.2">
      <c r="B54" s="17" t="s">
        <v>68</v>
      </c>
      <c r="C54" s="17" t="s">
        <v>69</v>
      </c>
      <c r="D54" s="40">
        <v>2350.1945660774513</v>
      </c>
      <c r="E54" s="40">
        <v>0</v>
      </c>
      <c r="F54" s="40">
        <v>798.41565775908794</v>
      </c>
      <c r="G54" s="40">
        <v>236.98062242363767</v>
      </c>
      <c r="H54" s="40">
        <v>0</v>
      </c>
      <c r="I54" s="40">
        <f t="shared" si="1"/>
        <v>3385.5908462601769</v>
      </c>
    </row>
    <row r="55" spans="2:9" x14ac:dyDescent="0.2">
      <c r="B55" s="17" t="s">
        <v>70</v>
      </c>
      <c r="C55" s="17" t="s">
        <v>71</v>
      </c>
      <c r="D55" s="40">
        <v>1878.9495743201082</v>
      </c>
      <c r="E55" s="40">
        <v>0</v>
      </c>
      <c r="F55" s="40">
        <v>0</v>
      </c>
      <c r="G55" s="40">
        <v>1268.2083011019624</v>
      </c>
      <c r="H55" s="40">
        <v>0</v>
      </c>
      <c r="I55" s="40">
        <f t="shared" si="1"/>
        <v>3147.1578754220709</v>
      </c>
    </row>
    <row r="56" spans="2:9" ht="15" thickBot="1" x14ac:dyDescent="0.25">
      <c r="B56" s="58" t="s">
        <v>72</v>
      </c>
      <c r="C56" s="58" t="s">
        <v>73</v>
      </c>
      <c r="D56" s="59">
        <v>1219.6357430243795</v>
      </c>
      <c r="E56" s="59">
        <v>0</v>
      </c>
      <c r="F56" s="59">
        <v>0</v>
      </c>
      <c r="G56" s="59">
        <v>2440.5984994391179</v>
      </c>
      <c r="H56" s="59">
        <v>0</v>
      </c>
      <c r="I56" s="59">
        <f t="shared" si="1"/>
        <v>3660.2342424634971</v>
      </c>
    </row>
    <row r="57" spans="2:9" ht="15" thickBot="1" x14ac:dyDescent="0.25">
      <c r="B57" s="19"/>
      <c r="C57" s="24" t="s">
        <v>119</v>
      </c>
      <c r="D57" s="73">
        <f t="shared" ref="D57:I57" si="2">SUM(D20:D56)</f>
        <v>174872.00009620373</v>
      </c>
      <c r="E57" s="41">
        <f t="shared" si="2"/>
        <v>21173.33718274979</v>
      </c>
      <c r="F57" s="41">
        <f t="shared" si="2"/>
        <v>798.41565775908794</v>
      </c>
      <c r="G57" s="41">
        <f t="shared" si="2"/>
        <v>109719.80388736009</v>
      </c>
      <c r="H57" s="41">
        <f t="shared" si="2"/>
        <v>4.9758575331170798</v>
      </c>
      <c r="I57" s="41">
        <f t="shared" si="2"/>
        <v>306568.53268160584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898.68170718739736</v>
      </c>
      <c r="H59" s="40">
        <v>22.47528010886057</v>
      </c>
      <c r="I59" s="40">
        <f>SUM(D59:H59)</f>
        <v>921.15698729625797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18905.136499276483</v>
      </c>
      <c r="H60" s="40">
        <v>0</v>
      </c>
      <c r="I60" s="40">
        <f t="shared" ref="I60:I61" si="3">SUM(D60:H60)</f>
        <v>18905.136499276483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4175.8822590613136</v>
      </c>
      <c r="H61" s="40">
        <v>0</v>
      </c>
      <c r="I61" s="40">
        <f t="shared" si="3"/>
        <v>4175.8822590613136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>SUM(G59:G61)</f>
        <v>23979.700465525191</v>
      </c>
      <c r="H62" s="41">
        <f t="shared" si="4"/>
        <v>22.47528010886057</v>
      </c>
      <c r="I62" s="41">
        <f t="shared" si="4"/>
        <v>24002.175745634053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70.478993107300042</v>
      </c>
      <c r="I64" s="40">
        <f>SUM(D64:H64)</f>
        <v>70.478993107300042</v>
      </c>
    </row>
    <row r="65" spans="2:10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18213.767366236036</v>
      </c>
      <c r="G65" s="40">
        <v>0</v>
      </c>
      <c r="H65" s="40">
        <v>0</v>
      </c>
      <c r="I65" s="40">
        <f t="shared" ref="I65:I68" si="5">SUM(D65:H65)</f>
        <v>18213.767366236036</v>
      </c>
    </row>
    <row r="66" spans="2:10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14237.340074807707</v>
      </c>
      <c r="G66" s="40">
        <v>0</v>
      </c>
      <c r="H66" s="40">
        <v>273.27655185536679</v>
      </c>
      <c r="I66" s="40">
        <f t="shared" si="5"/>
        <v>14510.616626663073</v>
      </c>
    </row>
    <row r="67" spans="2:10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6930.5781668854352</v>
      </c>
      <c r="G67" s="40">
        <v>0</v>
      </c>
      <c r="H67" s="40">
        <v>360.62944058137003</v>
      </c>
      <c r="I67" s="40">
        <f t="shared" si="5"/>
        <v>7291.2076074668048</v>
      </c>
    </row>
    <row r="68" spans="2:10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2574.5932121735905</v>
      </c>
      <c r="I68" s="40">
        <f t="shared" si="5"/>
        <v>2574.5932121735905</v>
      </c>
    </row>
    <row r="69" spans="2:10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39381.685607929176</v>
      </c>
      <c r="G69" s="41">
        <f>SUM(G64:G68)</f>
        <v>0</v>
      </c>
      <c r="H69" s="41">
        <f>SUM(H64:H68)</f>
        <v>3278.9781977176272</v>
      </c>
      <c r="I69" s="41">
        <f>SUM(I64:I68)</f>
        <v>42660.663805646807</v>
      </c>
    </row>
    <row r="70" spans="2:10" x14ac:dyDescent="0.2">
      <c r="B70" s="55" t="s">
        <v>109</v>
      </c>
    </row>
    <row r="71" spans="2:10" x14ac:dyDescent="0.2">
      <c r="D71" s="51"/>
      <c r="E71" s="51"/>
      <c r="F71" s="51"/>
      <c r="G71" s="51"/>
      <c r="H71" s="51"/>
      <c r="I71" s="51"/>
    </row>
    <row r="72" spans="2:10" x14ac:dyDescent="0.2">
      <c r="C72" s="84"/>
      <c r="D72" s="83"/>
      <c r="E72" s="51"/>
      <c r="F72" s="51"/>
      <c r="G72" s="51"/>
      <c r="H72" s="51"/>
      <c r="I72" s="51"/>
      <c r="J72" s="85"/>
    </row>
    <row r="73" spans="2:10" x14ac:dyDescent="0.2">
      <c r="C73" s="84"/>
      <c r="G73" s="51"/>
      <c r="H73" s="51"/>
      <c r="I73" s="51"/>
      <c r="J73" s="85"/>
    </row>
    <row r="74" spans="2:10" x14ac:dyDescent="0.2">
      <c r="C74" s="84"/>
      <c r="F74" s="51"/>
      <c r="G74" s="51"/>
      <c r="H74" s="51"/>
      <c r="I74" s="51"/>
      <c r="J74" s="85"/>
    </row>
    <row r="75" spans="2:10" x14ac:dyDescent="0.2">
      <c r="J75" s="85"/>
    </row>
    <row r="76" spans="2:10" x14ac:dyDescent="0.2">
      <c r="C76" s="84"/>
      <c r="D76" s="86"/>
      <c r="E76" s="86"/>
      <c r="F76" s="86"/>
      <c r="G76" s="86"/>
      <c r="H76" s="86"/>
      <c r="I76" s="86"/>
      <c r="J76" s="85"/>
    </row>
    <row r="77" spans="2:10" x14ac:dyDescent="0.2">
      <c r="C77" s="84"/>
      <c r="D77" s="83"/>
      <c r="E77" s="83"/>
      <c r="F77" s="83"/>
      <c r="G77" s="83"/>
      <c r="H77" s="83"/>
      <c r="I77" s="83"/>
      <c r="J77" s="85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79" priority="2" operator="equal">
      <formula>0</formula>
    </cfRule>
  </conditionalFormatting>
  <conditionalFormatting sqref="D59:D69">
    <cfRule type="cellIs" dxfId="78" priority="1" operator="equal">
      <formula>0</formula>
    </cfRule>
  </conditionalFormatting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160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107</v>
      </c>
      <c r="D18" s="41">
        <f t="shared" ref="D18:I18" si="0">+D57+D62+D69</f>
        <v>68665.708498165273</v>
      </c>
      <c r="E18" s="41">
        <f t="shared" si="0"/>
        <v>7371.9424937019621</v>
      </c>
      <c r="F18" s="41">
        <f t="shared" si="0"/>
        <v>38521.748267338895</v>
      </c>
      <c r="G18" s="41">
        <f t="shared" si="0"/>
        <v>38090.667225071375</v>
      </c>
      <c r="H18" s="41">
        <f t="shared" si="0"/>
        <v>2957.076341263888</v>
      </c>
      <c r="I18" s="41">
        <f t="shared" si="0"/>
        <v>155607.14282554138</v>
      </c>
    </row>
    <row r="19" spans="2:9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4987.4729647865852</v>
      </c>
      <c r="E20" s="59">
        <v>0</v>
      </c>
      <c r="F20" s="59">
        <v>0</v>
      </c>
      <c r="G20" s="59">
        <v>342.21217086981983</v>
      </c>
      <c r="H20" s="59">
        <v>0</v>
      </c>
      <c r="I20" s="59">
        <f>SUM(D20:H20)</f>
        <v>5329.6851356564048</v>
      </c>
    </row>
    <row r="21" spans="2:9" x14ac:dyDescent="0.2">
      <c r="B21" s="58" t="s">
        <v>16</v>
      </c>
      <c r="C21" s="58" t="s">
        <v>17</v>
      </c>
      <c r="D21" s="59">
        <v>523.249686</v>
      </c>
      <c r="E21" s="59">
        <v>0</v>
      </c>
      <c r="F21" s="59">
        <v>0</v>
      </c>
      <c r="G21" s="59">
        <v>169.44591148441685</v>
      </c>
      <c r="H21" s="59">
        <v>0</v>
      </c>
      <c r="I21" s="59">
        <f t="shared" ref="I21:I56" si="1">SUM(D21:H21)</f>
        <v>692.69559748441679</v>
      </c>
    </row>
    <row r="22" spans="2:9" x14ac:dyDescent="0.2">
      <c r="B22" s="58" t="s">
        <v>18</v>
      </c>
      <c r="C22" s="58" t="s">
        <v>148</v>
      </c>
      <c r="D22" s="59">
        <v>762.53672421773445</v>
      </c>
      <c r="E22" s="59">
        <v>0</v>
      </c>
      <c r="F22" s="59">
        <v>0</v>
      </c>
      <c r="G22" s="59">
        <v>2573.3116767107158</v>
      </c>
      <c r="H22" s="59">
        <v>0</v>
      </c>
      <c r="I22" s="59">
        <f t="shared" si="1"/>
        <v>3335.8484009284502</v>
      </c>
    </row>
    <row r="23" spans="2:9" x14ac:dyDescent="0.2">
      <c r="B23" s="17" t="s">
        <v>19</v>
      </c>
      <c r="C23" s="17" t="s">
        <v>149</v>
      </c>
      <c r="D23" s="40">
        <v>952.13066542408785</v>
      </c>
      <c r="E23" s="40">
        <v>0</v>
      </c>
      <c r="F23" s="40">
        <v>0</v>
      </c>
      <c r="G23" s="40">
        <v>3023.7181646465742</v>
      </c>
      <c r="H23" s="40">
        <v>0</v>
      </c>
      <c r="I23" s="40">
        <f t="shared" si="1"/>
        <v>3975.8488300706622</v>
      </c>
    </row>
    <row r="24" spans="2:9" x14ac:dyDescent="0.2">
      <c r="B24" s="17" t="s">
        <v>20</v>
      </c>
      <c r="C24" s="17" t="s">
        <v>21</v>
      </c>
      <c r="D24" s="40">
        <v>821.24782161028259</v>
      </c>
      <c r="E24" s="40">
        <v>0</v>
      </c>
      <c r="F24" s="40">
        <v>0</v>
      </c>
      <c r="G24" s="40">
        <v>10812.58904877699</v>
      </c>
      <c r="H24" s="40">
        <v>0</v>
      </c>
      <c r="I24" s="40">
        <f t="shared" si="1"/>
        <v>11633.836870387273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1114.2044726128127</v>
      </c>
      <c r="H25" s="40">
        <v>0</v>
      </c>
      <c r="I25" s="40">
        <f t="shared" si="1"/>
        <v>1114.2044726128127</v>
      </c>
    </row>
    <row r="26" spans="2:9" x14ac:dyDescent="0.2">
      <c r="B26" s="58" t="s">
        <v>23</v>
      </c>
      <c r="C26" s="58" t="s">
        <v>24</v>
      </c>
      <c r="D26" s="59">
        <v>833.8908107243326</v>
      </c>
      <c r="E26" s="59">
        <v>0</v>
      </c>
      <c r="F26" s="59">
        <v>0</v>
      </c>
      <c r="G26" s="59">
        <v>268.8133062072086</v>
      </c>
      <c r="H26" s="59">
        <v>0</v>
      </c>
      <c r="I26" s="59">
        <f t="shared" si="1"/>
        <v>1102.7041169315412</v>
      </c>
    </row>
    <row r="27" spans="2:9" x14ac:dyDescent="0.2">
      <c r="B27" s="58" t="s">
        <v>25</v>
      </c>
      <c r="C27" s="58" t="s">
        <v>26</v>
      </c>
      <c r="D27" s="59">
        <v>4586.0080975407864</v>
      </c>
      <c r="E27" s="59">
        <v>0</v>
      </c>
      <c r="F27" s="59">
        <v>0</v>
      </c>
      <c r="G27" s="59">
        <v>506.77361947465022</v>
      </c>
      <c r="H27" s="59">
        <v>0</v>
      </c>
      <c r="I27" s="59">
        <f t="shared" si="1"/>
        <v>5092.7817170154367</v>
      </c>
    </row>
    <row r="28" spans="2:9" x14ac:dyDescent="0.2">
      <c r="B28" s="58" t="s">
        <v>27</v>
      </c>
      <c r="C28" s="58" t="s">
        <v>28</v>
      </c>
      <c r="D28" s="59">
        <v>1997.9337583036665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1997.9337583036665</v>
      </c>
    </row>
    <row r="29" spans="2:9" x14ac:dyDescent="0.2">
      <c r="B29" s="17" t="s">
        <v>29</v>
      </c>
      <c r="C29" s="17" t="s">
        <v>30</v>
      </c>
      <c r="D29" s="40">
        <v>985.98120313091056</v>
      </c>
      <c r="E29" s="40">
        <v>0</v>
      </c>
      <c r="F29" s="40">
        <v>0</v>
      </c>
      <c r="G29" s="40">
        <v>23.405814840447484</v>
      </c>
      <c r="H29" s="40">
        <v>0</v>
      </c>
      <c r="I29" s="40">
        <f t="shared" si="1"/>
        <v>1009.3870179713581</v>
      </c>
    </row>
    <row r="30" spans="2:9" x14ac:dyDescent="0.2">
      <c r="B30" s="17" t="s">
        <v>31</v>
      </c>
      <c r="C30" s="17" t="s">
        <v>32</v>
      </c>
      <c r="D30" s="40">
        <v>2398.4301395489961</v>
      </c>
      <c r="E30" s="40">
        <v>0</v>
      </c>
      <c r="F30" s="40">
        <v>0</v>
      </c>
      <c r="G30" s="40">
        <v>650.37130401462468</v>
      </c>
      <c r="H30" s="40">
        <v>0</v>
      </c>
      <c r="I30" s="40">
        <f t="shared" si="1"/>
        <v>3048.8014435636205</v>
      </c>
    </row>
    <row r="31" spans="2:9" x14ac:dyDescent="0.2">
      <c r="B31" s="17" t="s">
        <v>33</v>
      </c>
      <c r="C31" s="17" t="s">
        <v>135</v>
      </c>
      <c r="D31" s="40">
        <v>1121.122507</v>
      </c>
      <c r="E31" s="40">
        <v>0</v>
      </c>
      <c r="F31" s="40">
        <v>0</v>
      </c>
      <c r="G31" s="40">
        <v>1.5764062655125071</v>
      </c>
      <c r="H31" s="40">
        <v>0</v>
      </c>
      <c r="I31" s="40">
        <f t="shared" si="1"/>
        <v>1122.6989132655126</v>
      </c>
    </row>
    <row r="32" spans="2:9" x14ac:dyDescent="0.2">
      <c r="B32" s="58" t="s">
        <v>34</v>
      </c>
      <c r="C32" s="58" t="s">
        <v>136</v>
      </c>
      <c r="D32" s="59">
        <v>379.3742616699999</v>
      </c>
      <c r="E32" s="59">
        <v>0</v>
      </c>
      <c r="F32" s="59">
        <v>0</v>
      </c>
      <c r="G32" s="59">
        <v>107.03699072940155</v>
      </c>
      <c r="H32" s="59">
        <v>0</v>
      </c>
      <c r="I32" s="59">
        <f t="shared" si="1"/>
        <v>486.41125239940146</v>
      </c>
    </row>
    <row r="33" spans="2:9" x14ac:dyDescent="0.2">
      <c r="B33" s="58" t="s">
        <v>35</v>
      </c>
      <c r="C33" s="58" t="s">
        <v>137</v>
      </c>
      <c r="D33" s="59">
        <v>1440.176307611016</v>
      </c>
      <c r="E33" s="59">
        <v>0</v>
      </c>
      <c r="F33" s="59">
        <v>0</v>
      </c>
      <c r="G33" s="59">
        <v>61.73454034439569</v>
      </c>
      <c r="H33" s="59">
        <v>0</v>
      </c>
      <c r="I33" s="59">
        <f t="shared" si="1"/>
        <v>1501.9108479554118</v>
      </c>
    </row>
    <row r="34" spans="2:9" x14ac:dyDescent="0.2">
      <c r="B34" s="58" t="s">
        <v>36</v>
      </c>
      <c r="C34" s="58" t="s">
        <v>37</v>
      </c>
      <c r="D34" s="59">
        <v>1713.9514868839999</v>
      </c>
      <c r="E34" s="59">
        <v>0</v>
      </c>
      <c r="F34" s="59">
        <v>0</v>
      </c>
      <c r="G34" s="59">
        <v>0.83228671831437151</v>
      </c>
      <c r="H34" s="59">
        <v>0</v>
      </c>
      <c r="I34" s="59">
        <f t="shared" si="1"/>
        <v>1714.7837736023143</v>
      </c>
    </row>
    <row r="35" spans="2:9" x14ac:dyDescent="0.2">
      <c r="B35" s="17" t="s">
        <v>38</v>
      </c>
      <c r="C35" s="17" t="s">
        <v>39</v>
      </c>
      <c r="D35" s="40">
        <v>706.58401369124294</v>
      </c>
      <c r="E35" s="40">
        <v>0</v>
      </c>
      <c r="F35" s="40">
        <v>0</v>
      </c>
      <c r="G35" s="40">
        <v>1.4599503758123176</v>
      </c>
      <c r="H35" s="40">
        <v>0</v>
      </c>
      <c r="I35" s="40">
        <f t="shared" si="1"/>
        <v>708.0439640670553</v>
      </c>
    </row>
    <row r="36" spans="2:9" x14ac:dyDescent="0.2">
      <c r="B36" s="17" t="s">
        <v>40</v>
      </c>
      <c r="C36" s="17" t="s">
        <v>152</v>
      </c>
      <c r="D36" s="40">
        <v>8783.7279878929894</v>
      </c>
      <c r="E36" s="40">
        <v>0</v>
      </c>
      <c r="F36" s="40">
        <v>0</v>
      </c>
      <c r="G36" s="40">
        <v>99.353452013320151</v>
      </c>
      <c r="H36" s="40">
        <v>0</v>
      </c>
      <c r="I36" s="40">
        <f t="shared" si="1"/>
        <v>8883.0814399063092</v>
      </c>
    </row>
    <row r="37" spans="2:9" x14ac:dyDescent="0.2">
      <c r="B37" s="17" t="s">
        <v>41</v>
      </c>
      <c r="C37" s="17" t="s">
        <v>42</v>
      </c>
      <c r="D37" s="40">
        <v>432.26351039437083</v>
      </c>
      <c r="E37" s="40">
        <v>0</v>
      </c>
      <c r="F37" s="40">
        <v>0</v>
      </c>
      <c r="G37" s="40">
        <v>54.566025967184437</v>
      </c>
      <c r="H37" s="40">
        <v>0</v>
      </c>
      <c r="I37" s="40">
        <f t="shared" si="1"/>
        <v>486.82953636155526</v>
      </c>
    </row>
    <row r="38" spans="2:9" x14ac:dyDescent="0.2">
      <c r="B38" s="58" t="s">
        <v>43</v>
      </c>
      <c r="C38" s="58" t="s">
        <v>139</v>
      </c>
      <c r="D38" s="59">
        <v>599.43458899326708</v>
      </c>
      <c r="E38" s="59">
        <v>0</v>
      </c>
      <c r="F38" s="59">
        <v>0</v>
      </c>
      <c r="G38" s="59">
        <v>6.4333722047481263</v>
      </c>
      <c r="H38" s="59">
        <v>0</v>
      </c>
      <c r="I38" s="59">
        <f t="shared" si="1"/>
        <v>605.86796119801522</v>
      </c>
    </row>
    <row r="39" spans="2:9" x14ac:dyDescent="0.2">
      <c r="B39" s="58" t="s">
        <v>44</v>
      </c>
      <c r="C39" s="58" t="s">
        <v>140</v>
      </c>
      <c r="D39" s="59">
        <v>147.62071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147.62071</v>
      </c>
    </row>
    <row r="40" spans="2:9" x14ac:dyDescent="0.2">
      <c r="B40" s="58" t="s">
        <v>45</v>
      </c>
      <c r="C40" s="58" t="s">
        <v>141</v>
      </c>
      <c r="D40" s="59">
        <v>722.72375424025211</v>
      </c>
      <c r="E40" s="59">
        <v>0</v>
      </c>
      <c r="F40" s="59">
        <v>0</v>
      </c>
      <c r="G40" s="59">
        <v>12.173714176036992</v>
      </c>
      <c r="H40" s="59">
        <v>0</v>
      </c>
      <c r="I40" s="59">
        <f t="shared" si="1"/>
        <v>734.89746841628914</v>
      </c>
    </row>
    <row r="41" spans="2:9" x14ac:dyDescent="0.2">
      <c r="B41" s="17" t="s">
        <v>46</v>
      </c>
      <c r="C41" s="17" t="s">
        <v>142</v>
      </c>
      <c r="D41" s="40">
        <v>596.1269864910538</v>
      </c>
      <c r="E41" s="40">
        <v>0</v>
      </c>
      <c r="F41" s="40">
        <v>0</v>
      </c>
      <c r="G41" s="40">
        <v>23.738584652894399</v>
      </c>
      <c r="H41" s="40">
        <v>0</v>
      </c>
      <c r="I41" s="40">
        <f t="shared" si="1"/>
        <v>619.86557114394816</v>
      </c>
    </row>
    <row r="42" spans="2:9" x14ac:dyDescent="0.2">
      <c r="B42" s="17" t="s">
        <v>47</v>
      </c>
      <c r="C42" s="17" t="s">
        <v>143</v>
      </c>
      <c r="D42" s="40">
        <v>222.21755356</v>
      </c>
      <c r="E42" s="40">
        <v>0</v>
      </c>
      <c r="F42" s="40">
        <v>0</v>
      </c>
      <c r="G42" s="40">
        <v>59.583954372877514</v>
      </c>
      <c r="H42" s="40">
        <v>0</v>
      </c>
      <c r="I42" s="40">
        <f t="shared" si="1"/>
        <v>281.80150793287748</v>
      </c>
    </row>
    <row r="43" spans="2:9" x14ac:dyDescent="0.2">
      <c r="B43" s="17" t="s">
        <v>48</v>
      </c>
      <c r="C43" s="17" t="s">
        <v>49</v>
      </c>
      <c r="D43" s="40">
        <v>742.90383517929729</v>
      </c>
      <c r="E43" s="40">
        <v>0</v>
      </c>
      <c r="F43" s="40">
        <v>0</v>
      </c>
      <c r="G43" s="40">
        <v>370.88883168288055</v>
      </c>
      <c r="H43" s="40">
        <v>0</v>
      </c>
      <c r="I43" s="40">
        <f t="shared" si="1"/>
        <v>1113.7926668621778</v>
      </c>
    </row>
    <row r="44" spans="2:9" x14ac:dyDescent="0.2">
      <c r="B44" s="58" t="s">
        <v>50</v>
      </c>
      <c r="C44" s="58" t="s">
        <v>51</v>
      </c>
      <c r="D44" s="59">
        <v>216.63018606946571</v>
      </c>
      <c r="E44" s="59">
        <v>0</v>
      </c>
      <c r="F44" s="59">
        <v>0</v>
      </c>
      <c r="G44" s="59">
        <v>98.58449380755691</v>
      </c>
      <c r="H44" s="59">
        <v>0</v>
      </c>
      <c r="I44" s="59">
        <f t="shared" si="1"/>
        <v>315.2146798770226</v>
      </c>
    </row>
    <row r="45" spans="2:9" x14ac:dyDescent="0.2">
      <c r="B45" s="58" t="s">
        <v>52</v>
      </c>
      <c r="C45" s="58" t="s">
        <v>144</v>
      </c>
      <c r="D45" s="59">
        <v>5429.2541987385566</v>
      </c>
      <c r="E45" s="59">
        <v>0</v>
      </c>
      <c r="F45" s="59">
        <v>0</v>
      </c>
      <c r="G45" s="59">
        <v>3740.9344491807819</v>
      </c>
      <c r="H45" s="59">
        <v>4.9758575331170762</v>
      </c>
      <c r="I45" s="59">
        <f t="shared" si="1"/>
        <v>9175.1645054524561</v>
      </c>
    </row>
    <row r="46" spans="2:9" x14ac:dyDescent="0.2">
      <c r="B46" s="58" t="s">
        <v>53</v>
      </c>
      <c r="C46" s="58" t="s">
        <v>54</v>
      </c>
      <c r="D46" s="59">
        <v>11307.557932859034</v>
      </c>
      <c r="E46" s="59">
        <v>1.0190999999999999</v>
      </c>
      <c r="F46" s="59">
        <v>0</v>
      </c>
      <c r="G46" s="59">
        <v>5323.5388277157763</v>
      </c>
      <c r="H46" s="59">
        <v>0</v>
      </c>
      <c r="I46" s="59">
        <f t="shared" si="1"/>
        <v>16632.11586057481</v>
      </c>
    </row>
    <row r="47" spans="2:9" x14ac:dyDescent="0.2">
      <c r="B47" s="17" t="s">
        <v>55</v>
      </c>
      <c r="C47" s="17" t="s">
        <v>56</v>
      </c>
      <c r="D47" s="40">
        <v>3554.3128956090013</v>
      </c>
      <c r="E47" s="40">
        <v>0</v>
      </c>
      <c r="F47" s="40">
        <v>0</v>
      </c>
      <c r="G47" s="40">
        <v>971.40101119154133</v>
      </c>
      <c r="H47" s="40">
        <v>0</v>
      </c>
      <c r="I47" s="40">
        <f t="shared" si="1"/>
        <v>4525.7139068005426</v>
      </c>
    </row>
    <row r="48" spans="2:9" x14ac:dyDescent="0.2">
      <c r="B48" s="17" t="s">
        <v>57</v>
      </c>
      <c r="C48" s="17" t="s">
        <v>58</v>
      </c>
      <c r="D48" s="40">
        <v>1538.1291408380907</v>
      </c>
      <c r="E48" s="40">
        <v>0</v>
      </c>
      <c r="F48" s="40">
        <v>0</v>
      </c>
      <c r="G48" s="40">
        <v>2017.4879515048328</v>
      </c>
      <c r="H48" s="40">
        <v>0</v>
      </c>
      <c r="I48" s="40">
        <f t="shared" si="1"/>
        <v>3555.6170923429236</v>
      </c>
    </row>
    <row r="49" spans="2:9" x14ac:dyDescent="0.2">
      <c r="B49" s="17" t="s">
        <v>59</v>
      </c>
      <c r="C49" s="17" t="s">
        <v>60</v>
      </c>
      <c r="D49" s="40">
        <v>1296.9927925794759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1296.9927925794759</v>
      </c>
    </row>
    <row r="50" spans="2:9" x14ac:dyDescent="0.2">
      <c r="B50" s="58" t="s">
        <v>61</v>
      </c>
      <c r="C50" s="58" t="s">
        <v>145</v>
      </c>
      <c r="D50" s="59">
        <v>0</v>
      </c>
      <c r="E50" s="59">
        <v>7370.9233937019617</v>
      </c>
      <c r="F50" s="59">
        <v>0</v>
      </c>
      <c r="G50" s="59">
        <v>10.079826646361923</v>
      </c>
      <c r="H50" s="59">
        <v>0</v>
      </c>
      <c r="I50" s="59">
        <f t="shared" si="1"/>
        <v>7381.0032203483233</v>
      </c>
    </row>
    <row r="51" spans="2:9" x14ac:dyDescent="0.2">
      <c r="B51" s="58" t="s">
        <v>62</v>
      </c>
      <c r="C51" s="58" t="s">
        <v>63</v>
      </c>
      <c r="D51" s="59">
        <v>148.4039556151447</v>
      </c>
      <c r="E51" s="59">
        <v>0</v>
      </c>
      <c r="F51" s="59">
        <v>0</v>
      </c>
      <c r="G51" s="59">
        <v>0.3054921016428464</v>
      </c>
      <c r="H51" s="59">
        <v>0</v>
      </c>
      <c r="I51" s="59">
        <f t="shared" si="1"/>
        <v>148.70944771678754</v>
      </c>
    </row>
    <row r="52" spans="2:9" x14ac:dyDescent="0.2">
      <c r="B52" s="58" t="s">
        <v>64</v>
      </c>
      <c r="C52" s="58" t="s">
        <v>65</v>
      </c>
      <c r="D52" s="59">
        <v>3413.5576388077652</v>
      </c>
      <c r="E52" s="59">
        <v>0</v>
      </c>
      <c r="F52" s="59">
        <v>0</v>
      </c>
      <c r="G52" s="59">
        <v>493.26690318818845</v>
      </c>
      <c r="H52" s="59">
        <v>0</v>
      </c>
      <c r="I52" s="59">
        <f t="shared" si="1"/>
        <v>3906.8245419959535</v>
      </c>
    </row>
    <row r="53" spans="2:9" x14ac:dyDescent="0.2">
      <c r="B53" s="17" t="s">
        <v>66</v>
      </c>
      <c r="C53" s="17" t="s">
        <v>67</v>
      </c>
      <c r="D53" s="40">
        <v>2470.4470193909997</v>
      </c>
      <c r="E53" s="40">
        <v>0</v>
      </c>
      <c r="F53" s="40">
        <v>0</v>
      </c>
      <c r="G53" s="40">
        <v>50.450186484025359</v>
      </c>
      <c r="H53" s="40">
        <v>0</v>
      </c>
      <c r="I53" s="40">
        <f t="shared" si="1"/>
        <v>2520.8972058750251</v>
      </c>
    </row>
    <row r="54" spans="2:9" x14ac:dyDescent="0.2">
      <c r="B54" s="17" t="s">
        <v>68</v>
      </c>
      <c r="C54" s="17" t="s">
        <v>69</v>
      </c>
      <c r="D54" s="40">
        <v>1672.951024997755</v>
      </c>
      <c r="E54" s="40">
        <v>0</v>
      </c>
      <c r="F54" s="40">
        <v>176.82310249843658</v>
      </c>
      <c r="G54" s="40">
        <v>17.759149595813167</v>
      </c>
      <c r="H54" s="40">
        <v>0</v>
      </c>
      <c r="I54" s="40">
        <f t="shared" si="1"/>
        <v>1867.5332770920047</v>
      </c>
    </row>
    <row r="55" spans="2:9" x14ac:dyDescent="0.2">
      <c r="B55" s="17" t="s">
        <v>70</v>
      </c>
      <c r="C55" s="17" t="s">
        <v>71</v>
      </c>
      <c r="D55" s="40">
        <v>890.07977540709965</v>
      </c>
      <c r="E55" s="40">
        <v>0</v>
      </c>
      <c r="F55" s="40">
        <v>0</v>
      </c>
      <c r="G55" s="40">
        <v>113.3808658580845</v>
      </c>
      <c r="H55" s="40">
        <v>0</v>
      </c>
      <c r="I55" s="40">
        <f t="shared" si="1"/>
        <v>1003.4606412651841</v>
      </c>
    </row>
    <row r="56" spans="2:9" ht="15" thickBot="1" x14ac:dyDescent="0.25">
      <c r="B56" s="58" t="s">
        <v>72</v>
      </c>
      <c r="C56" s="58" t="s">
        <v>73</v>
      </c>
      <c r="D56" s="59">
        <v>270.28256235799984</v>
      </c>
      <c r="E56" s="59">
        <v>0</v>
      </c>
      <c r="F56" s="59">
        <v>0</v>
      </c>
      <c r="G56" s="59">
        <v>343.27549627124523</v>
      </c>
      <c r="H56" s="59">
        <v>0</v>
      </c>
      <c r="I56" s="59">
        <f t="shared" si="1"/>
        <v>613.55805862924512</v>
      </c>
    </row>
    <row r="57" spans="2:9" ht="15" thickBot="1" x14ac:dyDescent="0.25">
      <c r="B57" s="19"/>
      <c r="C57" s="24" t="s">
        <v>119</v>
      </c>
      <c r="D57" s="41">
        <f>SUM(D19:D56)</f>
        <v>68665.708498165273</v>
      </c>
      <c r="E57" s="41">
        <f>SUM(E19:E56)</f>
        <v>7371.9424937019621</v>
      </c>
      <c r="F57" s="41">
        <f t="shared" ref="F57:I57" si="2">SUM(F19:F56)</f>
        <v>176.82310249843658</v>
      </c>
      <c r="G57" s="41">
        <f t="shared" si="2"/>
        <v>33464.688252687483</v>
      </c>
      <c r="H57" s="41">
        <f t="shared" si="2"/>
        <v>4.9758575331170762</v>
      </c>
      <c r="I57" s="76">
        <f t="shared" si="2"/>
        <v>109684.13820458627</v>
      </c>
    </row>
    <row r="58" spans="2:9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450.09671332257864</v>
      </c>
      <c r="H59" s="40">
        <v>22.475280108860552</v>
      </c>
      <c r="I59" s="40">
        <f>SUM(D59:H59)</f>
        <v>472.57199343143918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4175.8822590613136</v>
      </c>
      <c r="H61" s="40">
        <v>0</v>
      </c>
      <c r="I61" s="40">
        <f t="shared" si="3"/>
        <v>4175.8822590613136</v>
      </c>
    </row>
    <row r="62" spans="2:9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4625.9789723838921</v>
      </c>
      <c r="H62" s="41">
        <f t="shared" si="4"/>
        <v>22.475280108860552</v>
      </c>
      <c r="I62" s="41">
        <f t="shared" si="4"/>
        <v>4648.4542524927529</v>
      </c>
    </row>
    <row r="63" spans="2:9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68.572908007300057</v>
      </c>
      <c r="I64" s="40">
        <f>SUM(D64:H64)</f>
        <v>68.572908007300057</v>
      </c>
    </row>
    <row r="65" spans="2:10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17602.760908872366</v>
      </c>
      <c r="G65" s="40">
        <v>0</v>
      </c>
      <c r="H65" s="40">
        <v>0</v>
      </c>
      <c r="I65" s="40">
        <f t="shared" ref="I65:I68" si="5">SUM(D65:H65)</f>
        <v>17602.760908872366</v>
      </c>
    </row>
    <row r="66" spans="2:10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14035.398509274883</v>
      </c>
      <c r="G66" s="40">
        <v>0</v>
      </c>
      <c r="H66" s="40">
        <v>248.27582734272443</v>
      </c>
      <c r="I66" s="40">
        <f>SUM(D66:H66)</f>
        <v>14283.674336617607</v>
      </c>
    </row>
    <row r="67" spans="2:10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6706.7657466932178</v>
      </c>
      <c r="G67" s="40">
        <v>0</v>
      </c>
      <c r="H67" s="40">
        <v>324.80778169009795</v>
      </c>
      <c r="I67" s="40">
        <f t="shared" si="5"/>
        <v>7031.5735283833155</v>
      </c>
    </row>
    <row r="68" spans="2:10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2287.968686581788</v>
      </c>
      <c r="I68" s="40">
        <f t="shared" si="5"/>
        <v>2287.968686581788</v>
      </c>
    </row>
    <row r="69" spans="2:10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38344.925164840461</v>
      </c>
      <c r="G69" s="41">
        <f t="shared" si="7"/>
        <v>0</v>
      </c>
      <c r="H69" s="41">
        <f t="shared" si="7"/>
        <v>2929.6252036219103</v>
      </c>
      <c r="I69" s="41">
        <f t="shared" si="7"/>
        <v>41274.550368462369</v>
      </c>
    </row>
    <row r="70" spans="2:10" x14ac:dyDescent="0.2">
      <c r="B70" s="55" t="s">
        <v>109</v>
      </c>
    </row>
    <row r="71" spans="2:10" x14ac:dyDescent="0.2">
      <c r="B71" s="55"/>
    </row>
    <row r="72" spans="2:10" x14ac:dyDescent="0.2">
      <c r="D72" s="51"/>
      <c r="E72" s="51"/>
      <c r="F72" s="51"/>
      <c r="G72" s="51"/>
      <c r="H72" s="51"/>
      <c r="I72" s="51"/>
      <c r="J72" s="83"/>
    </row>
    <row r="73" spans="2:10" x14ac:dyDescent="0.2">
      <c r="D73" s="51"/>
      <c r="E73" s="51"/>
      <c r="F73" s="51"/>
      <c r="G73" s="51"/>
      <c r="H73" s="51"/>
      <c r="I73" s="51"/>
      <c r="J73" s="83"/>
    </row>
    <row r="74" spans="2:10" x14ac:dyDescent="0.2">
      <c r="D74" s="51"/>
      <c r="E74" s="51"/>
      <c r="F74" s="51"/>
      <c r="G74" s="51"/>
      <c r="H74" s="51"/>
      <c r="I74" s="51"/>
      <c r="J74" s="83"/>
    </row>
    <row r="75" spans="2:10" x14ac:dyDescent="0.2">
      <c r="D75" s="51"/>
      <c r="E75" s="51"/>
      <c r="F75" s="51"/>
      <c r="G75" s="51"/>
      <c r="H75" s="51"/>
      <c r="I75" s="51"/>
      <c r="J75" s="83"/>
    </row>
    <row r="76" spans="2:10" x14ac:dyDescent="0.2">
      <c r="E76" s="51"/>
      <c r="F76" s="51"/>
      <c r="G76" s="51"/>
      <c r="H76" s="51"/>
      <c r="I76" s="51"/>
      <c r="J76" s="83"/>
    </row>
    <row r="77" spans="2:10" x14ac:dyDescent="0.2">
      <c r="C77" s="84"/>
      <c r="D77" s="51"/>
      <c r="E77" s="51"/>
      <c r="F77" s="51"/>
      <c r="G77" s="51"/>
      <c r="H77" s="51"/>
      <c r="I77" s="51"/>
      <c r="J77" s="83"/>
    </row>
    <row r="78" spans="2:10" x14ac:dyDescent="0.2">
      <c r="C78" s="84"/>
      <c r="G78" s="51"/>
      <c r="H78" s="51"/>
      <c r="I78" s="51"/>
      <c r="J78" s="83"/>
    </row>
    <row r="79" spans="2:10" x14ac:dyDescent="0.2">
      <c r="C79" s="84"/>
      <c r="F79" s="51"/>
      <c r="G79" s="51"/>
      <c r="H79" s="51"/>
      <c r="I79" s="51"/>
      <c r="J79" s="83"/>
    </row>
    <row r="80" spans="2:10" x14ac:dyDescent="0.2">
      <c r="J80" s="83"/>
    </row>
    <row r="81" spans="3:10" x14ac:dyDescent="0.2">
      <c r="C81" s="84"/>
      <c r="D81" s="51"/>
      <c r="E81" s="51"/>
      <c r="F81" s="51"/>
      <c r="G81" s="51"/>
      <c r="H81" s="51"/>
      <c r="I81" s="51"/>
      <c r="J81" s="83"/>
    </row>
    <row r="82" spans="3:10" x14ac:dyDescent="0.2">
      <c r="C82" s="84"/>
      <c r="D82" s="83"/>
      <c r="E82" s="83"/>
      <c r="F82" s="83"/>
      <c r="G82" s="83"/>
      <c r="H82" s="83"/>
      <c r="I82" s="83"/>
      <c r="J82" s="83"/>
    </row>
    <row r="83" spans="3:10" x14ac:dyDescent="0.2">
      <c r="J83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77" priority="2" operator="equal">
      <formula>0</formula>
    </cfRule>
  </conditionalFormatting>
  <conditionalFormatting sqref="D59:D69">
    <cfRule type="cellIs" dxfId="76" priority="1" operator="equal">
      <formula>0</formula>
    </cfRule>
  </conditionalFormatting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9" customWidth="1"/>
    <col min="9" max="9" width="19.140625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160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1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1" ht="15" thickBot="1" x14ac:dyDescent="0.25">
      <c r="B18" s="19"/>
      <c r="C18" s="24" t="s">
        <v>108</v>
      </c>
      <c r="D18" s="41">
        <f t="shared" ref="D18:I18" si="0">+D57+D62+D69</f>
        <v>100698.31330509199</v>
      </c>
      <c r="E18" s="41">
        <f t="shared" si="0"/>
        <v>13494.171115008327</v>
      </c>
      <c r="F18" s="41">
        <f t="shared" si="0"/>
        <v>1165.4598024489096</v>
      </c>
      <c r="G18" s="41">
        <f t="shared" si="0"/>
        <v>74870.626834947456</v>
      </c>
      <c r="H18" s="41">
        <f t="shared" si="0"/>
        <v>313.23589796213219</v>
      </c>
      <c r="I18" s="41">
        <f t="shared" si="0"/>
        <v>190541.80695545883</v>
      </c>
    </row>
    <row r="19" spans="2:11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1" x14ac:dyDescent="0.2">
      <c r="B20" s="58" t="s">
        <v>14</v>
      </c>
      <c r="C20" s="58" t="s">
        <v>15</v>
      </c>
      <c r="D20" s="59">
        <v>3247.8938979001396</v>
      </c>
      <c r="E20" s="59">
        <v>0</v>
      </c>
      <c r="F20" s="59">
        <v>0</v>
      </c>
      <c r="G20" s="59">
        <v>1556.4649009839013</v>
      </c>
      <c r="H20" s="59">
        <v>0</v>
      </c>
      <c r="I20" s="59">
        <f>+D20+E20+F20+G20+H20</f>
        <v>4804.3587988840409</v>
      </c>
      <c r="J20" s="54"/>
      <c r="K20" s="52"/>
    </row>
    <row r="21" spans="2:11" x14ac:dyDescent="0.2">
      <c r="B21" s="58" t="s">
        <v>16</v>
      </c>
      <c r="C21" s="58" t="s">
        <v>17</v>
      </c>
      <c r="D21" s="59">
        <v>1451.5030551586556</v>
      </c>
      <c r="E21" s="59">
        <v>0</v>
      </c>
      <c r="F21" s="59">
        <v>0</v>
      </c>
      <c r="G21" s="59">
        <v>82.18359493564445</v>
      </c>
      <c r="H21" s="59">
        <v>0</v>
      </c>
      <c r="I21" s="59">
        <f t="shared" ref="I21:I56" si="1">+D21+E21+F21+G21+H21</f>
        <v>1533.6866500942999</v>
      </c>
      <c r="J21" s="54"/>
      <c r="K21" s="52"/>
    </row>
    <row r="22" spans="2:11" x14ac:dyDescent="0.2">
      <c r="B22" s="58" t="s">
        <v>18</v>
      </c>
      <c r="C22" s="58" t="s">
        <v>148</v>
      </c>
      <c r="D22" s="59">
        <v>24.807170420710776</v>
      </c>
      <c r="E22" s="59">
        <v>0</v>
      </c>
      <c r="F22" s="59">
        <v>0</v>
      </c>
      <c r="G22" s="59">
        <v>2630.7145379496087</v>
      </c>
      <c r="H22" s="59">
        <v>0</v>
      </c>
      <c r="I22" s="59">
        <f t="shared" si="1"/>
        <v>2655.5217083703196</v>
      </c>
      <c r="J22" s="54"/>
      <c r="K22" s="52"/>
    </row>
    <row r="23" spans="2:11" x14ac:dyDescent="0.2">
      <c r="B23" s="17" t="s">
        <v>19</v>
      </c>
      <c r="C23" s="17" t="s">
        <v>149</v>
      </c>
      <c r="D23" s="40">
        <v>1366.9952201968551</v>
      </c>
      <c r="E23" s="40">
        <v>0</v>
      </c>
      <c r="F23" s="40">
        <v>0</v>
      </c>
      <c r="G23" s="40">
        <v>7474.1847099703582</v>
      </c>
      <c r="H23" s="40">
        <v>0</v>
      </c>
      <c r="I23" s="40">
        <f t="shared" si="1"/>
        <v>8841.1799301672127</v>
      </c>
      <c r="J23" s="54"/>
      <c r="K23" s="52"/>
    </row>
    <row r="24" spans="2:11" x14ac:dyDescent="0.2">
      <c r="B24" s="17" t="s">
        <v>20</v>
      </c>
      <c r="C24" s="17" t="s">
        <v>21</v>
      </c>
      <c r="D24" s="40">
        <v>1413.5911733003431</v>
      </c>
      <c r="E24" s="40">
        <v>0</v>
      </c>
      <c r="F24" s="40">
        <v>0</v>
      </c>
      <c r="G24" s="40">
        <v>9563.1196871370194</v>
      </c>
      <c r="H24" s="40">
        <v>0</v>
      </c>
      <c r="I24" s="40">
        <f t="shared" si="1"/>
        <v>10976.710860437362</v>
      </c>
      <c r="J24" s="54"/>
      <c r="K24" s="52"/>
    </row>
    <row r="25" spans="2:11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2330.9808753838292</v>
      </c>
      <c r="H25" s="40">
        <v>0</v>
      </c>
      <c r="I25" s="40">
        <f t="shared" si="1"/>
        <v>2330.9808753838292</v>
      </c>
      <c r="J25" s="54"/>
      <c r="K25" s="52"/>
    </row>
    <row r="26" spans="2:11" x14ac:dyDescent="0.2">
      <c r="B26" s="58" t="s">
        <v>23</v>
      </c>
      <c r="C26" s="58" t="s">
        <v>24</v>
      </c>
      <c r="D26" s="59">
        <v>1723.361100273796</v>
      </c>
      <c r="E26" s="59">
        <v>0</v>
      </c>
      <c r="F26" s="59">
        <v>0</v>
      </c>
      <c r="G26" s="59">
        <v>888.28688825484357</v>
      </c>
      <c r="H26" s="59">
        <v>0</v>
      </c>
      <c r="I26" s="59">
        <f t="shared" si="1"/>
        <v>2611.6479885286394</v>
      </c>
      <c r="J26" s="54"/>
      <c r="K26" s="52"/>
    </row>
    <row r="27" spans="2:11" x14ac:dyDescent="0.2">
      <c r="B27" s="58" t="s">
        <v>25</v>
      </c>
      <c r="C27" s="58" t="s">
        <v>26</v>
      </c>
      <c r="D27" s="59">
        <v>2766.9338027465578</v>
      </c>
      <c r="E27" s="59">
        <v>0</v>
      </c>
      <c r="F27" s="59">
        <v>0</v>
      </c>
      <c r="G27" s="59">
        <v>1331.211856231095</v>
      </c>
      <c r="H27" s="59">
        <v>0</v>
      </c>
      <c r="I27" s="59">
        <f t="shared" si="1"/>
        <v>4098.1456589776526</v>
      </c>
      <c r="J27" s="54"/>
      <c r="K27" s="52"/>
    </row>
    <row r="28" spans="2:11" x14ac:dyDescent="0.2">
      <c r="B28" s="58" t="s">
        <v>27</v>
      </c>
      <c r="C28" s="58" t="s">
        <v>28</v>
      </c>
      <c r="D28" s="59">
        <v>9818.5559446780408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9818.5559446780408</v>
      </c>
      <c r="J28" s="54"/>
      <c r="K28" s="52"/>
    </row>
    <row r="29" spans="2:11" x14ac:dyDescent="0.2">
      <c r="B29" s="17" t="s">
        <v>29</v>
      </c>
      <c r="C29" s="17" t="s">
        <v>30</v>
      </c>
      <c r="D29" s="40">
        <v>-103.15050470573961</v>
      </c>
      <c r="E29" s="40">
        <v>0</v>
      </c>
      <c r="F29" s="40">
        <v>0</v>
      </c>
      <c r="G29" s="40">
        <v>246.25179803159043</v>
      </c>
      <c r="H29" s="40">
        <v>0</v>
      </c>
      <c r="I29" s="40">
        <f t="shared" si="1"/>
        <v>143.1012933258508</v>
      </c>
      <c r="J29" s="54"/>
      <c r="K29" s="52"/>
    </row>
    <row r="30" spans="2:11" x14ac:dyDescent="0.2">
      <c r="B30" s="17" t="s">
        <v>31</v>
      </c>
      <c r="C30" s="17" t="s">
        <v>32</v>
      </c>
      <c r="D30" s="40">
        <v>3762.0387087880135</v>
      </c>
      <c r="E30" s="40">
        <v>0</v>
      </c>
      <c r="F30" s="40">
        <v>0</v>
      </c>
      <c r="G30" s="40">
        <v>836.78570482586065</v>
      </c>
      <c r="H30" s="40">
        <v>0</v>
      </c>
      <c r="I30" s="40">
        <f t="shared" si="1"/>
        <v>4598.8244136138746</v>
      </c>
      <c r="J30" s="54"/>
      <c r="K30" s="52"/>
    </row>
    <row r="31" spans="2:11" x14ac:dyDescent="0.2">
      <c r="B31" s="17" t="s">
        <v>33</v>
      </c>
      <c r="C31" s="17" t="s">
        <v>135</v>
      </c>
      <c r="D31" s="40">
        <v>2754.0107057591299</v>
      </c>
      <c r="E31" s="40">
        <v>0</v>
      </c>
      <c r="F31" s="40">
        <v>0</v>
      </c>
      <c r="G31" s="40">
        <v>20.114639799935954</v>
      </c>
      <c r="H31" s="40">
        <v>0</v>
      </c>
      <c r="I31" s="40">
        <f t="shared" si="1"/>
        <v>2774.1253455590659</v>
      </c>
      <c r="J31" s="54"/>
      <c r="K31" s="52"/>
    </row>
    <row r="32" spans="2:11" x14ac:dyDescent="0.2">
      <c r="B32" s="58" t="s">
        <v>34</v>
      </c>
      <c r="C32" s="58" t="s">
        <v>136</v>
      </c>
      <c r="D32" s="59">
        <v>654.77107086878789</v>
      </c>
      <c r="E32" s="59">
        <v>0</v>
      </c>
      <c r="F32" s="59">
        <v>0</v>
      </c>
      <c r="G32" s="59">
        <v>2169.5209636339951</v>
      </c>
      <c r="H32" s="59">
        <v>0</v>
      </c>
      <c r="I32" s="59">
        <f t="shared" si="1"/>
        <v>2824.2920345027828</v>
      </c>
      <c r="J32" s="54"/>
      <c r="K32" s="52"/>
    </row>
    <row r="33" spans="2:11" x14ac:dyDescent="0.2">
      <c r="B33" s="58" t="s">
        <v>35</v>
      </c>
      <c r="C33" s="58" t="s">
        <v>137</v>
      </c>
      <c r="D33" s="59">
        <v>3556.5221917179774</v>
      </c>
      <c r="E33" s="59">
        <v>0</v>
      </c>
      <c r="F33" s="59">
        <v>0</v>
      </c>
      <c r="G33" s="59">
        <v>1469.0445222026221</v>
      </c>
      <c r="H33" s="59">
        <v>0</v>
      </c>
      <c r="I33" s="59">
        <f t="shared" si="1"/>
        <v>5025.5667139205998</v>
      </c>
      <c r="J33" s="54"/>
      <c r="K33" s="52"/>
    </row>
    <row r="34" spans="2:11" x14ac:dyDescent="0.2">
      <c r="B34" s="58" t="s">
        <v>36</v>
      </c>
      <c r="C34" s="58" t="s">
        <v>37</v>
      </c>
      <c r="D34" s="59">
        <v>3439.1721504906409</v>
      </c>
      <c r="E34" s="59">
        <v>0</v>
      </c>
      <c r="F34" s="59">
        <v>0</v>
      </c>
      <c r="G34" s="59">
        <v>4.9251911064370928</v>
      </c>
      <c r="H34" s="59">
        <v>0</v>
      </c>
      <c r="I34" s="59">
        <f t="shared" si="1"/>
        <v>3444.097341597078</v>
      </c>
      <c r="J34" s="54"/>
      <c r="K34" s="52"/>
    </row>
    <row r="35" spans="2:11" x14ac:dyDescent="0.2">
      <c r="B35" s="17" t="s">
        <v>38</v>
      </c>
      <c r="C35" s="17" t="s">
        <v>39</v>
      </c>
      <c r="D35" s="40">
        <v>684.88029124609386</v>
      </c>
      <c r="E35" s="40">
        <v>0</v>
      </c>
      <c r="F35" s="40">
        <v>0</v>
      </c>
      <c r="G35" s="40">
        <v>0.21788890231535527</v>
      </c>
      <c r="H35" s="40">
        <v>0</v>
      </c>
      <c r="I35" s="40">
        <f t="shared" si="1"/>
        <v>685.09818014840926</v>
      </c>
      <c r="J35" s="54"/>
      <c r="K35" s="52"/>
    </row>
    <row r="36" spans="2:11" x14ac:dyDescent="0.2">
      <c r="B36" s="17" t="s">
        <v>40</v>
      </c>
      <c r="C36" s="17" t="s">
        <v>152</v>
      </c>
      <c r="D36" s="40">
        <v>2111.6032364871685</v>
      </c>
      <c r="E36" s="40">
        <v>0</v>
      </c>
      <c r="F36" s="40">
        <v>0</v>
      </c>
      <c r="G36" s="40">
        <v>328.91928610853046</v>
      </c>
      <c r="H36" s="40">
        <v>0</v>
      </c>
      <c r="I36" s="40">
        <f t="shared" si="1"/>
        <v>2440.5225225956988</v>
      </c>
      <c r="J36" s="54"/>
      <c r="K36" s="52"/>
    </row>
    <row r="37" spans="2:11" x14ac:dyDescent="0.2">
      <c r="B37" s="17" t="s">
        <v>41</v>
      </c>
      <c r="C37" s="17" t="s">
        <v>42</v>
      </c>
      <c r="D37" s="40">
        <v>790.96799567533469</v>
      </c>
      <c r="E37" s="40">
        <v>0</v>
      </c>
      <c r="F37" s="40">
        <v>0</v>
      </c>
      <c r="G37" s="40">
        <v>42.131404328367481</v>
      </c>
      <c r="H37" s="40">
        <v>0</v>
      </c>
      <c r="I37" s="40">
        <f t="shared" si="1"/>
        <v>833.09940000370216</v>
      </c>
      <c r="J37" s="54"/>
      <c r="K37" s="52"/>
    </row>
    <row r="38" spans="2:11" x14ac:dyDescent="0.2">
      <c r="B38" s="58" t="s">
        <v>43</v>
      </c>
      <c r="C38" s="58" t="s">
        <v>139</v>
      </c>
      <c r="D38" s="59">
        <v>169.64806964186999</v>
      </c>
      <c r="E38" s="59">
        <v>0</v>
      </c>
      <c r="F38" s="59">
        <v>0</v>
      </c>
      <c r="G38" s="59">
        <v>9.5517723311018461</v>
      </c>
      <c r="H38" s="59">
        <v>0</v>
      </c>
      <c r="I38" s="59">
        <f t="shared" si="1"/>
        <v>179.19984197297185</v>
      </c>
      <c r="J38" s="54"/>
      <c r="K38" s="52"/>
    </row>
    <row r="39" spans="2:11" x14ac:dyDescent="0.2">
      <c r="B39" s="58" t="s">
        <v>44</v>
      </c>
      <c r="C39" s="58" t="s">
        <v>140</v>
      </c>
      <c r="D39" s="59">
        <v>2887.779223677946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2887.779223677946</v>
      </c>
      <c r="J39" s="54"/>
      <c r="K39" s="52"/>
    </row>
    <row r="40" spans="2:11" x14ac:dyDescent="0.2">
      <c r="B40" s="58" t="s">
        <v>45</v>
      </c>
      <c r="C40" s="58" t="s">
        <v>141</v>
      </c>
      <c r="D40" s="59">
        <v>597.0124005966336</v>
      </c>
      <c r="E40" s="59">
        <v>0</v>
      </c>
      <c r="F40" s="59">
        <v>0</v>
      </c>
      <c r="G40" s="59">
        <v>15.442779458494773</v>
      </c>
      <c r="H40" s="59">
        <v>0</v>
      </c>
      <c r="I40" s="59">
        <f t="shared" si="1"/>
        <v>612.45518005512838</v>
      </c>
      <c r="J40" s="54"/>
      <c r="K40" s="52"/>
    </row>
    <row r="41" spans="2:11" x14ac:dyDescent="0.2">
      <c r="B41" s="17" t="s">
        <v>46</v>
      </c>
      <c r="C41" s="17" t="s">
        <v>142</v>
      </c>
      <c r="D41" s="40">
        <v>1974.4525851997523</v>
      </c>
      <c r="E41" s="40">
        <v>0</v>
      </c>
      <c r="F41" s="40">
        <v>0</v>
      </c>
      <c r="G41" s="40">
        <v>49.600687260919663</v>
      </c>
      <c r="H41" s="40">
        <v>0</v>
      </c>
      <c r="I41" s="40">
        <f t="shared" si="1"/>
        <v>2024.0532724606719</v>
      </c>
      <c r="J41" s="54"/>
      <c r="K41" s="52"/>
    </row>
    <row r="42" spans="2:11" x14ac:dyDescent="0.2">
      <c r="B42" s="17" t="s">
        <v>47</v>
      </c>
      <c r="C42" s="17" t="s">
        <v>143</v>
      </c>
      <c r="D42" s="40">
        <v>396.67257844915127</v>
      </c>
      <c r="E42" s="40">
        <v>0</v>
      </c>
      <c r="F42" s="40">
        <v>0</v>
      </c>
      <c r="G42" s="40">
        <v>113.89257256861389</v>
      </c>
      <c r="H42" s="40">
        <v>0</v>
      </c>
      <c r="I42" s="40">
        <f t="shared" si="1"/>
        <v>510.56515101776517</v>
      </c>
      <c r="J42" s="54"/>
      <c r="K42" s="52"/>
    </row>
    <row r="43" spans="2:11" x14ac:dyDescent="0.2">
      <c r="B43" s="17" t="s">
        <v>48</v>
      </c>
      <c r="C43" s="17" t="s">
        <v>49</v>
      </c>
      <c r="D43" s="40">
        <v>3289.3195430010887</v>
      </c>
      <c r="E43" s="40">
        <v>0</v>
      </c>
      <c r="F43" s="40">
        <v>0</v>
      </c>
      <c r="G43" s="40">
        <v>521.0247079286263</v>
      </c>
      <c r="H43" s="40">
        <v>0</v>
      </c>
      <c r="I43" s="40">
        <f t="shared" si="1"/>
        <v>3810.3442509297151</v>
      </c>
      <c r="J43" s="54"/>
      <c r="K43" s="52"/>
    </row>
    <row r="44" spans="2:11" x14ac:dyDescent="0.2">
      <c r="B44" s="58" t="s">
        <v>50</v>
      </c>
      <c r="C44" s="58" t="s">
        <v>51</v>
      </c>
      <c r="D44" s="59">
        <v>329.53743566506046</v>
      </c>
      <c r="E44" s="59">
        <v>0</v>
      </c>
      <c r="F44" s="59">
        <v>0</v>
      </c>
      <c r="G44" s="59">
        <v>272.59835772837386</v>
      </c>
      <c r="H44" s="59">
        <v>0</v>
      </c>
      <c r="I44" s="59">
        <f t="shared" si="1"/>
        <v>602.13579339343437</v>
      </c>
      <c r="J44" s="54"/>
      <c r="K44" s="52"/>
    </row>
    <row r="45" spans="2:11" x14ac:dyDescent="0.2">
      <c r="B45" s="58" t="s">
        <v>52</v>
      </c>
      <c r="C45" s="58" t="s">
        <v>144</v>
      </c>
      <c r="D45" s="59">
        <v>10316.716724340218</v>
      </c>
      <c r="E45" s="59">
        <v>0</v>
      </c>
      <c r="F45" s="59">
        <v>0</v>
      </c>
      <c r="G45" s="59">
        <v>2882.499395982898</v>
      </c>
      <c r="H45" s="59">
        <v>3.1832314562052489E-15</v>
      </c>
      <c r="I45" s="59">
        <f t="shared" si="1"/>
        <v>13199.216120323115</v>
      </c>
      <c r="J45" s="54"/>
      <c r="K45" s="52"/>
    </row>
    <row r="46" spans="2:11" x14ac:dyDescent="0.2">
      <c r="B46" s="58" t="s">
        <v>53</v>
      </c>
      <c r="C46" s="58" t="s">
        <v>54</v>
      </c>
      <c r="D46" s="59">
        <v>15633.279681902004</v>
      </c>
      <c r="E46" s="59">
        <v>0.61729047920275359</v>
      </c>
      <c r="F46" s="59">
        <v>0</v>
      </c>
      <c r="G46" s="59">
        <v>9878.4237253163647</v>
      </c>
      <c r="H46" s="59">
        <v>0</v>
      </c>
      <c r="I46" s="59">
        <f t="shared" si="1"/>
        <v>25512.320697697571</v>
      </c>
      <c r="J46" s="54"/>
      <c r="K46" s="52"/>
    </row>
    <row r="47" spans="2:11" x14ac:dyDescent="0.2">
      <c r="B47" s="17" t="s">
        <v>55</v>
      </c>
      <c r="C47" s="17" t="s">
        <v>56</v>
      </c>
      <c r="D47" s="40">
        <v>3641.578549499779</v>
      </c>
      <c r="E47" s="40">
        <v>0</v>
      </c>
      <c r="F47" s="40">
        <v>0</v>
      </c>
      <c r="G47" s="40">
        <v>7283.7688089626663</v>
      </c>
      <c r="H47" s="40">
        <v>0</v>
      </c>
      <c r="I47" s="40">
        <f t="shared" si="1"/>
        <v>10925.347358462444</v>
      </c>
      <c r="J47" s="54"/>
      <c r="K47" s="52"/>
    </row>
    <row r="48" spans="2:11" x14ac:dyDescent="0.2">
      <c r="B48" s="17" t="s">
        <v>57</v>
      </c>
      <c r="C48" s="17" t="s">
        <v>58</v>
      </c>
      <c r="D48" s="40">
        <v>2280.8002551993004</v>
      </c>
      <c r="E48" s="40">
        <v>0</v>
      </c>
      <c r="F48" s="40">
        <v>0</v>
      </c>
      <c r="G48" s="40">
        <v>4665.9502836998063</v>
      </c>
      <c r="H48" s="40">
        <v>0</v>
      </c>
      <c r="I48" s="40">
        <f t="shared" si="1"/>
        <v>6946.7505388991067</v>
      </c>
      <c r="J48" s="54"/>
      <c r="K48" s="52"/>
    </row>
    <row r="49" spans="2:13" x14ac:dyDescent="0.2">
      <c r="B49" s="17" t="s">
        <v>59</v>
      </c>
      <c r="C49" s="17" t="s">
        <v>60</v>
      </c>
      <c r="D49" s="40">
        <v>8665.7080200387791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8665.7080200387791</v>
      </c>
      <c r="J49" s="54"/>
      <c r="K49" s="52"/>
    </row>
    <row r="50" spans="2:13" x14ac:dyDescent="0.2">
      <c r="B50" s="58" t="s">
        <v>61</v>
      </c>
      <c r="C50" s="58" t="s">
        <v>145</v>
      </c>
      <c r="D50" s="59">
        <v>0</v>
      </c>
      <c r="E50" s="59">
        <v>13493.553824529125</v>
      </c>
      <c r="F50" s="59">
        <v>0</v>
      </c>
      <c r="G50" s="59">
        <v>565.0336545183967</v>
      </c>
      <c r="H50" s="59">
        <v>0</v>
      </c>
      <c r="I50" s="59">
        <f t="shared" si="1"/>
        <v>14058.587479047521</v>
      </c>
      <c r="J50" s="54"/>
      <c r="K50" s="52"/>
    </row>
    <row r="51" spans="2:13" x14ac:dyDescent="0.2">
      <c r="B51" s="58" t="s">
        <v>62</v>
      </c>
      <c r="C51" s="58" t="s">
        <v>63</v>
      </c>
      <c r="D51" s="59">
        <v>2616.2751054743248</v>
      </c>
      <c r="E51" s="59">
        <v>0</v>
      </c>
      <c r="F51" s="59">
        <v>0</v>
      </c>
      <c r="G51" s="59">
        <v>1679.2032532018641</v>
      </c>
      <c r="H51" s="59">
        <v>0</v>
      </c>
      <c r="I51" s="59">
        <f t="shared" si="1"/>
        <v>4295.4783586761887</v>
      </c>
      <c r="J51" s="54"/>
      <c r="K51" s="52"/>
    </row>
    <row r="52" spans="2:13" x14ac:dyDescent="0.2">
      <c r="B52" s="58" t="s">
        <v>64</v>
      </c>
      <c r="C52" s="58" t="s">
        <v>65</v>
      </c>
      <c r="D52" s="59">
        <v>2892.9702471936675</v>
      </c>
      <c r="E52" s="59">
        <v>0</v>
      </c>
      <c r="F52" s="59">
        <v>0</v>
      </c>
      <c r="G52" s="59">
        <v>12082.228348495189</v>
      </c>
      <c r="H52" s="59">
        <v>0</v>
      </c>
      <c r="I52" s="59">
        <f t="shared" si="1"/>
        <v>14975.198595688857</v>
      </c>
      <c r="J52" s="54"/>
      <c r="K52" s="52"/>
    </row>
    <row r="53" spans="2:13" x14ac:dyDescent="0.2">
      <c r="B53" s="17" t="s">
        <v>66</v>
      </c>
      <c r="C53" s="17" t="s">
        <v>67</v>
      </c>
      <c r="D53" s="40">
        <v>3145.8809826658503</v>
      </c>
      <c r="E53" s="40">
        <v>0</v>
      </c>
      <c r="F53" s="40">
        <v>0</v>
      </c>
      <c r="G53" s="40">
        <v>16.331827228359213</v>
      </c>
      <c r="H53" s="40">
        <v>0</v>
      </c>
      <c r="I53" s="40">
        <f t="shared" si="1"/>
        <v>3162.2128098942094</v>
      </c>
      <c r="J53" s="54"/>
      <c r="K53" s="52"/>
    </row>
    <row r="54" spans="2:13" x14ac:dyDescent="0.2">
      <c r="B54" s="17" t="s">
        <v>68</v>
      </c>
      <c r="C54" s="17" t="s">
        <v>69</v>
      </c>
      <c r="D54" s="40">
        <v>621.55924751967075</v>
      </c>
      <c r="E54" s="40">
        <v>0</v>
      </c>
      <c r="F54" s="40">
        <v>621.59255526065135</v>
      </c>
      <c r="G54" s="40">
        <v>214.94996611174329</v>
      </c>
      <c r="H54" s="40">
        <v>0</v>
      </c>
      <c r="I54" s="40">
        <f t="shared" si="1"/>
        <v>1458.1017688920656</v>
      </c>
      <c r="J54" s="54"/>
      <c r="K54" s="52"/>
      <c r="L54" s="51"/>
    </row>
    <row r="55" spans="2:13" x14ac:dyDescent="0.2">
      <c r="B55" s="17" t="s">
        <v>70</v>
      </c>
      <c r="C55" s="17" t="s">
        <v>71</v>
      </c>
      <c r="D55" s="40">
        <v>841.83376323400819</v>
      </c>
      <c r="E55" s="40">
        <v>0</v>
      </c>
      <c r="F55" s="40">
        <v>0</v>
      </c>
      <c r="G55" s="40">
        <v>1129.2807262163451</v>
      </c>
      <c r="H55" s="40">
        <v>0</v>
      </c>
      <c r="I55" s="40">
        <f t="shared" si="1"/>
        <v>1971.1144894503532</v>
      </c>
      <c r="J55" s="54"/>
      <c r="K55" s="52"/>
    </row>
    <row r="56" spans="2:13" ht="15" thickBot="1" x14ac:dyDescent="0.25">
      <c r="B56" s="58" t="s">
        <v>72</v>
      </c>
      <c r="C56" s="58" t="s">
        <v>73</v>
      </c>
      <c r="D56" s="59">
        <v>932.83168079037966</v>
      </c>
      <c r="E56" s="59">
        <v>0</v>
      </c>
      <c r="F56" s="59">
        <v>0</v>
      </c>
      <c r="G56" s="59">
        <v>2078.2658396020474</v>
      </c>
      <c r="H56" s="59">
        <v>0</v>
      </c>
      <c r="I56" s="59">
        <f t="shared" si="1"/>
        <v>3011.0975203924272</v>
      </c>
      <c r="J56" s="54"/>
      <c r="K56" s="52"/>
    </row>
    <row r="57" spans="2:13" ht="15" thickBot="1" x14ac:dyDescent="0.25">
      <c r="B57" s="19"/>
      <c r="C57" s="24" t="s">
        <v>119</v>
      </c>
      <c r="D57" s="41">
        <f t="shared" ref="D57:I57" si="2">+SUM(D20:D56)</f>
        <v>100698.31330509199</v>
      </c>
      <c r="E57" s="41">
        <f t="shared" si="2"/>
        <v>13494.171115008327</v>
      </c>
      <c r="F57" s="41">
        <f t="shared" si="2"/>
        <v>621.59255526065135</v>
      </c>
      <c r="G57" s="41">
        <f t="shared" si="2"/>
        <v>74433.105156397767</v>
      </c>
      <c r="H57" s="41">
        <f t="shared" si="2"/>
        <v>3.1832314562052489E-15</v>
      </c>
      <c r="I57" s="41">
        <f t="shared" si="2"/>
        <v>189247.18213175875</v>
      </c>
      <c r="L57" s="52"/>
      <c r="M57" s="53"/>
    </row>
    <row r="58" spans="2:13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13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437.52167854968957</v>
      </c>
      <c r="H59" s="40">
        <v>0</v>
      </c>
      <c r="I59" s="40">
        <f t="shared" ref="I59:I61" si="3">+D59+E59+F59+G59+H59</f>
        <v>437.52167854968957</v>
      </c>
    </row>
    <row r="60" spans="2:13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si="3"/>
        <v>0</v>
      </c>
    </row>
    <row r="61" spans="2:13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</row>
    <row r="62" spans="2:13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437.52167854968957</v>
      </c>
      <c r="H62" s="41">
        <f t="shared" si="4"/>
        <v>0</v>
      </c>
      <c r="I62" s="41">
        <f t="shared" si="4"/>
        <v>437.52167854968957</v>
      </c>
    </row>
    <row r="63" spans="2:13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13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0.81911299999999654</v>
      </c>
      <c r="I64" s="40">
        <f t="shared" ref="I64:I68" si="5">+D64+E64+F64+G64+H64</f>
        <v>0.81911299999999654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370.43468382286767</v>
      </c>
      <c r="G65" s="40">
        <v>0</v>
      </c>
      <c r="H65" s="40">
        <v>0</v>
      </c>
      <c r="I65" s="40">
        <f t="shared" si="5"/>
        <v>370.43468382286767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145.49531814730716</v>
      </c>
      <c r="G66" s="40">
        <v>0</v>
      </c>
      <c r="H66" s="40">
        <v>20.390466947931422</v>
      </c>
      <c r="I66" s="40">
        <f t="shared" si="5"/>
        <v>165.88578509523859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27.937245218083465</v>
      </c>
      <c r="G67" s="40">
        <v>0</v>
      </c>
      <c r="H67" s="40">
        <v>31.58514200000009</v>
      </c>
      <c r="I67" s="40">
        <f t="shared" si="5"/>
        <v>59.522387218083551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260.44117601420066</v>
      </c>
      <c r="I68" s="40">
        <f t="shared" si="5"/>
        <v>260.44117601420066</v>
      </c>
    </row>
    <row r="69" spans="2:9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543.86724718825826</v>
      </c>
      <c r="G69" s="41">
        <f t="shared" si="6"/>
        <v>0</v>
      </c>
      <c r="H69" s="41">
        <f t="shared" si="6"/>
        <v>313.23589796213219</v>
      </c>
      <c r="I69" s="41">
        <f t="shared" si="6"/>
        <v>857.10314515039045</v>
      </c>
    </row>
    <row r="70" spans="2:9" x14ac:dyDescent="0.2">
      <c r="B70" s="55" t="s">
        <v>109</v>
      </c>
      <c r="D70" s="83"/>
      <c r="E70" s="83"/>
      <c r="F70" s="83"/>
      <c r="G70" s="83"/>
      <c r="H70" s="83"/>
      <c r="I70" s="83"/>
    </row>
    <row r="71" spans="2:9" x14ac:dyDescent="0.2">
      <c r="D71" s="83"/>
      <c r="E71" s="83"/>
      <c r="F71" s="83"/>
      <c r="G71" s="83"/>
      <c r="H71" s="83"/>
      <c r="I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75" priority="2" operator="equal">
      <formula>0</formula>
    </cfRule>
  </conditionalFormatting>
  <conditionalFormatting sqref="D20:I69">
    <cfRule type="cellIs" dxfId="74" priority="1" operator="equal">
      <formula>0</formula>
    </cfRule>
  </conditionalFormatting>
  <pageMargins left="0.7" right="0.7" top="0.75" bottom="0.75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160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8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8" ht="20.25" customHeight="1" thickBot="1" x14ac:dyDescent="0.25">
      <c r="B18" s="24" t="s">
        <v>107</v>
      </c>
      <c r="C18" s="41">
        <f>SUM(C19:C22)+C24+C30</f>
        <v>71308.740990603415</v>
      </c>
      <c r="D18" s="41">
        <f t="shared" ref="D18:H18" si="0">SUM(D19:D22)+D24+D30</f>
        <v>1758.4484677419</v>
      </c>
      <c r="E18" s="41">
        <f t="shared" si="0"/>
        <v>21375.792798175004</v>
      </c>
      <c r="F18" s="41">
        <f t="shared" si="0"/>
        <v>16422.132658555896</v>
      </c>
      <c r="G18" s="41">
        <f t="shared" si="0"/>
        <v>1.5815700000000006</v>
      </c>
      <c r="H18" s="41">
        <f t="shared" si="0"/>
        <v>110866.69648507623</v>
      </c>
    </row>
    <row r="19" spans="2:8" x14ac:dyDescent="0.2">
      <c r="B19" s="64" t="s">
        <v>123</v>
      </c>
      <c r="C19" s="40">
        <v>6.5906582340410678</v>
      </c>
      <c r="D19" s="40">
        <v>0</v>
      </c>
      <c r="E19" s="40">
        <v>0.15161300000000003</v>
      </c>
      <c r="F19" s="40">
        <v>2131.207916074798</v>
      </c>
      <c r="G19" s="40">
        <v>-9.8478999999999992</v>
      </c>
      <c r="H19" s="40">
        <f>SUM(C19:G19)</f>
        <v>2128.1022873088391</v>
      </c>
    </row>
    <row r="20" spans="2:8" x14ac:dyDescent="0.2">
      <c r="B20" s="64" t="s">
        <v>124</v>
      </c>
      <c r="C20" s="40">
        <v>175.45713821313984</v>
      </c>
      <c r="D20" s="40">
        <v>0</v>
      </c>
      <c r="E20" s="40">
        <v>10.544738369999999</v>
      </c>
      <c r="F20" s="40">
        <v>635.62483024209712</v>
      </c>
      <c r="G20" s="40">
        <v>0.83194000000000001</v>
      </c>
      <c r="H20" s="40">
        <f t="shared" ref="H20:H22" si="1">SUM(C20:G20)</f>
        <v>822.458646825237</v>
      </c>
    </row>
    <row r="21" spans="2:8" x14ac:dyDescent="0.2">
      <c r="B21" s="64" t="s">
        <v>79</v>
      </c>
      <c r="C21" s="40">
        <v>10937.670213225261</v>
      </c>
      <c r="D21" s="40">
        <v>63.405396489820895</v>
      </c>
      <c r="E21" s="40">
        <v>653.76500198532517</v>
      </c>
      <c r="F21" s="40">
        <v>0</v>
      </c>
      <c r="G21" s="40">
        <v>-0.83708000000000016</v>
      </c>
      <c r="H21" s="40">
        <f t="shared" si="1"/>
        <v>11654.003531700408</v>
      </c>
    </row>
    <row r="22" spans="2:8" x14ac:dyDescent="0.2">
      <c r="B22" s="64" t="s">
        <v>125</v>
      </c>
      <c r="C22" s="40">
        <v>31770.4791805327</v>
      </c>
      <c r="D22" s="40">
        <v>744.70577685238743</v>
      </c>
      <c r="E22" s="40">
        <v>-192.52391289327642</v>
      </c>
      <c r="F22" s="40">
        <v>0</v>
      </c>
      <c r="G22" s="40">
        <v>6.4342317541346645</v>
      </c>
      <c r="H22" s="40">
        <f t="shared" si="1"/>
        <v>32329.095276245946</v>
      </c>
    </row>
    <row r="23" spans="2:8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">
      <c r="B24" s="60" t="s">
        <v>151</v>
      </c>
      <c r="C24" s="61">
        <f>SUM(C25:C28)</f>
        <v>26232.704639206528</v>
      </c>
      <c r="D24" s="61">
        <f t="shared" ref="D24:H24" si="2">SUM(D25:D28)</f>
        <v>436.63684710173686</v>
      </c>
      <c r="E24" s="61">
        <f t="shared" si="2"/>
        <v>20818.602604452069</v>
      </c>
      <c r="F24" s="61">
        <f t="shared" si="2"/>
        <v>13655.299912239001</v>
      </c>
      <c r="G24" s="61">
        <f t="shared" si="2"/>
        <v>4.778898245865336</v>
      </c>
      <c r="H24" s="61">
        <f t="shared" si="2"/>
        <v>61148.022901245204</v>
      </c>
    </row>
    <row r="25" spans="2:8" x14ac:dyDescent="0.2">
      <c r="B25" s="32" t="s">
        <v>80</v>
      </c>
      <c r="C25" s="16">
        <v>9.7822483346743461</v>
      </c>
      <c r="D25" s="16">
        <v>0</v>
      </c>
      <c r="E25" s="16">
        <v>105.74986675000002</v>
      </c>
      <c r="F25" s="16">
        <v>13655.299912239001</v>
      </c>
      <c r="G25" s="16">
        <v>0</v>
      </c>
      <c r="H25" s="16">
        <f t="shared" ref="H25:H28" si="3">SUM(C25:G25)</f>
        <v>13770.832027323675</v>
      </c>
    </row>
    <row r="26" spans="2:8" x14ac:dyDescent="0.2">
      <c r="B26" s="32" t="s">
        <v>81</v>
      </c>
      <c r="C26" s="16">
        <v>20666.334672913239</v>
      </c>
      <c r="D26" s="16">
        <v>436.63684710173686</v>
      </c>
      <c r="E26" s="16">
        <v>5491.8313405622921</v>
      </c>
      <c r="F26" s="16">
        <v>0</v>
      </c>
      <c r="G26" s="16">
        <v>6.9001482458653358</v>
      </c>
      <c r="H26" s="16">
        <f t="shared" si="3"/>
        <v>26601.703008823137</v>
      </c>
    </row>
    <row r="27" spans="2:8" x14ac:dyDescent="0.2">
      <c r="B27" s="32" t="s">
        <v>82</v>
      </c>
      <c r="C27" s="16">
        <v>5555.5822132812191</v>
      </c>
      <c r="D27" s="16">
        <v>0</v>
      </c>
      <c r="E27" s="16">
        <v>15221.021397139779</v>
      </c>
      <c r="F27" s="16">
        <v>0</v>
      </c>
      <c r="G27" s="16">
        <v>-2.1212499999999999</v>
      </c>
      <c r="H27" s="16">
        <f t="shared" si="3"/>
        <v>20774.482360421</v>
      </c>
    </row>
    <row r="28" spans="2:8" x14ac:dyDescent="0.2">
      <c r="B28" s="32" t="s">
        <v>83</v>
      </c>
      <c r="C28" s="16">
        <v>1.0055046773958249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1.0055046773958249</v>
      </c>
    </row>
    <row r="29" spans="2:8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x14ac:dyDescent="0.2">
      <c r="B30" s="60" t="s">
        <v>84</v>
      </c>
      <c r="C30" s="61">
        <f t="shared" ref="C30:H30" si="4">SUM(C31:C33)</f>
        <v>2185.8391611917505</v>
      </c>
      <c r="D30" s="61">
        <f t="shared" si="4"/>
        <v>513.70044729795484</v>
      </c>
      <c r="E30" s="61">
        <f t="shared" si="4"/>
        <v>85.252753260884319</v>
      </c>
      <c r="F30" s="61">
        <f t="shared" si="4"/>
        <v>0</v>
      </c>
      <c r="G30" s="61">
        <f t="shared" si="4"/>
        <v>0.22148000000000004</v>
      </c>
      <c r="H30" s="61">
        <f t="shared" si="4"/>
        <v>2785.01384175059</v>
      </c>
    </row>
    <row r="31" spans="2:8" x14ac:dyDescent="0.2">
      <c r="B31" s="32" t="s">
        <v>85</v>
      </c>
      <c r="C31" s="16">
        <v>2025.1937803489725</v>
      </c>
      <c r="D31" s="16">
        <v>11.533057810000001</v>
      </c>
      <c r="E31" s="16">
        <v>0.36259273585202728</v>
      </c>
      <c r="F31" s="16">
        <v>0</v>
      </c>
      <c r="G31" s="16">
        <v>5.1580000000000008E-2</v>
      </c>
      <c r="H31" s="16">
        <f t="shared" ref="H31:H33" si="5">SUM(C31:G31)</f>
        <v>2037.1410108948246</v>
      </c>
    </row>
    <row r="32" spans="2:8" x14ac:dyDescent="0.2">
      <c r="B32" s="32" t="s">
        <v>86</v>
      </c>
      <c r="C32" s="16">
        <v>160.64538084277802</v>
      </c>
      <c r="D32" s="16">
        <v>502.16738948795489</v>
      </c>
      <c r="E32" s="16">
        <v>84.890160525032286</v>
      </c>
      <c r="F32" s="16">
        <v>0</v>
      </c>
      <c r="G32" s="16">
        <v>0.16990000000000002</v>
      </c>
      <c r="H32" s="16">
        <f t="shared" si="5"/>
        <v>747.8728308557653</v>
      </c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7" spans="2:9" x14ac:dyDescent="0.2">
      <c r="B37" s="84"/>
      <c r="C37" s="51"/>
      <c r="D37" s="51"/>
      <c r="E37" s="51"/>
      <c r="F37" s="51"/>
      <c r="G37" s="51"/>
      <c r="H37" s="87"/>
      <c r="I37" s="67"/>
    </row>
    <row r="38" spans="2:9" x14ac:dyDescent="0.2">
      <c r="B38" s="84"/>
      <c r="C38" s="51"/>
      <c r="D38" s="51"/>
      <c r="E38" s="51"/>
      <c r="F38" s="51"/>
      <c r="G38" s="51"/>
      <c r="H38" s="87"/>
    </row>
    <row r="39" spans="2:9" x14ac:dyDescent="0.2">
      <c r="B39" s="84"/>
      <c r="C39" s="51"/>
      <c r="D39" s="51"/>
      <c r="E39" s="51"/>
      <c r="F39" s="51"/>
      <c r="G39" s="51"/>
      <c r="H39" s="87"/>
    </row>
    <row r="41" spans="2:9" x14ac:dyDescent="0.2">
      <c r="B41" s="84"/>
      <c r="C41" s="51"/>
      <c r="D41" s="51"/>
      <c r="E41" s="51"/>
      <c r="F41" s="51"/>
      <c r="G41" s="51"/>
      <c r="H41" s="51"/>
    </row>
    <row r="42" spans="2:9" x14ac:dyDescent="0.2">
      <c r="B42" s="84"/>
      <c r="C42" s="83"/>
      <c r="D42" s="83"/>
      <c r="E42" s="83"/>
      <c r="F42" s="83"/>
      <c r="G42" s="83"/>
      <c r="H42" s="83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73" priority="13" operator="equal">
      <formula>0</formula>
    </cfRule>
  </conditionalFormatting>
  <conditionalFormatting sqref="C22:H22 C24:H24 C30:H30">
    <cfRule type="cellIs" dxfId="72" priority="12" operator="equal">
      <formula>0</formula>
    </cfRule>
  </conditionalFormatting>
  <conditionalFormatting sqref="C23:H23">
    <cfRule type="cellIs" dxfId="71" priority="11" operator="equal">
      <formula>0</formula>
    </cfRule>
  </conditionalFormatting>
  <conditionalFormatting sqref="C29:H29">
    <cfRule type="cellIs" dxfId="70" priority="10" operator="equal">
      <formula>0</formula>
    </cfRule>
  </conditionalFormatting>
  <conditionalFormatting sqref="C34:H34">
    <cfRule type="cellIs" dxfId="69" priority="9" operator="equal">
      <formula>0</formula>
    </cfRule>
  </conditionalFormatting>
  <conditionalFormatting sqref="C34:H34">
    <cfRule type="cellIs" dxfId="68" priority="8" operator="equal">
      <formula>0</formula>
    </cfRule>
  </conditionalFormatting>
  <conditionalFormatting sqref="C24:H24">
    <cfRule type="cellIs" dxfId="67" priority="7" operator="equal">
      <formula>0</formula>
    </cfRule>
  </conditionalFormatting>
  <conditionalFormatting sqref="C30:H30">
    <cfRule type="cellIs" dxfId="66" priority="6" operator="equal">
      <formula>0</formula>
    </cfRule>
  </conditionalFormatting>
  <conditionalFormatting sqref="C18:H18">
    <cfRule type="cellIs" dxfId="65" priority="5" operator="equal">
      <formula>0</formula>
    </cfRule>
  </conditionalFormatting>
  <conditionalFormatting sqref="C31:H33">
    <cfRule type="cellIs" dxfId="64" priority="4" operator="equal">
      <formula>0</formula>
    </cfRule>
  </conditionalFormatting>
  <conditionalFormatting sqref="C31:H33">
    <cfRule type="cellIs" dxfId="63" priority="3" operator="equal">
      <formula>0</formula>
    </cfRule>
  </conditionalFormatting>
  <conditionalFormatting sqref="C25:H28">
    <cfRule type="cellIs" dxfId="62" priority="2" operator="equal">
      <formula>0</formula>
    </cfRule>
  </conditionalFormatting>
  <conditionalFormatting sqref="C25:H28">
    <cfRule type="cellIs" dxfId="61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160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34"/>
      <c r="C18" s="34" t="s">
        <v>107</v>
      </c>
      <c r="D18" s="25">
        <f>+D19+D20+D23+D24+D25</f>
        <v>10120.213620539831</v>
      </c>
      <c r="E18" s="25">
        <f t="shared" ref="E18:I18" si="0">+E19+E20+E23+E24+E25</f>
        <v>0.47605339000001123</v>
      </c>
      <c r="F18" s="25">
        <f t="shared" si="0"/>
        <v>131.73900079086894</v>
      </c>
      <c r="G18" s="25">
        <f t="shared" si="0"/>
        <v>2799.9712712008209</v>
      </c>
      <c r="H18" s="25">
        <f t="shared" si="0"/>
        <v>14.267159999999997</v>
      </c>
      <c r="I18" s="25">
        <f t="shared" si="0"/>
        <v>13066.66710592152</v>
      </c>
    </row>
    <row r="19" spans="2:9" x14ac:dyDescent="0.2">
      <c r="B19" s="57" t="s">
        <v>89</v>
      </c>
      <c r="C19" s="58" t="s">
        <v>90</v>
      </c>
      <c r="D19" s="59">
        <v>-253.15747745097102</v>
      </c>
      <c r="E19" s="59">
        <v>-5.0524856499999862</v>
      </c>
      <c r="F19" s="59">
        <v>22.477963270000004</v>
      </c>
      <c r="G19" s="59">
        <v>0</v>
      </c>
      <c r="H19" s="59">
        <v>14.274419999999996</v>
      </c>
      <c r="I19" s="59">
        <f>SUM(D19:H19)</f>
        <v>-221.45757983097099</v>
      </c>
    </row>
    <row r="20" spans="2:9" x14ac:dyDescent="0.2">
      <c r="B20" s="57" t="s">
        <v>91</v>
      </c>
      <c r="C20" s="58" t="s">
        <v>92</v>
      </c>
      <c r="D20" s="59">
        <f>SUM(D21:D22)</f>
        <v>-601.40645079452838</v>
      </c>
      <c r="E20" s="59">
        <f t="shared" ref="E20:H20" si="1">SUM(E21:E22)</f>
        <v>0</v>
      </c>
      <c r="F20" s="59">
        <f t="shared" si="1"/>
        <v>74.670774769999994</v>
      </c>
      <c r="G20" s="59">
        <f t="shared" si="1"/>
        <v>2799.9712712008209</v>
      </c>
      <c r="H20" s="59">
        <f t="shared" si="1"/>
        <v>-0.20834999999999998</v>
      </c>
      <c r="I20" s="59">
        <f t="shared" ref="I20:I25" si="2">SUM(D20:H20)</f>
        <v>2273.0272451762926</v>
      </c>
    </row>
    <row r="21" spans="2:9" x14ac:dyDescent="0.2">
      <c r="B21" s="57" t="s">
        <v>93</v>
      </c>
      <c r="C21" s="58" t="s">
        <v>94</v>
      </c>
      <c r="D21" s="59">
        <v>1143.5596304118537</v>
      </c>
      <c r="E21" s="59">
        <v>0</v>
      </c>
      <c r="F21" s="59">
        <v>0</v>
      </c>
      <c r="G21" s="59">
        <v>2799.9712712008209</v>
      </c>
      <c r="H21" s="59">
        <v>0</v>
      </c>
      <c r="I21" s="59">
        <f t="shared" si="2"/>
        <v>3943.5309016126748</v>
      </c>
    </row>
    <row r="22" spans="2:9" x14ac:dyDescent="0.2">
      <c r="B22" s="18" t="s">
        <v>95</v>
      </c>
      <c r="C22" s="17" t="s">
        <v>96</v>
      </c>
      <c r="D22" s="16">
        <v>-1744.9660812063821</v>
      </c>
      <c r="E22" s="16">
        <v>0</v>
      </c>
      <c r="F22" s="16">
        <v>74.670774769999994</v>
      </c>
      <c r="G22" s="16">
        <v>0</v>
      </c>
      <c r="H22" s="16">
        <v>-0.20834999999999998</v>
      </c>
      <c r="I22" s="16">
        <f t="shared" si="2"/>
        <v>-1670.5036564363822</v>
      </c>
    </row>
    <row r="23" spans="2:9" x14ac:dyDescent="0.2">
      <c r="B23" s="18" t="s">
        <v>97</v>
      </c>
      <c r="C23" s="17" t="s">
        <v>98</v>
      </c>
      <c r="D23" s="16">
        <v>4914.3954900766366</v>
      </c>
      <c r="E23" s="16">
        <v>0</v>
      </c>
      <c r="F23" s="16">
        <v>28.376380520868953</v>
      </c>
      <c r="G23" s="16">
        <v>0</v>
      </c>
      <c r="H23" s="16">
        <v>0.16565999999999997</v>
      </c>
      <c r="I23" s="16">
        <f t="shared" si="2"/>
        <v>4942.9375305975054</v>
      </c>
    </row>
    <row r="24" spans="2:9" x14ac:dyDescent="0.2">
      <c r="B24" s="18" t="s">
        <v>99</v>
      </c>
      <c r="C24" s="17" t="s">
        <v>100</v>
      </c>
      <c r="D24" s="16">
        <v>0</v>
      </c>
      <c r="E24" s="16">
        <v>-2.5318709600000036</v>
      </c>
      <c r="F24" s="16">
        <v>6.6075687199999997</v>
      </c>
      <c r="G24" s="16">
        <v>0</v>
      </c>
      <c r="H24" s="16">
        <v>0</v>
      </c>
      <c r="I24" s="16">
        <f t="shared" si="2"/>
        <v>4.0756977599999962</v>
      </c>
    </row>
    <row r="25" spans="2:9" x14ac:dyDescent="0.2">
      <c r="B25" s="57" t="s">
        <v>101</v>
      </c>
      <c r="C25" s="58" t="s">
        <v>102</v>
      </c>
      <c r="D25" s="59">
        <v>6060.382058708693</v>
      </c>
      <c r="E25" s="59">
        <v>8.060410000000001</v>
      </c>
      <c r="F25" s="59">
        <v>-0.39368649000000006</v>
      </c>
      <c r="G25" s="59">
        <v>0</v>
      </c>
      <c r="H25" s="59">
        <v>3.543000000000001E-2</v>
      </c>
      <c r="I25" s="59">
        <f t="shared" si="2"/>
        <v>6068.0842122186932</v>
      </c>
    </row>
    <row r="26" spans="2:9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29" spans="2:9" x14ac:dyDescent="0.2">
      <c r="D29" s="83"/>
      <c r="E29" s="51"/>
      <c r="F29" s="51"/>
      <c r="G29" s="51"/>
      <c r="H29" s="51"/>
      <c r="I29" s="51"/>
    </row>
    <row r="30" spans="2:9" x14ac:dyDescent="0.2">
      <c r="D30" s="83"/>
      <c r="E30" s="83"/>
      <c r="F30" s="83"/>
      <c r="G30" s="83"/>
      <c r="H30" s="83"/>
      <c r="I30" s="83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60" priority="5" operator="equal">
      <formula>0</formula>
    </cfRule>
  </conditionalFormatting>
  <conditionalFormatting sqref="D19:I26">
    <cfRule type="cellIs" dxfId="59" priority="4" operator="equal">
      <formula>0</formula>
    </cfRule>
  </conditionalFormatting>
  <conditionalFormatting sqref="D19:I26">
    <cfRule type="cellIs" dxfId="58" priority="3" operator="equal">
      <formula>0</formula>
    </cfRule>
  </conditionalFormatting>
  <conditionalFormatting sqref="D19:I26">
    <cfRule type="cellIs" dxfId="57" priority="2" operator="equal">
      <formula>0</formula>
    </cfRule>
  </conditionalFormatting>
  <conditionalFormatting sqref="D25:I25">
    <cfRule type="cellIs" dxfId="56" priority="1" operator="equal">
      <formula>0</formula>
    </cfRule>
  </conditionalFormatting>
  <pageMargins left="0.7" right="0.7" top="0.75" bottom="0.75" header="0.3" footer="0.3"/>
  <pageSetup orientation="portrait" horizontalDpi="4294967292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showGridLines="0" topLeftCell="F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22.710937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114" t="s">
        <v>161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24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24" ht="15" thickBot="1" x14ac:dyDescent="0.25">
      <c r="B18" s="19"/>
      <c r="C18" s="24" t="s">
        <v>108</v>
      </c>
      <c r="D18" s="41">
        <f>+D57+D62+D69</f>
        <v>426769.69532794436</v>
      </c>
      <c r="E18" s="41">
        <f>+E57+E62+E69</f>
        <v>35087.052463407599</v>
      </c>
      <c r="F18" s="41">
        <f>+F57+F62+F69</f>
        <v>61657.638176590575</v>
      </c>
      <c r="G18" s="41">
        <f t="shared" ref="G18:I18" si="0">+G57+G62+G69</f>
        <v>215571.26213610647</v>
      </c>
      <c r="H18" s="41">
        <f t="shared" si="0"/>
        <v>6960.1171598300098</v>
      </c>
      <c r="I18" s="41">
        <f t="shared" si="0"/>
        <v>746045.76526387897</v>
      </c>
    </row>
    <row r="19" spans="2:24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24" x14ac:dyDescent="0.2">
      <c r="B20" s="58" t="s">
        <v>14</v>
      </c>
      <c r="C20" s="58" t="s">
        <v>15</v>
      </c>
      <c r="D20" s="59">
        <v>12849.819975412745</v>
      </c>
      <c r="E20" s="59">
        <v>0</v>
      </c>
      <c r="F20" s="59">
        <v>0</v>
      </c>
      <c r="G20" s="59">
        <v>2907.5201181525445</v>
      </c>
      <c r="H20" s="59">
        <v>0</v>
      </c>
      <c r="I20" s="59">
        <f>SUM(D20:H20)</f>
        <v>15757.34009356529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x14ac:dyDescent="0.2">
      <c r="B21" s="58" t="s">
        <v>16</v>
      </c>
      <c r="C21" s="58" t="s">
        <v>17</v>
      </c>
      <c r="D21" s="59">
        <v>5750.2335921089443</v>
      </c>
      <c r="E21" s="59">
        <v>0</v>
      </c>
      <c r="F21" s="59">
        <v>0</v>
      </c>
      <c r="G21" s="59">
        <v>664.62088070560458</v>
      </c>
      <c r="H21" s="59">
        <v>0</v>
      </c>
      <c r="I21" s="59">
        <f t="shared" ref="I21:I56" si="1">SUM(D21:H21)</f>
        <v>6414.8544728145489</v>
      </c>
      <c r="J21" s="83"/>
      <c r="K21" s="83"/>
      <c r="L21" s="83"/>
      <c r="M21" s="83"/>
      <c r="N21" s="83"/>
      <c r="O21" s="83"/>
    </row>
    <row r="22" spans="2:24" x14ac:dyDescent="0.2">
      <c r="B22" s="58" t="s">
        <v>18</v>
      </c>
      <c r="C22" s="58" t="s">
        <v>148</v>
      </c>
      <c r="D22" s="59">
        <v>944.67302154554704</v>
      </c>
      <c r="E22" s="59">
        <v>0</v>
      </c>
      <c r="F22" s="59">
        <v>0</v>
      </c>
      <c r="G22" s="59">
        <v>9524.8917941376094</v>
      </c>
      <c r="H22" s="59">
        <v>0</v>
      </c>
      <c r="I22" s="59">
        <f t="shared" si="1"/>
        <v>10469.564815683156</v>
      </c>
      <c r="J22" s="83"/>
      <c r="K22" s="83"/>
      <c r="L22" s="83"/>
      <c r="M22" s="83"/>
      <c r="N22" s="83"/>
      <c r="O22" s="83"/>
    </row>
    <row r="23" spans="2:24" x14ac:dyDescent="0.2">
      <c r="B23" s="17" t="s">
        <v>19</v>
      </c>
      <c r="C23" s="17" t="s">
        <v>149</v>
      </c>
      <c r="D23" s="40">
        <v>4010.1460328773755</v>
      </c>
      <c r="E23" s="40">
        <v>0</v>
      </c>
      <c r="F23" s="40">
        <v>0</v>
      </c>
      <c r="G23" s="40">
        <v>14663.618759853232</v>
      </c>
      <c r="H23" s="40">
        <v>0</v>
      </c>
      <c r="I23" s="40">
        <f t="shared" si="1"/>
        <v>18673.76479273061</v>
      </c>
      <c r="J23" s="83"/>
      <c r="K23" s="83"/>
      <c r="L23" s="83"/>
      <c r="M23" s="83"/>
      <c r="N23" s="83"/>
      <c r="O23" s="83"/>
    </row>
    <row r="24" spans="2:24" x14ac:dyDescent="0.2">
      <c r="B24" s="17" t="s">
        <v>20</v>
      </c>
      <c r="C24" s="17" t="s">
        <v>21</v>
      </c>
      <c r="D24" s="40">
        <v>8164.7045992259946</v>
      </c>
      <c r="E24" s="40">
        <v>0</v>
      </c>
      <c r="F24" s="40">
        <v>0</v>
      </c>
      <c r="G24" s="40">
        <v>30346.260186842919</v>
      </c>
      <c r="H24" s="40">
        <v>0</v>
      </c>
      <c r="I24" s="40">
        <f t="shared" si="1"/>
        <v>38510.964786068915</v>
      </c>
      <c r="J24" s="83"/>
      <c r="K24" s="83"/>
      <c r="L24" s="83"/>
      <c r="M24" s="83"/>
      <c r="N24" s="83"/>
      <c r="O24" s="83"/>
    </row>
    <row r="25" spans="2:24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5074.0325603755437</v>
      </c>
      <c r="H25" s="40">
        <v>0</v>
      </c>
      <c r="I25" s="40">
        <f t="shared" si="1"/>
        <v>5074.0325603755437</v>
      </c>
      <c r="J25" s="83"/>
      <c r="K25" s="83"/>
      <c r="L25" s="83"/>
      <c r="M25" s="83"/>
      <c r="N25" s="83"/>
      <c r="O25" s="83"/>
    </row>
    <row r="26" spans="2:24" x14ac:dyDescent="0.2">
      <c r="B26" s="58" t="s">
        <v>23</v>
      </c>
      <c r="C26" s="58" t="s">
        <v>24</v>
      </c>
      <c r="D26" s="59">
        <v>5980.01401260481</v>
      </c>
      <c r="E26" s="59">
        <v>0</v>
      </c>
      <c r="F26" s="59">
        <v>0</v>
      </c>
      <c r="G26" s="59">
        <v>2155.3176660362865</v>
      </c>
      <c r="H26" s="59">
        <v>0</v>
      </c>
      <c r="I26" s="59">
        <f t="shared" si="1"/>
        <v>8135.331678641096</v>
      </c>
      <c r="J26" s="83"/>
      <c r="K26" s="83"/>
      <c r="L26" s="83"/>
      <c r="M26" s="83"/>
      <c r="N26" s="83"/>
      <c r="O26" s="83"/>
    </row>
    <row r="27" spans="2:24" x14ac:dyDescent="0.2">
      <c r="B27" s="58" t="s">
        <v>25</v>
      </c>
      <c r="C27" s="58" t="s">
        <v>26</v>
      </c>
      <c r="D27" s="59">
        <v>13421.764283369435</v>
      </c>
      <c r="E27" s="59">
        <v>0</v>
      </c>
      <c r="F27" s="59">
        <v>0</v>
      </c>
      <c r="G27" s="59">
        <v>3625.8168545379995</v>
      </c>
      <c r="H27" s="59">
        <v>0</v>
      </c>
      <c r="I27" s="59">
        <f t="shared" si="1"/>
        <v>17047.581137907437</v>
      </c>
      <c r="J27" s="83"/>
      <c r="K27" s="83"/>
      <c r="L27" s="83"/>
      <c r="M27" s="83"/>
      <c r="N27" s="83"/>
      <c r="O27" s="83"/>
    </row>
    <row r="28" spans="2:24" x14ac:dyDescent="0.2">
      <c r="B28" s="58" t="s">
        <v>27</v>
      </c>
      <c r="C28" s="58" t="s">
        <v>28</v>
      </c>
      <c r="D28" s="59">
        <v>25719.453042996167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25719.453042996167</v>
      </c>
      <c r="J28" s="83"/>
      <c r="K28" s="83"/>
      <c r="L28" s="83"/>
      <c r="M28" s="83"/>
      <c r="N28" s="83"/>
      <c r="O28" s="83"/>
    </row>
    <row r="29" spans="2:24" x14ac:dyDescent="0.2">
      <c r="B29" s="17" t="s">
        <v>29</v>
      </c>
      <c r="C29" s="17" t="s">
        <v>30</v>
      </c>
      <c r="D29" s="40">
        <v>3017.7804296899999</v>
      </c>
      <c r="E29" s="40">
        <v>0</v>
      </c>
      <c r="F29" s="40">
        <v>0</v>
      </c>
      <c r="G29" s="40">
        <v>674.63555964609304</v>
      </c>
      <c r="H29" s="40">
        <v>0</v>
      </c>
      <c r="I29" s="40">
        <f t="shared" si="1"/>
        <v>3692.4159893360929</v>
      </c>
      <c r="J29" s="83"/>
      <c r="K29" s="83"/>
      <c r="L29" s="83"/>
      <c r="M29" s="83"/>
      <c r="N29" s="83"/>
      <c r="O29" s="83"/>
    </row>
    <row r="30" spans="2:24" x14ac:dyDescent="0.2">
      <c r="B30" s="17" t="s">
        <v>31</v>
      </c>
      <c r="C30" s="17" t="s">
        <v>32</v>
      </c>
      <c r="D30" s="40">
        <v>36080.753595118651</v>
      </c>
      <c r="E30" s="40">
        <v>0</v>
      </c>
      <c r="F30" s="40">
        <v>0</v>
      </c>
      <c r="G30" s="40">
        <v>5480.2784661421965</v>
      </c>
      <c r="H30" s="40">
        <v>0</v>
      </c>
      <c r="I30" s="40">
        <f t="shared" si="1"/>
        <v>41561.032061260848</v>
      </c>
      <c r="J30" s="83"/>
      <c r="K30" s="83"/>
      <c r="L30" s="83"/>
      <c r="M30" s="83"/>
      <c r="N30" s="83"/>
      <c r="O30" s="83"/>
    </row>
    <row r="31" spans="2:24" x14ac:dyDescent="0.2">
      <c r="B31" s="17" t="s">
        <v>33</v>
      </c>
      <c r="C31" s="17" t="s">
        <v>135</v>
      </c>
      <c r="D31" s="40">
        <v>12544.535795330457</v>
      </c>
      <c r="E31" s="40">
        <v>0</v>
      </c>
      <c r="F31" s="40">
        <v>0</v>
      </c>
      <c r="G31" s="40">
        <v>93.153140941217373</v>
      </c>
      <c r="H31" s="40">
        <v>0</v>
      </c>
      <c r="I31" s="40">
        <f t="shared" si="1"/>
        <v>12637.688936271676</v>
      </c>
      <c r="J31" s="83"/>
      <c r="K31" s="83"/>
      <c r="L31" s="83"/>
      <c r="M31" s="83"/>
      <c r="N31" s="83"/>
      <c r="O31" s="83"/>
    </row>
    <row r="32" spans="2:24" x14ac:dyDescent="0.2">
      <c r="B32" s="58" t="s">
        <v>34</v>
      </c>
      <c r="C32" s="58" t="s">
        <v>136</v>
      </c>
      <c r="D32" s="59">
        <v>4584.8992808303246</v>
      </c>
      <c r="E32" s="59">
        <v>0</v>
      </c>
      <c r="F32" s="59">
        <v>0</v>
      </c>
      <c r="G32" s="59">
        <v>7296.6426772985342</v>
      </c>
      <c r="H32" s="59">
        <v>0</v>
      </c>
      <c r="I32" s="59">
        <f t="shared" si="1"/>
        <v>11881.541958128859</v>
      </c>
      <c r="J32" s="83"/>
      <c r="K32" s="83"/>
      <c r="L32" s="83"/>
      <c r="M32" s="83"/>
      <c r="N32" s="83"/>
      <c r="O32" s="83"/>
    </row>
    <row r="33" spans="2:15" x14ac:dyDescent="0.2">
      <c r="B33" s="58" t="s">
        <v>35</v>
      </c>
      <c r="C33" s="58" t="s">
        <v>137</v>
      </c>
      <c r="D33" s="59">
        <v>21834.336753180407</v>
      </c>
      <c r="E33" s="59">
        <v>0</v>
      </c>
      <c r="F33" s="59">
        <v>0</v>
      </c>
      <c r="G33" s="59">
        <v>3276.2268361585229</v>
      </c>
      <c r="H33" s="59">
        <v>0</v>
      </c>
      <c r="I33" s="59">
        <f t="shared" si="1"/>
        <v>25110.56358933893</v>
      </c>
      <c r="J33" s="83"/>
      <c r="K33" s="83"/>
      <c r="L33" s="83"/>
      <c r="M33" s="83"/>
      <c r="N33" s="83"/>
      <c r="O33" s="83"/>
    </row>
    <row r="34" spans="2:15" x14ac:dyDescent="0.2">
      <c r="B34" s="58" t="s">
        <v>36</v>
      </c>
      <c r="C34" s="58" t="s">
        <v>37</v>
      </c>
      <c r="D34" s="59">
        <v>16100.319590437659</v>
      </c>
      <c r="E34" s="59">
        <v>0</v>
      </c>
      <c r="F34" s="59">
        <v>0</v>
      </c>
      <c r="G34" s="59">
        <v>9.7234008665902376</v>
      </c>
      <c r="H34" s="59">
        <v>0</v>
      </c>
      <c r="I34" s="59">
        <f t="shared" si="1"/>
        <v>16110.04299130425</v>
      </c>
      <c r="J34" s="83"/>
      <c r="K34" s="83"/>
      <c r="L34" s="83"/>
      <c r="M34" s="83"/>
      <c r="N34" s="83"/>
      <c r="O34" s="83"/>
    </row>
    <row r="35" spans="2:15" x14ac:dyDescent="0.2">
      <c r="B35" s="17" t="s">
        <v>38</v>
      </c>
      <c r="C35" s="17" t="s">
        <v>39</v>
      </c>
      <c r="D35" s="40">
        <v>7446.518210447698</v>
      </c>
      <c r="E35" s="40">
        <v>0</v>
      </c>
      <c r="F35" s="40">
        <v>0</v>
      </c>
      <c r="G35" s="40">
        <v>1.8485880705940652</v>
      </c>
      <c r="H35" s="40">
        <v>0</v>
      </c>
      <c r="I35" s="40">
        <f t="shared" si="1"/>
        <v>7448.3667985182919</v>
      </c>
      <c r="J35" s="83"/>
      <c r="K35" s="83"/>
      <c r="L35" s="83"/>
      <c r="M35" s="83"/>
      <c r="N35" s="83"/>
      <c r="O35" s="83"/>
    </row>
    <row r="36" spans="2:15" x14ac:dyDescent="0.2">
      <c r="B36" s="17" t="s">
        <v>40</v>
      </c>
      <c r="C36" s="17" t="s">
        <v>152</v>
      </c>
      <c r="D36" s="40">
        <v>33430.444721021631</v>
      </c>
      <c r="E36" s="40">
        <v>0</v>
      </c>
      <c r="F36" s="40">
        <v>0</v>
      </c>
      <c r="G36" s="40">
        <v>1019.6940757748047</v>
      </c>
      <c r="H36" s="40">
        <v>0</v>
      </c>
      <c r="I36" s="40">
        <f t="shared" si="1"/>
        <v>34450.138796796433</v>
      </c>
      <c r="J36" s="83"/>
      <c r="K36" s="83"/>
      <c r="L36" s="83"/>
      <c r="M36" s="83"/>
      <c r="N36" s="83"/>
      <c r="O36" s="83"/>
    </row>
    <row r="37" spans="2:15" x14ac:dyDescent="0.2">
      <c r="B37" s="17" t="s">
        <v>41</v>
      </c>
      <c r="C37" s="17" t="s">
        <v>42</v>
      </c>
      <c r="D37" s="40">
        <v>2664.4629403744557</v>
      </c>
      <c r="E37" s="40">
        <v>0</v>
      </c>
      <c r="F37" s="40">
        <v>0</v>
      </c>
      <c r="G37" s="40">
        <v>245.14519164555949</v>
      </c>
      <c r="H37" s="40">
        <v>0</v>
      </c>
      <c r="I37" s="40">
        <f t="shared" si="1"/>
        <v>2909.6081320200151</v>
      </c>
      <c r="J37" s="83"/>
      <c r="K37" s="83"/>
      <c r="L37" s="83"/>
      <c r="M37" s="83"/>
      <c r="N37" s="83"/>
      <c r="O37" s="83"/>
    </row>
    <row r="38" spans="2:15" x14ac:dyDescent="0.2">
      <c r="B38" s="58" t="s">
        <v>43</v>
      </c>
      <c r="C38" s="58" t="s">
        <v>139</v>
      </c>
      <c r="D38" s="59">
        <v>1885.3242738983492</v>
      </c>
      <c r="E38" s="59">
        <v>0</v>
      </c>
      <c r="F38" s="59">
        <v>0</v>
      </c>
      <c r="G38" s="59">
        <v>22.006235741287831</v>
      </c>
      <c r="H38" s="59">
        <v>0</v>
      </c>
      <c r="I38" s="59">
        <f t="shared" si="1"/>
        <v>1907.3305096396371</v>
      </c>
      <c r="J38" s="83"/>
      <c r="K38" s="83"/>
      <c r="L38" s="83"/>
      <c r="M38" s="83"/>
      <c r="N38" s="83"/>
      <c r="O38" s="83"/>
    </row>
    <row r="39" spans="2:15" x14ac:dyDescent="0.2">
      <c r="B39" s="58" t="s">
        <v>44</v>
      </c>
      <c r="C39" s="58" t="s">
        <v>140</v>
      </c>
      <c r="D39" s="59">
        <v>16380.388250668331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16380.388250668331</v>
      </c>
      <c r="J39" s="83"/>
      <c r="K39" s="83"/>
      <c r="L39" s="83"/>
      <c r="M39" s="83"/>
      <c r="N39" s="83"/>
      <c r="O39" s="83"/>
    </row>
    <row r="40" spans="2:15" x14ac:dyDescent="0.2">
      <c r="B40" s="58" t="s">
        <v>45</v>
      </c>
      <c r="C40" s="58" t="s">
        <v>141</v>
      </c>
      <c r="D40" s="59">
        <v>4785.3296848934706</v>
      </c>
      <c r="E40" s="59">
        <v>0</v>
      </c>
      <c r="F40" s="59">
        <v>0</v>
      </c>
      <c r="G40" s="59">
        <v>34.692029405684586</v>
      </c>
      <c r="H40" s="59">
        <v>0</v>
      </c>
      <c r="I40" s="59">
        <f t="shared" si="1"/>
        <v>4820.0217142991551</v>
      </c>
      <c r="J40" s="83"/>
      <c r="K40" s="83"/>
      <c r="L40" s="83"/>
      <c r="M40" s="83"/>
      <c r="N40" s="83"/>
      <c r="O40" s="83"/>
    </row>
    <row r="41" spans="2:15" x14ac:dyDescent="0.2">
      <c r="B41" s="17" t="s">
        <v>46</v>
      </c>
      <c r="C41" s="17" t="s">
        <v>142</v>
      </c>
      <c r="D41" s="40">
        <v>6954.7972003193108</v>
      </c>
      <c r="E41" s="40">
        <v>0</v>
      </c>
      <c r="F41" s="40">
        <v>0</v>
      </c>
      <c r="G41" s="40">
        <v>210.36507679857829</v>
      </c>
      <c r="H41" s="40">
        <v>0</v>
      </c>
      <c r="I41" s="40">
        <f t="shared" si="1"/>
        <v>7165.1622771178891</v>
      </c>
      <c r="J41" s="83"/>
      <c r="K41" s="83"/>
      <c r="L41" s="83"/>
      <c r="M41" s="83"/>
      <c r="N41" s="83"/>
      <c r="O41" s="83"/>
    </row>
    <row r="42" spans="2:15" x14ac:dyDescent="0.2">
      <c r="B42" s="17" t="s">
        <v>47</v>
      </c>
      <c r="C42" s="17" t="s">
        <v>143</v>
      </c>
      <c r="D42" s="40">
        <v>2538.2638036587909</v>
      </c>
      <c r="E42" s="40">
        <v>0</v>
      </c>
      <c r="F42" s="40">
        <v>0</v>
      </c>
      <c r="G42" s="40">
        <v>341.50463378562506</v>
      </c>
      <c r="H42" s="40">
        <v>0</v>
      </c>
      <c r="I42" s="40">
        <f t="shared" si="1"/>
        <v>2879.7684374444161</v>
      </c>
      <c r="J42" s="83"/>
      <c r="K42" s="83"/>
      <c r="L42" s="83"/>
      <c r="M42" s="83"/>
      <c r="N42" s="83"/>
      <c r="O42" s="83"/>
    </row>
    <row r="43" spans="2:15" x14ac:dyDescent="0.2">
      <c r="B43" s="17" t="s">
        <v>48</v>
      </c>
      <c r="C43" s="17" t="s">
        <v>49</v>
      </c>
      <c r="D43" s="40">
        <v>17703.650276690336</v>
      </c>
      <c r="E43" s="40">
        <v>0</v>
      </c>
      <c r="F43" s="40">
        <v>0</v>
      </c>
      <c r="G43" s="40">
        <v>1541.8597634982557</v>
      </c>
      <c r="H43" s="40">
        <v>0</v>
      </c>
      <c r="I43" s="40">
        <f t="shared" si="1"/>
        <v>19245.51004018859</v>
      </c>
      <c r="J43" s="83"/>
      <c r="K43" s="83"/>
      <c r="L43" s="83"/>
      <c r="M43" s="83"/>
      <c r="N43" s="83"/>
      <c r="O43" s="83"/>
    </row>
    <row r="44" spans="2:15" x14ac:dyDescent="0.2">
      <c r="B44" s="58" t="s">
        <v>50</v>
      </c>
      <c r="C44" s="58" t="s">
        <v>51</v>
      </c>
      <c r="D44" s="59">
        <v>1837.5208446836623</v>
      </c>
      <c r="E44" s="59">
        <v>0</v>
      </c>
      <c r="F44" s="59">
        <v>0</v>
      </c>
      <c r="G44" s="59">
        <v>702.23129610632384</v>
      </c>
      <c r="H44" s="59">
        <v>0</v>
      </c>
      <c r="I44" s="59">
        <f t="shared" si="1"/>
        <v>2539.7521407899862</v>
      </c>
      <c r="J44" s="83"/>
      <c r="K44" s="83"/>
      <c r="L44" s="83"/>
      <c r="M44" s="83"/>
      <c r="N44" s="83"/>
      <c r="O44" s="83"/>
    </row>
    <row r="45" spans="2:15" x14ac:dyDescent="0.2">
      <c r="B45" s="58" t="s">
        <v>52</v>
      </c>
      <c r="C45" s="58" t="s">
        <v>144</v>
      </c>
      <c r="D45" s="59">
        <v>47296.142949723915</v>
      </c>
      <c r="E45" s="59">
        <v>0</v>
      </c>
      <c r="F45" s="59">
        <v>0</v>
      </c>
      <c r="G45" s="59">
        <v>16314.91446875415</v>
      </c>
      <c r="H45" s="59">
        <v>18.967953204459889</v>
      </c>
      <c r="I45" s="59">
        <f t="shared" si="1"/>
        <v>63630.025371682525</v>
      </c>
      <c r="J45" s="83"/>
      <c r="K45" s="83"/>
      <c r="L45" s="83"/>
      <c r="M45" s="83"/>
      <c r="N45" s="83"/>
      <c r="O45" s="83"/>
    </row>
    <row r="46" spans="2:15" x14ac:dyDescent="0.2">
      <c r="B46" s="58" t="s">
        <v>53</v>
      </c>
      <c r="C46" s="58" t="s">
        <v>54</v>
      </c>
      <c r="D46" s="59">
        <v>42787.382239624487</v>
      </c>
      <c r="E46" s="59">
        <v>2.9103400000000015</v>
      </c>
      <c r="F46" s="59">
        <v>0</v>
      </c>
      <c r="G46" s="59">
        <v>20476.080538783845</v>
      </c>
      <c r="H46" s="59">
        <v>0</v>
      </c>
      <c r="I46" s="59">
        <f t="shared" si="1"/>
        <v>63266.37311840833</v>
      </c>
      <c r="J46" s="83"/>
      <c r="K46" s="83"/>
      <c r="L46" s="83"/>
      <c r="M46" s="83"/>
      <c r="N46" s="83"/>
      <c r="O46" s="83"/>
    </row>
    <row r="47" spans="2:15" x14ac:dyDescent="0.2">
      <c r="B47" s="17" t="s">
        <v>55</v>
      </c>
      <c r="C47" s="17" t="s">
        <v>56</v>
      </c>
      <c r="D47" s="40">
        <v>13618.241569450702</v>
      </c>
      <c r="E47" s="40">
        <v>0</v>
      </c>
      <c r="F47" s="40">
        <v>0</v>
      </c>
      <c r="G47" s="40">
        <v>15526.735109673049</v>
      </c>
      <c r="H47" s="40">
        <v>0</v>
      </c>
      <c r="I47" s="40">
        <f t="shared" si="1"/>
        <v>29144.976679123749</v>
      </c>
      <c r="J47" s="83"/>
      <c r="K47" s="83"/>
      <c r="L47" s="83"/>
      <c r="M47" s="83"/>
      <c r="N47" s="83"/>
      <c r="O47" s="83"/>
    </row>
    <row r="48" spans="2:15" x14ac:dyDescent="0.2">
      <c r="B48" s="17" t="s">
        <v>57</v>
      </c>
      <c r="C48" s="17" t="s">
        <v>58</v>
      </c>
      <c r="D48" s="40">
        <v>6846.3296293287085</v>
      </c>
      <c r="E48" s="40">
        <v>0</v>
      </c>
      <c r="F48" s="40">
        <v>0</v>
      </c>
      <c r="G48" s="40">
        <v>21351.152909451899</v>
      </c>
      <c r="H48" s="40">
        <v>0</v>
      </c>
      <c r="I48" s="40">
        <f t="shared" si="1"/>
        <v>28197.482538780609</v>
      </c>
      <c r="J48" s="83"/>
      <c r="K48" s="83"/>
      <c r="L48" s="83"/>
      <c r="M48" s="83"/>
      <c r="N48" s="83"/>
      <c r="O48" s="83"/>
    </row>
    <row r="49" spans="2:15" x14ac:dyDescent="0.2">
      <c r="B49" s="17" t="s">
        <v>59</v>
      </c>
      <c r="C49" s="17" t="s">
        <v>60</v>
      </c>
      <c r="D49" s="40">
        <v>17938.969172971902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17938.969172971902</v>
      </c>
      <c r="J49" s="83"/>
      <c r="K49" s="83"/>
      <c r="L49" s="83"/>
      <c r="M49" s="83"/>
      <c r="N49" s="83"/>
      <c r="O49" s="83"/>
    </row>
    <row r="50" spans="2:15" x14ac:dyDescent="0.2">
      <c r="B50" s="58" t="s">
        <v>61</v>
      </c>
      <c r="C50" s="58" t="s">
        <v>145</v>
      </c>
      <c r="D50" s="59">
        <v>0</v>
      </c>
      <c r="E50" s="59">
        <v>35084.142123407597</v>
      </c>
      <c r="F50" s="59">
        <v>0</v>
      </c>
      <c r="G50" s="59">
        <v>966.09265611652427</v>
      </c>
      <c r="H50" s="59">
        <v>0</v>
      </c>
      <c r="I50" s="59">
        <f t="shared" si="1"/>
        <v>36050.234779524122</v>
      </c>
      <c r="J50" s="83"/>
      <c r="K50" s="83"/>
      <c r="L50" s="83"/>
      <c r="M50" s="83"/>
      <c r="N50" s="83"/>
      <c r="O50" s="83"/>
    </row>
    <row r="51" spans="2:15" x14ac:dyDescent="0.2">
      <c r="B51" s="58" t="s">
        <v>62</v>
      </c>
      <c r="C51" s="58" t="s">
        <v>63</v>
      </c>
      <c r="D51" s="59">
        <v>3780.6023652448876</v>
      </c>
      <c r="E51" s="59">
        <v>0</v>
      </c>
      <c r="F51" s="59">
        <v>0</v>
      </c>
      <c r="G51" s="59">
        <v>1731.5303014453668</v>
      </c>
      <c r="H51" s="59">
        <v>0</v>
      </c>
      <c r="I51" s="59">
        <f t="shared" si="1"/>
        <v>5512.1326666902542</v>
      </c>
      <c r="J51" s="83"/>
      <c r="K51" s="83"/>
      <c r="L51" s="83"/>
      <c r="M51" s="83"/>
      <c r="N51" s="83"/>
      <c r="O51" s="83"/>
    </row>
    <row r="52" spans="2:15" x14ac:dyDescent="0.2">
      <c r="B52" s="58" t="s">
        <v>64</v>
      </c>
      <c r="C52" s="58" t="s">
        <v>65</v>
      </c>
      <c r="D52" s="59">
        <v>9850.8698244456427</v>
      </c>
      <c r="E52" s="59">
        <v>0</v>
      </c>
      <c r="F52" s="59">
        <v>0</v>
      </c>
      <c r="G52" s="59">
        <v>15137.77783674151</v>
      </c>
      <c r="H52" s="59">
        <v>0</v>
      </c>
      <c r="I52" s="59">
        <f t="shared" si="1"/>
        <v>24988.647661187155</v>
      </c>
      <c r="J52" s="83"/>
      <c r="K52" s="83"/>
      <c r="L52" s="83"/>
      <c r="M52" s="83"/>
      <c r="N52" s="83"/>
      <c r="O52" s="83"/>
    </row>
    <row r="53" spans="2:15" x14ac:dyDescent="0.2">
      <c r="B53" s="17" t="s">
        <v>66</v>
      </c>
      <c r="C53" s="17" t="s">
        <v>67</v>
      </c>
      <c r="D53" s="40">
        <v>7481.2390273876663</v>
      </c>
      <c r="E53" s="40">
        <v>0</v>
      </c>
      <c r="F53" s="40">
        <v>0</v>
      </c>
      <c r="G53" s="40">
        <v>91.748463337451923</v>
      </c>
      <c r="H53" s="40">
        <v>0</v>
      </c>
      <c r="I53" s="40">
        <f>SUM(D53:H53)</f>
        <v>7572.9874907251178</v>
      </c>
      <c r="J53" s="83"/>
      <c r="K53" s="83"/>
      <c r="L53" s="83"/>
      <c r="M53" s="83"/>
      <c r="N53" s="83"/>
      <c r="O53" s="83"/>
    </row>
    <row r="54" spans="2:15" x14ac:dyDescent="0.2">
      <c r="B54" s="17" t="s">
        <v>68</v>
      </c>
      <c r="C54" s="17" t="s">
        <v>69</v>
      </c>
      <c r="D54" s="40">
        <v>5413.9899396782203</v>
      </c>
      <c r="E54" s="40">
        <v>0</v>
      </c>
      <c r="F54" s="40">
        <v>1089.0708215507104</v>
      </c>
      <c r="G54" s="40">
        <v>360.78195520567857</v>
      </c>
      <c r="H54" s="40">
        <v>0</v>
      </c>
      <c r="I54" s="40">
        <f>SUM(D54:H54)</f>
        <v>6863.8427164346094</v>
      </c>
      <c r="J54" s="83"/>
      <c r="K54" s="83"/>
      <c r="L54" s="83"/>
      <c r="M54" s="83"/>
      <c r="N54" s="83"/>
      <c r="O54" s="83"/>
    </row>
    <row r="55" spans="2:15" x14ac:dyDescent="0.2">
      <c r="B55" s="17" t="s">
        <v>70</v>
      </c>
      <c r="C55" s="17" t="s">
        <v>71</v>
      </c>
      <c r="D55" s="40">
        <v>2924.9005971222259</v>
      </c>
      <c r="E55" s="40">
        <v>0</v>
      </c>
      <c r="F55" s="40">
        <v>0</v>
      </c>
      <c r="G55" s="40">
        <v>1757.6464259223214</v>
      </c>
      <c r="H55" s="40">
        <v>0</v>
      </c>
      <c r="I55" s="40">
        <f t="shared" si="1"/>
        <v>4682.5470230445471</v>
      </c>
      <c r="J55" s="83"/>
      <c r="K55" s="83"/>
      <c r="L55" s="83"/>
      <c r="M55" s="83"/>
      <c r="N55" s="83"/>
      <c r="O55" s="83"/>
    </row>
    <row r="56" spans="2:15" ht="15" thickBot="1" x14ac:dyDescent="0.25">
      <c r="B56" s="58" t="s">
        <v>72</v>
      </c>
      <c r="C56" s="58" t="s">
        <v>73</v>
      </c>
      <c r="D56" s="59">
        <v>2200.8938015813828</v>
      </c>
      <c r="E56" s="59">
        <v>0</v>
      </c>
      <c r="F56" s="59">
        <v>0</v>
      </c>
      <c r="G56" s="59">
        <v>3606.2460787071764</v>
      </c>
      <c r="H56" s="59">
        <v>0</v>
      </c>
      <c r="I56" s="59">
        <f t="shared" si="1"/>
        <v>5807.1398802885597</v>
      </c>
      <c r="J56" s="83"/>
      <c r="K56" s="83"/>
      <c r="L56" s="83"/>
      <c r="M56" s="83"/>
      <c r="N56" s="83"/>
      <c r="O56" s="83"/>
    </row>
    <row r="57" spans="2:15" ht="15" thickBot="1" x14ac:dyDescent="0.25">
      <c r="B57" s="19"/>
      <c r="C57" s="24" t="s">
        <v>111</v>
      </c>
      <c r="D57" s="41">
        <f t="shared" ref="D57:I57" si="2">SUM(D20:D56)</f>
        <v>426769.69532794436</v>
      </c>
      <c r="E57" s="41">
        <f t="shared" si="2"/>
        <v>35087.052463407599</v>
      </c>
      <c r="F57" s="41">
        <f t="shared" si="2"/>
        <v>1089.0708215507104</v>
      </c>
      <c r="G57" s="76">
        <f t="shared" si="2"/>
        <v>187232.79253666056</v>
      </c>
      <c r="H57" s="76">
        <f t="shared" si="2"/>
        <v>18.967953204459889</v>
      </c>
      <c r="I57" s="70">
        <f t="shared" si="2"/>
        <v>650197.57910276775</v>
      </c>
      <c r="J57" s="83"/>
      <c r="K57" s="83"/>
      <c r="L57" s="83"/>
      <c r="M57" s="83"/>
      <c r="N57" s="83"/>
      <c r="O57" s="83"/>
    </row>
    <row r="58" spans="2:15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83"/>
      <c r="K58" s="83"/>
      <c r="L58" s="83"/>
      <c r="M58" s="83"/>
      <c r="N58" s="83"/>
      <c r="O58" s="83"/>
    </row>
    <row r="59" spans="2:15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2431.6797729760715</v>
      </c>
      <c r="H59" s="40">
        <v>84.667497951262504</v>
      </c>
      <c r="I59" s="40">
        <f>SUM(D59:H59)</f>
        <v>2516.3472709273342</v>
      </c>
      <c r="J59" s="83"/>
      <c r="K59" s="83"/>
      <c r="L59" s="83"/>
      <c r="M59" s="83"/>
      <c r="N59" s="83"/>
      <c r="O59" s="83"/>
    </row>
    <row r="60" spans="2:15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21561.984200599505</v>
      </c>
      <c r="H60" s="40">
        <v>0</v>
      </c>
      <c r="I60" s="40">
        <f t="shared" ref="I60:I61" si="3">SUM(D60:H60)</f>
        <v>21561.984200599505</v>
      </c>
      <c r="J60" s="83"/>
      <c r="K60" s="83"/>
      <c r="L60" s="83"/>
      <c r="M60" s="83"/>
      <c r="N60" s="83"/>
      <c r="O60" s="83"/>
    </row>
    <row r="61" spans="2:15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4344.8056258703318</v>
      </c>
      <c r="H61" s="40">
        <v>0</v>
      </c>
      <c r="I61" s="40">
        <f t="shared" si="3"/>
        <v>4344.8056258703318</v>
      </c>
      <c r="J61" s="83"/>
      <c r="K61" s="83"/>
      <c r="L61" s="83"/>
      <c r="M61" s="83"/>
      <c r="N61" s="83"/>
      <c r="O61" s="83"/>
    </row>
    <row r="62" spans="2:15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28338.469599445911</v>
      </c>
      <c r="H62" s="41">
        <f t="shared" si="4"/>
        <v>84.667497951262504</v>
      </c>
      <c r="I62" s="41">
        <f t="shared" si="4"/>
        <v>28423.137097397172</v>
      </c>
      <c r="J62" s="83"/>
      <c r="K62" s="83"/>
      <c r="L62" s="83"/>
      <c r="M62" s="83"/>
      <c r="N62" s="83"/>
      <c r="O62" s="83"/>
    </row>
    <row r="63" spans="2:15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83"/>
      <c r="K63" s="83"/>
      <c r="L63" s="83"/>
      <c r="M63" s="83"/>
      <c r="N63" s="83"/>
      <c r="O63" s="83"/>
    </row>
    <row r="64" spans="2:15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140.05171369383746</v>
      </c>
      <c r="I64" s="40">
        <f>SUM(D64:H64)</f>
        <v>140.05171369383746</v>
      </c>
      <c r="J64" s="83"/>
      <c r="K64" s="83"/>
      <c r="L64" s="83"/>
      <c r="M64" s="83"/>
      <c r="N64" s="83"/>
      <c r="O64" s="83"/>
    </row>
    <row r="65" spans="2:15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31927.06403337713</v>
      </c>
      <c r="G65" s="40">
        <v>0</v>
      </c>
      <c r="H65" s="40">
        <v>0</v>
      </c>
      <c r="I65" s="40">
        <f t="shared" ref="I65:I68" si="5">SUM(D65:H65)</f>
        <v>31927.06403337713</v>
      </c>
      <c r="J65" s="83"/>
      <c r="K65" s="83"/>
      <c r="L65" s="83"/>
      <c r="M65" s="83"/>
      <c r="N65" s="83"/>
      <c r="O65" s="83"/>
    </row>
    <row r="66" spans="2:15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17604.566683072509</v>
      </c>
      <c r="G66" s="40">
        <v>0</v>
      </c>
      <c r="H66" s="40">
        <v>448.85807907830031</v>
      </c>
      <c r="I66" s="40">
        <f>SUM(D66:H66)</f>
        <v>18053.424762150811</v>
      </c>
      <c r="J66" s="83"/>
      <c r="K66" s="83"/>
      <c r="L66" s="83"/>
      <c r="M66" s="83"/>
      <c r="N66" s="83"/>
      <c r="O66" s="83"/>
    </row>
    <row r="67" spans="2:15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11036.936638590221</v>
      </c>
      <c r="G67" s="40">
        <v>0</v>
      </c>
      <c r="H67" s="40">
        <v>742.31756235068985</v>
      </c>
      <c r="I67" s="40">
        <f>SUM(D67:H67)</f>
        <v>11779.254200940912</v>
      </c>
      <c r="J67" s="83"/>
      <c r="K67" s="83"/>
      <c r="L67" s="83"/>
      <c r="M67" s="83"/>
      <c r="N67" s="83"/>
      <c r="O67" s="83"/>
    </row>
    <row r="68" spans="2:15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5525.2543535514596</v>
      </c>
      <c r="I68" s="40">
        <f t="shared" si="5"/>
        <v>5525.2543535514596</v>
      </c>
      <c r="J68" s="83"/>
      <c r="K68" s="83"/>
      <c r="L68" s="83"/>
      <c r="M68" s="83"/>
      <c r="N68" s="83"/>
      <c r="O68" s="83"/>
    </row>
    <row r="69" spans="2:15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60568.567355039864</v>
      </c>
      <c r="G69" s="41">
        <f t="shared" si="6"/>
        <v>0</v>
      </c>
      <c r="H69" s="41">
        <f t="shared" si="6"/>
        <v>6856.4817086742878</v>
      </c>
      <c r="I69" s="41">
        <f t="shared" si="6"/>
        <v>67425.049063714148</v>
      </c>
      <c r="J69" s="83"/>
      <c r="K69" s="83"/>
      <c r="L69" s="83"/>
      <c r="M69" s="83"/>
      <c r="N69" s="83"/>
      <c r="O69" s="83"/>
    </row>
    <row r="70" spans="2:15" x14ac:dyDescent="0.2">
      <c r="B70" s="55" t="s">
        <v>109</v>
      </c>
      <c r="J70" s="83"/>
      <c r="K70" s="83"/>
      <c r="L70" s="83"/>
      <c r="M70" s="83"/>
      <c r="N70" s="83"/>
      <c r="O70" s="83"/>
    </row>
    <row r="71" spans="2:15" x14ac:dyDescent="0.2">
      <c r="D71" s="51"/>
      <c r="E71" s="51"/>
      <c r="F71" s="51"/>
      <c r="G71" s="51"/>
      <c r="H71" s="51"/>
      <c r="I71" s="51"/>
    </row>
    <row r="73" spans="2:15" x14ac:dyDescent="0.2">
      <c r="C73" s="84"/>
    </row>
    <row r="74" spans="2:15" x14ac:dyDescent="0.2">
      <c r="C74" s="84"/>
      <c r="D74" s="51"/>
      <c r="E74" s="51"/>
      <c r="F74" s="51"/>
      <c r="G74" s="51"/>
      <c r="H74" s="51"/>
      <c r="I74" s="51"/>
      <c r="J74" s="83"/>
    </row>
    <row r="75" spans="2:15" x14ac:dyDescent="0.2">
      <c r="C75" s="84"/>
      <c r="G75" s="51"/>
      <c r="H75" s="51"/>
      <c r="I75" s="51"/>
      <c r="J75" s="83"/>
    </row>
    <row r="76" spans="2:15" x14ac:dyDescent="0.2">
      <c r="C76" s="84"/>
      <c r="F76" s="51"/>
      <c r="H76" s="51"/>
      <c r="I76" s="51"/>
      <c r="J76" s="83"/>
    </row>
    <row r="78" spans="2:15" x14ac:dyDescent="0.2">
      <c r="C78" s="84"/>
      <c r="D78" s="51"/>
      <c r="E78" s="51"/>
      <c r="F78" s="51"/>
      <c r="G78" s="51"/>
      <c r="H78" s="51"/>
      <c r="I78" s="51"/>
      <c r="J78" s="83"/>
    </row>
    <row r="79" spans="2:15" x14ac:dyDescent="0.2">
      <c r="C79" s="84"/>
      <c r="D79" s="83"/>
      <c r="E79" s="83"/>
      <c r="F79" s="83"/>
      <c r="G79" s="83"/>
      <c r="H79" s="83"/>
      <c r="I79" s="83"/>
      <c r="J79" s="83"/>
    </row>
    <row r="83" spans="9:9" x14ac:dyDescent="0.2">
      <c r="I83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55" priority="2" operator="equal">
      <formula>0</formula>
    </cfRule>
  </conditionalFormatting>
  <conditionalFormatting sqref="D59:D69">
    <cfRule type="cellIs" dxfId="54" priority="1" operator="equal">
      <formula>0</formula>
    </cfRule>
  </conditionalFormatting>
  <pageMargins left="0.7" right="0.7" top="0.75" bottom="0.75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42578125" style="9" customWidth="1"/>
    <col min="7" max="7" width="14.7109375" style="9" customWidth="1"/>
    <col min="8" max="8" width="13.85546875" style="9" customWidth="1"/>
    <col min="9" max="9" width="16.710937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104" t="s">
        <v>161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105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6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6" ht="15" thickBot="1" x14ac:dyDescent="0.25">
      <c r="B18" s="19"/>
      <c r="C18" s="24" t="s">
        <v>107</v>
      </c>
      <c r="D18" s="41">
        <f t="shared" ref="D18:H18" si="0">+D57+D62+D69</f>
        <v>254657.54795882778</v>
      </c>
      <c r="E18" s="41">
        <f t="shared" si="0"/>
        <v>12623.086327642975</v>
      </c>
      <c r="F18" s="41">
        <f t="shared" si="0"/>
        <v>19218.577276371689</v>
      </c>
      <c r="G18" s="41">
        <f t="shared" si="0"/>
        <v>80407.098279809812</v>
      </c>
      <c r="H18" s="41">
        <f t="shared" si="0"/>
        <v>3785.9576520861747</v>
      </c>
      <c r="I18" s="41">
        <f>+I57+I62+I69</f>
        <v>370692.26749473845</v>
      </c>
    </row>
    <row r="19" spans="2:16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6" x14ac:dyDescent="0.2">
      <c r="B20" s="58" t="s">
        <v>14</v>
      </c>
      <c r="C20" s="58" t="s">
        <v>15</v>
      </c>
      <c r="D20" s="59">
        <v>4617.7311118155303</v>
      </c>
      <c r="E20" s="59">
        <v>0</v>
      </c>
      <c r="F20" s="59">
        <v>0</v>
      </c>
      <c r="G20" s="59">
        <v>1004.5774897769617</v>
      </c>
      <c r="H20" s="59">
        <v>0</v>
      </c>
      <c r="I20" s="59">
        <f>SUM(D20:H20)</f>
        <v>5622.3086015924919</v>
      </c>
      <c r="J20" s="83"/>
      <c r="K20" s="83"/>
      <c r="L20" s="83"/>
      <c r="M20" s="83"/>
      <c r="N20" s="83"/>
      <c r="O20" s="83"/>
      <c r="P20" s="97"/>
    </row>
    <row r="21" spans="2:16" x14ac:dyDescent="0.2">
      <c r="B21" s="58" t="s">
        <v>16</v>
      </c>
      <c r="C21" s="58" t="s">
        <v>17</v>
      </c>
      <c r="D21" s="59">
        <v>3525.0937887470095</v>
      </c>
      <c r="E21" s="59">
        <v>0</v>
      </c>
      <c r="F21" s="59">
        <v>0</v>
      </c>
      <c r="G21" s="59">
        <v>323.67610223045256</v>
      </c>
      <c r="H21" s="59">
        <v>0</v>
      </c>
      <c r="I21" s="59">
        <f t="shared" ref="I21:I56" si="1">SUM(D21:H21)</f>
        <v>3848.7698909774622</v>
      </c>
      <c r="J21" s="83"/>
      <c r="K21" s="83"/>
      <c r="L21" s="83"/>
      <c r="M21" s="83"/>
      <c r="N21" s="83"/>
      <c r="O21" s="83"/>
    </row>
    <row r="22" spans="2:16" x14ac:dyDescent="0.2">
      <c r="B22" s="58" t="s">
        <v>18</v>
      </c>
      <c r="C22" s="58" t="s">
        <v>148</v>
      </c>
      <c r="D22" s="59">
        <v>358.48994351583411</v>
      </c>
      <c r="E22" s="59">
        <v>0</v>
      </c>
      <c r="F22" s="80">
        <v>0</v>
      </c>
      <c r="G22" s="59">
        <v>3919.88381324283</v>
      </c>
      <c r="H22" s="59">
        <v>0</v>
      </c>
      <c r="I22" s="59">
        <f t="shared" si="1"/>
        <v>4278.3737567586641</v>
      </c>
      <c r="J22" s="83"/>
      <c r="K22" s="83"/>
      <c r="L22" s="83"/>
      <c r="M22" s="83"/>
      <c r="N22" s="83"/>
      <c r="O22" s="83"/>
    </row>
    <row r="23" spans="2:16" x14ac:dyDescent="0.2">
      <c r="B23" s="17" t="s">
        <v>19</v>
      </c>
      <c r="C23" s="17" t="s">
        <v>149</v>
      </c>
      <c r="D23" s="40">
        <v>1988.8299709068128</v>
      </c>
      <c r="E23" s="40">
        <v>0</v>
      </c>
      <c r="F23" s="40">
        <v>0</v>
      </c>
      <c r="G23" s="40">
        <v>3668.3686903624894</v>
      </c>
      <c r="H23" s="40">
        <v>0</v>
      </c>
      <c r="I23" s="40">
        <f t="shared" si="1"/>
        <v>5657.1986612693017</v>
      </c>
      <c r="J23" s="83"/>
      <c r="K23" s="83"/>
      <c r="L23" s="83"/>
      <c r="M23" s="83"/>
      <c r="N23" s="83"/>
      <c r="O23" s="83"/>
    </row>
    <row r="24" spans="2:16" x14ac:dyDescent="0.2">
      <c r="B24" s="17" t="s">
        <v>20</v>
      </c>
      <c r="C24" s="17" t="s">
        <v>21</v>
      </c>
      <c r="D24" s="40">
        <v>5915.7731263051801</v>
      </c>
      <c r="E24" s="40">
        <v>0</v>
      </c>
      <c r="F24" s="40">
        <v>0</v>
      </c>
      <c r="G24" s="40">
        <v>8850.0947546675088</v>
      </c>
      <c r="H24" s="40">
        <v>0</v>
      </c>
      <c r="I24" s="40">
        <f t="shared" si="1"/>
        <v>14765.867880972688</v>
      </c>
      <c r="J24" s="83"/>
      <c r="K24" s="83"/>
      <c r="L24" s="83"/>
      <c r="M24" s="83"/>
      <c r="N24" s="83"/>
      <c r="O24" s="83"/>
    </row>
    <row r="25" spans="2:16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1469.4795275340396</v>
      </c>
      <c r="H25" s="40">
        <v>0</v>
      </c>
      <c r="I25" s="40">
        <f t="shared" si="1"/>
        <v>1469.4795275340396</v>
      </c>
      <c r="J25" s="83"/>
      <c r="K25" s="83"/>
      <c r="L25" s="83"/>
      <c r="M25" s="83"/>
      <c r="N25" s="83"/>
      <c r="O25" s="83"/>
    </row>
    <row r="26" spans="2:16" x14ac:dyDescent="0.2">
      <c r="B26" s="58" t="s">
        <v>23</v>
      </c>
      <c r="C26" s="58" t="s">
        <v>24</v>
      </c>
      <c r="D26" s="59">
        <v>3410.656196799041</v>
      </c>
      <c r="E26" s="59">
        <v>0</v>
      </c>
      <c r="F26" s="59">
        <v>0</v>
      </c>
      <c r="G26" s="59">
        <v>1010.8116003735006</v>
      </c>
      <c r="H26" s="59">
        <v>0</v>
      </c>
      <c r="I26" s="59">
        <f t="shared" si="1"/>
        <v>4421.4677971725414</v>
      </c>
      <c r="J26" s="83"/>
      <c r="K26" s="83"/>
      <c r="L26" s="83"/>
      <c r="M26" s="83"/>
      <c r="N26" s="83"/>
      <c r="O26" s="83"/>
    </row>
    <row r="27" spans="2:16" x14ac:dyDescent="0.2">
      <c r="B27" s="58" t="s">
        <v>25</v>
      </c>
      <c r="C27" s="58" t="s">
        <v>26</v>
      </c>
      <c r="D27" s="59">
        <v>5700.8215918971646</v>
      </c>
      <c r="E27" s="59">
        <v>0</v>
      </c>
      <c r="F27" s="59">
        <v>0</v>
      </c>
      <c r="G27" s="59">
        <v>976.88340963833036</v>
      </c>
      <c r="H27" s="59">
        <v>0</v>
      </c>
      <c r="I27" s="59">
        <f t="shared" si="1"/>
        <v>6677.7050015354953</v>
      </c>
      <c r="J27" s="83"/>
      <c r="K27" s="83"/>
      <c r="L27" s="83"/>
      <c r="M27" s="83"/>
      <c r="N27" s="83"/>
      <c r="O27" s="83"/>
    </row>
    <row r="28" spans="2:16" x14ac:dyDescent="0.2">
      <c r="B28" s="58" t="s">
        <v>27</v>
      </c>
      <c r="C28" s="58" t="s">
        <v>28</v>
      </c>
      <c r="D28" s="59">
        <v>13196.933298980472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13196.933298980472</v>
      </c>
      <c r="J28" s="83"/>
      <c r="K28" s="83"/>
      <c r="L28" s="83"/>
      <c r="M28" s="83"/>
      <c r="N28" s="83"/>
      <c r="O28" s="83"/>
    </row>
    <row r="29" spans="2:16" x14ac:dyDescent="0.2">
      <c r="B29" s="17" t="s">
        <v>29</v>
      </c>
      <c r="C29" s="17" t="s">
        <v>30</v>
      </c>
      <c r="D29" s="40">
        <v>2068.4232803984023</v>
      </c>
      <c r="E29" s="40">
        <v>0</v>
      </c>
      <c r="F29" s="40">
        <v>0</v>
      </c>
      <c r="G29" s="40">
        <v>392.52107600495509</v>
      </c>
      <c r="H29" s="40">
        <v>0</v>
      </c>
      <c r="I29" s="40">
        <f t="shared" si="1"/>
        <v>2460.9443564033572</v>
      </c>
      <c r="J29" s="83"/>
      <c r="K29" s="83"/>
      <c r="L29" s="83"/>
      <c r="M29" s="83"/>
      <c r="N29" s="83"/>
      <c r="O29" s="83"/>
    </row>
    <row r="30" spans="2:16" x14ac:dyDescent="0.2">
      <c r="B30" s="17" t="s">
        <v>31</v>
      </c>
      <c r="C30" s="17" t="s">
        <v>32</v>
      </c>
      <c r="D30" s="40">
        <v>29726.147330740925</v>
      </c>
      <c r="E30" s="40">
        <v>0</v>
      </c>
      <c r="F30" s="40">
        <v>0</v>
      </c>
      <c r="G30" s="40">
        <v>4120.5455073479579</v>
      </c>
      <c r="H30" s="40">
        <v>0</v>
      </c>
      <c r="I30" s="40">
        <f t="shared" si="1"/>
        <v>33846.692838088886</v>
      </c>
      <c r="J30" s="83"/>
      <c r="K30" s="83"/>
      <c r="L30" s="83"/>
      <c r="M30" s="83"/>
      <c r="N30" s="83"/>
      <c r="O30" s="83"/>
    </row>
    <row r="31" spans="2:16" x14ac:dyDescent="0.2">
      <c r="B31" s="17" t="s">
        <v>33</v>
      </c>
      <c r="C31" s="17" t="s">
        <v>135</v>
      </c>
      <c r="D31" s="40">
        <v>8964.0545994586482</v>
      </c>
      <c r="E31" s="40">
        <v>0</v>
      </c>
      <c r="F31" s="40">
        <v>0</v>
      </c>
      <c r="G31" s="40">
        <v>78.009302823768678</v>
      </c>
      <c r="H31" s="40">
        <v>0</v>
      </c>
      <c r="I31" s="40">
        <f t="shared" si="1"/>
        <v>9042.0639022824162</v>
      </c>
      <c r="J31" s="83"/>
      <c r="K31" s="83"/>
      <c r="L31" s="83"/>
      <c r="M31" s="83"/>
      <c r="N31" s="83"/>
      <c r="O31" s="83"/>
    </row>
    <row r="32" spans="2:16" x14ac:dyDescent="0.2">
      <c r="B32" s="58" t="s">
        <v>34</v>
      </c>
      <c r="C32" s="58" t="s">
        <v>136</v>
      </c>
      <c r="D32" s="59">
        <v>3428.1964275016003</v>
      </c>
      <c r="E32" s="59">
        <v>0</v>
      </c>
      <c r="F32" s="59">
        <v>0</v>
      </c>
      <c r="G32" s="59">
        <v>4968.1406613831768</v>
      </c>
      <c r="H32" s="59">
        <v>0</v>
      </c>
      <c r="I32" s="59">
        <f t="shared" si="1"/>
        <v>8396.3370888847767</v>
      </c>
      <c r="J32" s="83"/>
      <c r="K32" s="83"/>
      <c r="L32" s="83"/>
      <c r="M32" s="83"/>
      <c r="N32" s="83"/>
      <c r="O32" s="83"/>
    </row>
    <row r="33" spans="2:15" x14ac:dyDescent="0.2">
      <c r="B33" s="58" t="s">
        <v>35</v>
      </c>
      <c r="C33" s="58" t="s">
        <v>137</v>
      </c>
      <c r="D33" s="59">
        <v>16912.788702675633</v>
      </c>
      <c r="E33" s="59">
        <v>0</v>
      </c>
      <c r="F33" s="59">
        <v>0</v>
      </c>
      <c r="G33" s="59">
        <v>1732.2527875499327</v>
      </c>
      <c r="H33" s="59">
        <v>0</v>
      </c>
      <c r="I33" s="59">
        <f t="shared" si="1"/>
        <v>18645.041490225565</v>
      </c>
      <c r="J33" s="83"/>
      <c r="K33" s="83"/>
      <c r="L33" s="83"/>
      <c r="M33" s="83"/>
      <c r="N33" s="83"/>
      <c r="O33" s="83"/>
    </row>
    <row r="34" spans="2:15" x14ac:dyDescent="0.2">
      <c r="B34" s="58" t="s">
        <v>36</v>
      </c>
      <c r="C34" s="58" t="s">
        <v>37</v>
      </c>
      <c r="D34" s="59">
        <v>10043.867390453526</v>
      </c>
      <c r="E34" s="59">
        <v>0</v>
      </c>
      <c r="F34" s="59">
        <v>0</v>
      </c>
      <c r="G34" s="59">
        <v>4.4354243109523912</v>
      </c>
      <c r="H34" s="59">
        <v>0</v>
      </c>
      <c r="I34" s="59">
        <f t="shared" si="1"/>
        <v>10048.302814764478</v>
      </c>
      <c r="J34" s="83"/>
      <c r="K34" s="83"/>
      <c r="L34" s="83"/>
      <c r="M34" s="83"/>
      <c r="N34" s="83"/>
      <c r="O34" s="83"/>
    </row>
    <row r="35" spans="2:15" x14ac:dyDescent="0.2">
      <c r="B35" s="17" t="s">
        <v>38</v>
      </c>
      <c r="C35" s="17" t="s">
        <v>39</v>
      </c>
      <c r="D35" s="40">
        <v>5414.0497893217116</v>
      </c>
      <c r="E35" s="40">
        <v>0</v>
      </c>
      <c r="F35" s="40">
        <v>0</v>
      </c>
      <c r="G35" s="40">
        <v>0.47050723824012181</v>
      </c>
      <c r="H35" s="40">
        <v>0</v>
      </c>
      <c r="I35" s="40">
        <f t="shared" si="1"/>
        <v>5414.5202965599519</v>
      </c>
      <c r="J35" s="83"/>
      <c r="K35" s="83"/>
      <c r="L35" s="83"/>
      <c r="M35" s="83"/>
      <c r="N35" s="83"/>
      <c r="O35" s="83"/>
    </row>
    <row r="36" spans="2:15" x14ac:dyDescent="0.2">
      <c r="B36" s="17" t="s">
        <v>40</v>
      </c>
      <c r="C36" s="17" t="s">
        <v>152</v>
      </c>
      <c r="D36" s="40">
        <v>22714.203792638986</v>
      </c>
      <c r="E36" s="40">
        <v>0</v>
      </c>
      <c r="F36" s="40">
        <v>0</v>
      </c>
      <c r="G36" s="40">
        <v>585.12371786193341</v>
      </c>
      <c r="H36" s="40">
        <v>0</v>
      </c>
      <c r="I36" s="40">
        <f t="shared" si="1"/>
        <v>23299.32751050092</v>
      </c>
      <c r="J36" s="83"/>
      <c r="K36" s="83"/>
      <c r="L36" s="83"/>
      <c r="M36" s="83"/>
      <c r="N36" s="83"/>
      <c r="O36" s="83"/>
    </row>
    <row r="37" spans="2:15" x14ac:dyDescent="0.2">
      <c r="B37" s="17" t="s">
        <v>41</v>
      </c>
      <c r="C37" s="17" t="s">
        <v>42</v>
      </c>
      <c r="D37" s="40">
        <v>1506.9334414586099</v>
      </c>
      <c r="E37" s="40">
        <v>0</v>
      </c>
      <c r="F37" s="40">
        <v>0</v>
      </c>
      <c r="G37" s="40">
        <v>176.44662619453979</v>
      </c>
      <c r="H37" s="40">
        <v>0</v>
      </c>
      <c r="I37" s="40">
        <f t="shared" si="1"/>
        <v>1683.3800676531496</v>
      </c>
      <c r="J37" s="83"/>
      <c r="K37" s="83"/>
      <c r="L37" s="83"/>
      <c r="M37" s="83"/>
      <c r="N37" s="83"/>
      <c r="O37" s="83"/>
    </row>
    <row r="38" spans="2:15" x14ac:dyDescent="0.2">
      <c r="B38" s="58" t="s">
        <v>43</v>
      </c>
      <c r="C38" s="58" t="s">
        <v>139</v>
      </c>
      <c r="D38" s="59">
        <v>1162.730166361737</v>
      </c>
      <c r="E38" s="59">
        <v>0</v>
      </c>
      <c r="F38" s="59">
        <v>0</v>
      </c>
      <c r="G38" s="59">
        <v>7.4881830812839354</v>
      </c>
      <c r="H38" s="59">
        <v>0</v>
      </c>
      <c r="I38" s="59">
        <f t="shared" si="1"/>
        <v>1170.218349443021</v>
      </c>
      <c r="J38" s="83"/>
      <c r="K38" s="83"/>
      <c r="L38" s="83"/>
      <c r="M38" s="83"/>
      <c r="N38" s="83"/>
      <c r="O38" s="83"/>
    </row>
    <row r="39" spans="2:15" x14ac:dyDescent="0.2">
      <c r="B39" s="58" t="s">
        <v>44</v>
      </c>
      <c r="C39" s="58" t="s">
        <v>140</v>
      </c>
      <c r="D39" s="59">
        <v>12601.305156417198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12601.305156417198</v>
      </c>
      <c r="J39" s="83"/>
      <c r="K39" s="83"/>
      <c r="L39" s="83"/>
      <c r="M39" s="83"/>
      <c r="N39" s="83"/>
      <c r="O39" s="83"/>
    </row>
    <row r="40" spans="2:15" x14ac:dyDescent="0.2">
      <c r="B40" s="58" t="s">
        <v>45</v>
      </c>
      <c r="C40" s="58" t="s">
        <v>141</v>
      </c>
      <c r="D40" s="59">
        <v>3261.1037310114198</v>
      </c>
      <c r="E40" s="59">
        <v>0</v>
      </c>
      <c r="F40" s="59">
        <v>0</v>
      </c>
      <c r="G40" s="59">
        <v>18.545522768404805</v>
      </c>
      <c r="H40" s="59">
        <v>0</v>
      </c>
      <c r="I40" s="59">
        <f t="shared" si="1"/>
        <v>3279.6492537798244</v>
      </c>
      <c r="J40" s="83"/>
      <c r="K40" s="83"/>
      <c r="L40" s="83"/>
      <c r="M40" s="83"/>
      <c r="N40" s="83"/>
      <c r="O40" s="83"/>
    </row>
    <row r="41" spans="2:15" x14ac:dyDescent="0.2">
      <c r="B41" s="17" t="s">
        <v>46</v>
      </c>
      <c r="C41" s="17" t="s">
        <v>142</v>
      </c>
      <c r="D41" s="40">
        <v>4472.9316583746622</v>
      </c>
      <c r="E41" s="40">
        <v>0</v>
      </c>
      <c r="F41" s="40">
        <v>0</v>
      </c>
      <c r="G41" s="40">
        <v>143.59156254850402</v>
      </c>
      <c r="H41" s="40">
        <v>0</v>
      </c>
      <c r="I41" s="40">
        <f t="shared" si="1"/>
        <v>4616.5232209231663</v>
      </c>
      <c r="J41" s="83"/>
      <c r="K41" s="83"/>
      <c r="L41" s="83"/>
      <c r="M41" s="83"/>
      <c r="N41" s="83"/>
      <c r="O41" s="83"/>
    </row>
    <row r="42" spans="2:15" x14ac:dyDescent="0.2">
      <c r="B42" s="17" t="s">
        <v>47</v>
      </c>
      <c r="C42" s="17" t="s">
        <v>143</v>
      </c>
      <c r="D42" s="40">
        <v>1867.6031168826837</v>
      </c>
      <c r="E42" s="40">
        <v>0</v>
      </c>
      <c r="F42" s="40">
        <v>0</v>
      </c>
      <c r="G42" s="40">
        <v>165.42035897318544</v>
      </c>
      <c r="H42" s="40">
        <v>0</v>
      </c>
      <c r="I42" s="40">
        <f t="shared" si="1"/>
        <v>2033.023475855869</v>
      </c>
      <c r="J42" s="83"/>
      <c r="K42" s="83"/>
      <c r="L42" s="83"/>
      <c r="M42" s="83"/>
      <c r="N42" s="83"/>
      <c r="O42" s="83"/>
    </row>
    <row r="43" spans="2:15" x14ac:dyDescent="0.2">
      <c r="B43" s="17" t="s">
        <v>48</v>
      </c>
      <c r="C43" s="17" t="s">
        <v>49</v>
      </c>
      <c r="D43" s="40">
        <v>13836.511582802656</v>
      </c>
      <c r="E43" s="40">
        <v>0</v>
      </c>
      <c r="F43" s="40">
        <v>0</v>
      </c>
      <c r="G43" s="40">
        <v>715.85937293045731</v>
      </c>
      <c r="H43" s="40">
        <v>0</v>
      </c>
      <c r="I43" s="40">
        <f t="shared" si="1"/>
        <v>14552.370955733113</v>
      </c>
      <c r="J43" s="83"/>
      <c r="K43" s="83"/>
      <c r="L43" s="83"/>
      <c r="M43" s="83"/>
      <c r="N43" s="83"/>
      <c r="O43" s="83"/>
    </row>
    <row r="44" spans="2:15" x14ac:dyDescent="0.2">
      <c r="B44" s="58" t="s">
        <v>50</v>
      </c>
      <c r="C44" s="58" t="s">
        <v>51</v>
      </c>
      <c r="D44" s="59">
        <v>1139.4410402544797</v>
      </c>
      <c r="E44" s="59">
        <v>0</v>
      </c>
      <c r="F44" s="59">
        <v>0</v>
      </c>
      <c r="G44" s="59">
        <v>374.4244429131935</v>
      </c>
      <c r="H44" s="59">
        <v>0</v>
      </c>
      <c r="I44" s="59">
        <f t="shared" si="1"/>
        <v>1513.8654831676731</v>
      </c>
      <c r="J44" s="83"/>
      <c r="K44" s="83"/>
      <c r="L44" s="83"/>
      <c r="M44" s="83"/>
      <c r="N44" s="83"/>
      <c r="O44" s="83"/>
    </row>
    <row r="45" spans="2:15" x14ac:dyDescent="0.2">
      <c r="B45" s="58" t="s">
        <v>52</v>
      </c>
      <c r="C45" s="58" t="s">
        <v>144</v>
      </c>
      <c r="D45" s="59">
        <v>32135.838250501238</v>
      </c>
      <c r="E45" s="59">
        <v>0</v>
      </c>
      <c r="F45" s="59">
        <v>0</v>
      </c>
      <c r="G45" s="59">
        <v>10656.399582805891</v>
      </c>
      <c r="H45" s="59">
        <v>15.598874642150644</v>
      </c>
      <c r="I45" s="59">
        <f t="shared" si="1"/>
        <v>42807.836707949275</v>
      </c>
      <c r="J45" s="83"/>
      <c r="K45" s="83"/>
      <c r="L45" s="83"/>
      <c r="M45" s="83"/>
      <c r="N45" s="83"/>
      <c r="O45" s="83"/>
    </row>
    <row r="46" spans="2:15" x14ac:dyDescent="0.2">
      <c r="B46" s="58" t="s">
        <v>53</v>
      </c>
      <c r="C46" s="58" t="s">
        <v>54</v>
      </c>
      <c r="D46" s="59">
        <v>14515.289821146802</v>
      </c>
      <c r="E46" s="59">
        <v>0.92816231915509617</v>
      </c>
      <c r="F46" s="59">
        <v>0</v>
      </c>
      <c r="G46" s="59">
        <v>4870.927088585594</v>
      </c>
      <c r="H46" s="59">
        <v>0</v>
      </c>
      <c r="I46" s="59">
        <f t="shared" si="1"/>
        <v>19387.14507205155</v>
      </c>
      <c r="J46" s="83"/>
      <c r="K46" s="83"/>
      <c r="L46" s="83"/>
      <c r="M46" s="83"/>
      <c r="N46" s="83"/>
      <c r="O46" s="83"/>
    </row>
    <row r="47" spans="2:15" x14ac:dyDescent="0.2">
      <c r="B47" s="17" t="s">
        <v>55</v>
      </c>
      <c r="C47" s="17" t="s">
        <v>56</v>
      </c>
      <c r="D47" s="40">
        <v>8406.0725265178098</v>
      </c>
      <c r="E47" s="40">
        <v>0</v>
      </c>
      <c r="F47" s="40">
        <v>0</v>
      </c>
      <c r="G47" s="40">
        <v>8107.489202574443</v>
      </c>
      <c r="H47" s="40">
        <v>0</v>
      </c>
      <c r="I47" s="40">
        <f t="shared" si="1"/>
        <v>16513.561729092253</v>
      </c>
      <c r="J47" s="83"/>
      <c r="K47" s="83"/>
      <c r="L47" s="83"/>
      <c r="M47" s="83"/>
      <c r="N47" s="83"/>
      <c r="O47" s="83"/>
    </row>
    <row r="48" spans="2:15" x14ac:dyDescent="0.2">
      <c r="B48" s="17" t="s">
        <v>57</v>
      </c>
      <c r="C48" s="17" t="s">
        <v>58</v>
      </c>
      <c r="D48" s="40">
        <v>3509.1078363024453</v>
      </c>
      <c r="E48" s="40">
        <v>0</v>
      </c>
      <c r="F48" s="40">
        <v>0</v>
      </c>
      <c r="G48" s="40">
        <v>14255.80012132398</v>
      </c>
      <c r="H48" s="40">
        <v>0</v>
      </c>
      <c r="I48" s="40">
        <f t="shared" si="1"/>
        <v>17764.907957626427</v>
      </c>
      <c r="J48" s="83"/>
      <c r="K48" s="83"/>
      <c r="L48" s="83"/>
      <c r="M48" s="83"/>
      <c r="N48" s="83"/>
      <c r="O48" s="83"/>
    </row>
    <row r="49" spans="2:15" x14ac:dyDescent="0.2">
      <c r="B49" s="17" t="s">
        <v>59</v>
      </c>
      <c r="C49" s="17" t="s">
        <v>60</v>
      </c>
      <c r="D49" s="40">
        <v>7517.09326965731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7517.09326965731</v>
      </c>
      <c r="J49" s="83"/>
      <c r="K49" s="83"/>
      <c r="L49" s="83"/>
      <c r="M49" s="83"/>
      <c r="N49" s="83"/>
      <c r="O49" s="83"/>
    </row>
    <row r="50" spans="2:15" x14ac:dyDescent="0.2">
      <c r="B50" s="58" t="s">
        <v>61</v>
      </c>
      <c r="C50" s="58" t="s">
        <v>145</v>
      </c>
      <c r="D50" s="59">
        <v>0</v>
      </c>
      <c r="E50" s="59">
        <v>12622.158165323821</v>
      </c>
      <c r="F50" s="59">
        <v>0</v>
      </c>
      <c r="G50" s="59">
        <v>349.51815854065029</v>
      </c>
      <c r="H50" s="59">
        <v>0</v>
      </c>
      <c r="I50" s="59">
        <f t="shared" si="1"/>
        <v>12971.676323864471</v>
      </c>
      <c r="J50" s="83"/>
      <c r="K50" s="83"/>
      <c r="L50" s="83"/>
      <c r="M50" s="83"/>
      <c r="N50" s="83"/>
      <c r="O50" s="83"/>
    </row>
    <row r="51" spans="2:15" x14ac:dyDescent="0.2">
      <c r="B51" s="58" t="s">
        <v>62</v>
      </c>
      <c r="C51" s="58" t="s">
        <v>63</v>
      </c>
      <c r="D51" s="59">
        <v>901.40228806384675</v>
      </c>
      <c r="E51" s="59">
        <v>0</v>
      </c>
      <c r="F51" s="59">
        <v>0</v>
      </c>
      <c r="G51" s="59">
        <v>3.6684951521150815</v>
      </c>
      <c r="H51" s="59">
        <v>0</v>
      </c>
      <c r="I51" s="59">
        <f t="shared" si="1"/>
        <v>905.0707832159618</v>
      </c>
      <c r="J51" s="83"/>
      <c r="K51" s="83"/>
      <c r="L51" s="83"/>
      <c r="M51" s="83"/>
      <c r="N51" s="83"/>
      <c r="O51" s="83"/>
    </row>
    <row r="52" spans="2:15" x14ac:dyDescent="0.2">
      <c r="B52" s="58" t="s">
        <v>64</v>
      </c>
      <c r="C52" s="58" t="s">
        <v>65</v>
      </c>
      <c r="D52" s="59">
        <v>3180.2608671133062</v>
      </c>
      <c r="E52" s="59">
        <v>0</v>
      </c>
      <c r="F52" s="59">
        <v>0</v>
      </c>
      <c r="G52" s="59">
        <v>2284.5272588984426</v>
      </c>
      <c r="H52" s="59">
        <v>0</v>
      </c>
      <c r="I52" s="59">
        <f t="shared" si="1"/>
        <v>5464.7881260117483</v>
      </c>
      <c r="J52" s="83"/>
      <c r="K52" s="83"/>
      <c r="L52" s="83"/>
      <c r="M52" s="83"/>
      <c r="N52" s="83"/>
      <c r="O52" s="83"/>
    </row>
    <row r="53" spans="2:15" x14ac:dyDescent="0.2">
      <c r="B53" s="17" t="s">
        <v>66</v>
      </c>
      <c r="C53" s="17" t="s">
        <v>67</v>
      </c>
      <c r="D53" s="40">
        <v>1515.0421437419061</v>
      </c>
      <c r="E53" s="40">
        <v>0</v>
      </c>
      <c r="F53" s="40">
        <v>0</v>
      </c>
      <c r="G53" s="40">
        <v>16.319344179218643</v>
      </c>
      <c r="H53" s="40">
        <v>0</v>
      </c>
      <c r="I53" s="40">
        <f t="shared" si="1"/>
        <v>1531.3614879211248</v>
      </c>
      <c r="J53" s="83"/>
      <c r="K53" s="83"/>
      <c r="L53" s="83"/>
      <c r="M53" s="83"/>
      <c r="N53" s="83"/>
      <c r="O53" s="83"/>
    </row>
    <row r="54" spans="2:15" x14ac:dyDescent="0.2">
      <c r="B54" s="17" t="s">
        <v>68</v>
      </c>
      <c r="C54" s="17" t="s">
        <v>69</v>
      </c>
      <c r="D54" s="40">
        <v>2981.3379794627967</v>
      </c>
      <c r="E54" s="40">
        <v>0</v>
      </c>
      <c r="F54" s="40">
        <v>258.12739859863103</v>
      </c>
      <c r="G54" s="40">
        <v>123.31267242859003</v>
      </c>
      <c r="H54" s="40">
        <v>0</v>
      </c>
      <c r="I54" s="40">
        <f t="shared" si="1"/>
        <v>3362.7780504900174</v>
      </c>
      <c r="J54" s="83"/>
      <c r="K54" s="83"/>
      <c r="L54" s="83"/>
      <c r="M54" s="83"/>
      <c r="N54" s="83"/>
      <c r="O54" s="83"/>
    </row>
    <row r="55" spans="2:15" x14ac:dyDescent="0.2">
      <c r="B55" s="17" t="s">
        <v>70</v>
      </c>
      <c r="C55" s="17" t="s">
        <v>71</v>
      </c>
      <c r="D55" s="40">
        <v>1247.6489436367031</v>
      </c>
      <c r="E55" s="40">
        <v>0</v>
      </c>
      <c r="F55" s="40">
        <v>0</v>
      </c>
      <c r="G55" s="40">
        <v>520.54202634900935</v>
      </c>
      <c r="H55" s="40">
        <v>0</v>
      </c>
      <c r="I55" s="40">
        <f t="shared" si="1"/>
        <v>1768.1909699857124</v>
      </c>
      <c r="J55" s="83"/>
      <c r="K55" s="83"/>
      <c r="L55" s="83"/>
      <c r="M55" s="83"/>
      <c r="N55" s="83"/>
      <c r="O55" s="83"/>
    </row>
    <row r="56" spans="2:15" ht="15" thickBot="1" x14ac:dyDescent="0.25">
      <c r="B56" s="58" t="s">
        <v>72</v>
      </c>
      <c r="C56" s="58" t="s">
        <v>73</v>
      </c>
      <c r="D56" s="59">
        <v>913.83379696366478</v>
      </c>
      <c r="E56" s="59">
        <v>0</v>
      </c>
      <c r="F56" s="59">
        <v>0</v>
      </c>
      <c r="G56" s="59">
        <v>1222.7967214287671</v>
      </c>
      <c r="H56" s="59">
        <v>0</v>
      </c>
      <c r="I56" s="59">
        <f t="shared" si="1"/>
        <v>2136.6305183924319</v>
      </c>
      <c r="J56" s="83"/>
      <c r="K56" s="83"/>
      <c r="L56" s="83"/>
      <c r="M56" s="83"/>
      <c r="N56" s="83"/>
      <c r="O56" s="83"/>
    </row>
    <row r="57" spans="2:15" ht="15" thickBot="1" x14ac:dyDescent="0.25">
      <c r="B57" s="19"/>
      <c r="C57" s="24" t="s">
        <v>119</v>
      </c>
      <c r="D57" s="41">
        <f t="shared" ref="D57:I57" si="2">SUM(D19:D56)</f>
        <v>254657.54795882778</v>
      </c>
      <c r="E57" s="41">
        <f t="shared" si="2"/>
        <v>12623.086327642975</v>
      </c>
      <c r="F57" s="41">
        <f t="shared" si="2"/>
        <v>258.12739859863103</v>
      </c>
      <c r="G57" s="41">
        <f t="shared" si="2"/>
        <v>77118.351114023288</v>
      </c>
      <c r="H57" s="41">
        <f t="shared" si="2"/>
        <v>15.598874642150644</v>
      </c>
      <c r="I57" s="76">
        <f t="shared" si="2"/>
        <v>344672.71167373488</v>
      </c>
      <c r="J57" s="83"/>
      <c r="K57" s="83"/>
      <c r="L57" s="83"/>
      <c r="M57" s="83"/>
      <c r="N57" s="83"/>
      <c r="O57" s="83"/>
    </row>
    <row r="58" spans="2:15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83"/>
      <c r="K58" s="83"/>
      <c r="L58" s="83"/>
      <c r="M58" s="83"/>
      <c r="N58" s="83"/>
      <c r="O58" s="83"/>
    </row>
    <row r="59" spans="2:15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1580.620624361806</v>
      </c>
      <c r="H59" s="40">
        <v>56.940927908881243</v>
      </c>
      <c r="I59" s="40">
        <f>SUM(D59:H59)</f>
        <v>1637.5615522706873</v>
      </c>
      <c r="J59" s="83"/>
      <c r="K59" s="83"/>
      <c r="L59" s="83"/>
      <c r="M59" s="83"/>
      <c r="N59" s="83"/>
      <c r="O59" s="83"/>
    </row>
    <row r="60" spans="2:15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1708.1265414247137</v>
      </c>
      <c r="H60" s="40">
        <v>0</v>
      </c>
      <c r="I60" s="40">
        <f t="shared" ref="I60:I61" si="3">SUM(D60:H60)</f>
        <v>1708.1265414247137</v>
      </c>
      <c r="J60" s="83"/>
      <c r="K60" s="83"/>
      <c r="L60" s="83"/>
      <c r="M60" s="83"/>
      <c r="N60" s="83"/>
      <c r="O60" s="83"/>
    </row>
    <row r="61" spans="2:15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  <c r="J61" s="83"/>
      <c r="K61" s="83"/>
      <c r="L61" s="83"/>
      <c r="M61" s="83"/>
      <c r="N61" s="83"/>
      <c r="O61" s="83"/>
    </row>
    <row r="62" spans="2:15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3288.7471657865199</v>
      </c>
      <c r="H62" s="41">
        <f t="shared" si="4"/>
        <v>56.940927908881243</v>
      </c>
      <c r="I62" s="41">
        <f t="shared" si="4"/>
        <v>3345.6880936954012</v>
      </c>
      <c r="J62" s="83"/>
      <c r="K62" s="83"/>
      <c r="L62" s="83"/>
      <c r="M62" s="83"/>
      <c r="N62" s="83"/>
      <c r="O62" s="83"/>
    </row>
    <row r="63" spans="2:15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83"/>
      <c r="K63" s="83"/>
      <c r="L63" s="83"/>
      <c r="M63" s="83"/>
      <c r="N63" s="83"/>
      <c r="O63" s="83"/>
    </row>
    <row r="64" spans="2:15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66.088740243837435</v>
      </c>
      <c r="I64" s="40">
        <f>SUM(D64:H64)</f>
        <v>66.088740243837435</v>
      </c>
      <c r="J64" s="83"/>
      <c r="K64" s="83"/>
      <c r="L64" s="83"/>
      <c r="M64" s="83"/>
      <c r="N64" s="83"/>
      <c r="O64" s="83"/>
    </row>
    <row r="65" spans="2:15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12260.261988440014</v>
      </c>
      <c r="G65" s="71">
        <v>0</v>
      </c>
      <c r="H65" s="71">
        <v>0</v>
      </c>
      <c r="I65" s="40">
        <f t="shared" ref="I65:I68" si="5">SUM(D65:H65)</f>
        <v>12260.261988440014</v>
      </c>
      <c r="J65" s="83"/>
      <c r="K65" s="83"/>
      <c r="L65" s="83"/>
      <c r="M65" s="83"/>
      <c r="N65" s="83"/>
      <c r="O65" s="83"/>
    </row>
    <row r="66" spans="2:15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2976.4604142585767</v>
      </c>
      <c r="G66" s="40">
        <v>0</v>
      </c>
      <c r="H66" s="40">
        <v>231.08121387830028</v>
      </c>
      <c r="I66" s="40">
        <f t="shared" si="5"/>
        <v>3207.5416281368771</v>
      </c>
      <c r="J66" s="83"/>
      <c r="K66" s="83"/>
      <c r="L66" s="83"/>
      <c r="M66" s="83"/>
      <c r="N66" s="83"/>
      <c r="O66" s="83"/>
    </row>
    <row r="67" spans="2:15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3723.7274750744687</v>
      </c>
      <c r="G67" s="40">
        <v>0</v>
      </c>
      <c r="H67" s="40">
        <v>333.41736873068993</v>
      </c>
      <c r="I67" s="40">
        <f t="shared" si="5"/>
        <v>4057.1448438051584</v>
      </c>
      <c r="J67" s="83"/>
      <c r="K67" s="83"/>
      <c r="L67" s="83"/>
      <c r="M67" s="83"/>
      <c r="N67" s="83"/>
      <c r="O67" s="83"/>
    </row>
    <row r="68" spans="2:15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3082.8305266823154</v>
      </c>
      <c r="I68" s="40">
        <f t="shared" si="5"/>
        <v>3082.8305266823154</v>
      </c>
      <c r="J68" s="83"/>
      <c r="K68" s="83"/>
      <c r="L68" s="83"/>
      <c r="M68" s="83"/>
      <c r="N68" s="83"/>
      <c r="O68" s="83"/>
    </row>
    <row r="69" spans="2:15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18960.449877773059</v>
      </c>
      <c r="G69" s="41">
        <f t="shared" si="6"/>
        <v>0</v>
      </c>
      <c r="H69" s="41">
        <f t="shared" si="6"/>
        <v>3713.417849535143</v>
      </c>
      <c r="I69" s="76">
        <f t="shared" si="6"/>
        <v>22673.867727308203</v>
      </c>
      <c r="J69" s="83"/>
      <c r="K69" s="83"/>
      <c r="L69" s="83"/>
      <c r="M69" s="83"/>
      <c r="N69" s="83"/>
      <c r="O69" s="83"/>
    </row>
    <row r="70" spans="2:15" x14ac:dyDescent="0.2">
      <c r="B70" s="55" t="s">
        <v>109</v>
      </c>
      <c r="J70" s="83"/>
      <c r="K70" s="83"/>
      <c r="L70" s="83"/>
      <c r="M70" s="83"/>
      <c r="N70" s="83"/>
      <c r="O70" s="83"/>
    </row>
    <row r="71" spans="2:15" x14ac:dyDescent="0.2">
      <c r="D71" s="51"/>
      <c r="E71" s="51"/>
      <c r="F71" s="51"/>
      <c r="G71" s="51"/>
      <c r="H71" s="51"/>
      <c r="I71" s="51"/>
    </row>
    <row r="73" spans="2:15" x14ac:dyDescent="0.2">
      <c r="C73" s="84"/>
      <c r="D73" s="83"/>
      <c r="E73" s="51"/>
      <c r="F73" s="51"/>
      <c r="G73" s="51"/>
      <c r="H73" s="51"/>
      <c r="I73" s="51"/>
      <c r="J73" s="85"/>
    </row>
    <row r="74" spans="2:15" x14ac:dyDescent="0.2">
      <c r="C74" s="84"/>
      <c r="G74" s="51"/>
      <c r="H74" s="51"/>
      <c r="I74" s="51"/>
      <c r="J74" s="85"/>
    </row>
    <row r="75" spans="2:15" x14ac:dyDescent="0.2">
      <c r="C75" s="84"/>
      <c r="F75" s="51"/>
      <c r="H75" s="51"/>
      <c r="I75" s="51"/>
      <c r="J75" s="85"/>
    </row>
    <row r="77" spans="2:15" x14ac:dyDescent="0.2">
      <c r="C77" s="84"/>
      <c r="D77" s="86"/>
      <c r="E77" s="86"/>
      <c r="F77" s="86"/>
      <c r="G77" s="86"/>
      <c r="H77" s="86"/>
      <c r="I77" s="86"/>
      <c r="J77" s="85"/>
    </row>
    <row r="78" spans="2:15" x14ac:dyDescent="0.2">
      <c r="C78" s="84"/>
      <c r="D78" s="83"/>
      <c r="E78" s="83"/>
      <c r="F78" s="83"/>
      <c r="G78" s="83"/>
      <c r="H78" s="83"/>
      <c r="I78" s="83"/>
      <c r="J78" s="85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53" priority="2" operator="equal">
      <formula>0</formula>
    </cfRule>
  </conditionalFormatting>
  <conditionalFormatting sqref="D59:D69">
    <cfRule type="cellIs" dxfId="52" priority="1" operator="equal">
      <formula>0</formula>
    </cfRule>
  </conditionalFormatting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42578125" style="9" customWidth="1"/>
    <col min="7" max="7" width="17.140625" style="9" customWidth="1"/>
    <col min="8" max="8" width="12.7109375" style="9" customWidth="1"/>
    <col min="9" max="9" width="17.140625" style="9" customWidth="1"/>
    <col min="10" max="10" width="15.5703125" style="9" customWidth="1"/>
    <col min="11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161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6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6" ht="15" thickBot="1" x14ac:dyDescent="0.25">
      <c r="B18" s="19"/>
      <c r="C18" s="24" t="s">
        <v>107</v>
      </c>
      <c r="D18" s="41">
        <f t="shared" ref="D18:I18" si="0">+D57+D62+D69</f>
        <v>172112.14736911652</v>
      </c>
      <c r="E18" s="41">
        <f t="shared" si="0"/>
        <v>22463.966135764618</v>
      </c>
      <c r="F18" s="41">
        <f t="shared" si="0"/>
        <v>42439.060900218879</v>
      </c>
      <c r="G18" s="41">
        <f t="shared" si="0"/>
        <v>135164.16385629665</v>
      </c>
      <c r="H18" s="41">
        <f t="shared" si="0"/>
        <v>3174.1595077438351</v>
      </c>
      <c r="I18" s="41">
        <f t="shared" si="0"/>
        <v>375353.49776914052</v>
      </c>
    </row>
    <row r="19" spans="2:16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6" x14ac:dyDescent="0.2">
      <c r="B20" s="58" t="s">
        <v>14</v>
      </c>
      <c r="C20" s="58" t="s">
        <v>15</v>
      </c>
      <c r="D20" s="59">
        <v>8232.0888635972151</v>
      </c>
      <c r="E20" s="59">
        <v>0</v>
      </c>
      <c r="F20" s="59">
        <v>0</v>
      </c>
      <c r="G20" s="59">
        <v>1902.9426283755827</v>
      </c>
      <c r="H20" s="59">
        <v>0</v>
      </c>
      <c r="I20" s="59">
        <f>SUM(D20:H20)</f>
        <v>10135.031491972797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2:16" x14ac:dyDescent="0.2">
      <c r="B21" s="58" t="s">
        <v>16</v>
      </c>
      <c r="C21" s="58" t="s">
        <v>17</v>
      </c>
      <c r="D21" s="59">
        <v>2225.1398033619357</v>
      </c>
      <c r="E21" s="59">
        <v>0</v>
      </c>
      <c r="F21" s="59">
        <v>0</v>
      </c>
      <c r="G21" s="59">
        <v>340.94477847515196</v>
      </c>
      <c r="H21" s="59">
        <v>0</v>
      </c>
      <c r="I21" s="59">
        <f t="shared" ref="I21:I56" si="1">SUM(D21:H21)</f>
        <v>2566.0845818370876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2:16" x14ac:dyDescent="0.2">
      <c r="B22" s="58" t="s">
        <v>18</v>
      </c>
      <c r="C22" s="58" t="s">
        <v>148</v>
      </c>
      <c r="D22" s="59">
        <v>586.18307802971287</v>
      </c>
      <c r="E22" s="59">
        <v>0</v>
      </c>
      <c r="F22" s="59">
        <v>0</v>
      </c>
      <c r="G22" s="59">
        <v>5605.0079808947803</v>
      </c>
      <c r="H22" s="59">
        <v>0</v>
      </c>
      <c r="I22" s="59">
        <f t="shared" si="1"/>
        <v>6191.1910589244935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2:16" x14ac:dyDescent="0.2">
      <c r="B23" s="17" t="s">
        <v>19</v>
      </c>
      <c r="C23" s="17" t="s">
        <v>149</v>
      </c>
      <c r="D23" s="40">
        <v>2021.3160619705627</v>
      </c>
      <c r="E23" s="40">
        <v>0</v>
      </c>
      <c r="F23" s="40">
        <v>0</v>
      </c>
      <c r="G23" s="40">
        <v>10995.250069490743</v>
      </c>
      <c r="H23" s="40">
        <v>0</v>
      </c>
      <c r="I23" s="40">
        <f t="shared" si="1"/>
        <v>13016.566131461306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2:16" x14ac:dyDescent="0.2">
      <c r="B24" s="17" t="s">
        <v>20</v>
      </c>
      <c r="C24" s="17" t="s">
        <v>21</v>
      </c>
      <c r="D24" s="40">
        <v>2248.9314729208154</v>
      </c>
      <c r="E24" s="40">
        <v>0</v>
      </c>
      <c r="F24" s="40">
        <v>0</v>
      </c>
      <c r="G24" s="40">
        <v>21496.165432175418</v>
      </c>
      <c r="H24" s="40">
        <v>0</v>
      </c>
      <c r="I24" s="40">
        <f t="shared" si="1"/>
        <v>23745.096905096234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2:16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3604.5530328415039</v>
      </c>
      <c r="H25" s="40">
        <v>0</v>
      </c>
      <c r="I25" s="40">
        <f t="shared" si="1"/>
        <v>3604.5530328415039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2:16" x14ac:dyDescent="0.2">
      <c r="B26" s="58" t="s">
        <v>23</v>
      </c>
      <c r="C26" s="58" t="s">
        <v>24</v>
      </c>
      <c r="D26" s="59">
        <v>2569.3578158057694</v>
      </c>
      <c r="E26" s="59">
        <v>0</v>
      </c>
      <c r="F26" s="59">
        <v>0</v>
      </c>
      <c r="G26" s="59">
        <v>1144.5060656627857</v>
      </c>
      <c r="H26" s="59">
        <v>0</v>
      </c>
      <c r="I26" s="59">
        <f t="shared" si="1"/>
        <v>3713.8638814685551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2:16" x14ac:dyDescent="0.2">
      <c r="B27" s="58" t="s">
        <v>25</v>
      </c>
      <c r="C27" s="58" t="s">
        <v>26</v>
      </c>
      <c r="D27" s="59">
        <v>7720.9426914722708</v>
      </c>
      <c r="E27" s="59">
        <v>0</v>
      </c>
      <c r="F27" s="59">
        <v>0</v>
      </c>
      <c r="G27" s="59">
        <v>2648.9334448996688</v>
      </c>
      <c r="H27" s="59">
        <v>0</v>
      </c>
      <c r="I27" s="59">
        <f t="shared" si="1"/>
        <v>10369.876136371939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2:16" x14ac:dyDescent="0.2">
      <c r="B28" s="58" t="s">
        <v>27</v>
      </c>
      <c r="C28" s="58" t="s">
        <v>28</v>
      </c>
      <c r="D28" s="59">
        <v>12522.519744015697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12522.519744015697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2:16" x14ac:dyDescent="0.2">
      <c r="B29" s="17" t="s">
        <v>29</v>
      </c>
      <c r="C29" s="17" t="s">
        <v>30</v>
      </c>
      <c r="D29" s="40">
        <v>949.35714929159758</v>
      </c>
      <c r="E29" s="40">
        <v>0</v>
      </c>
      <c r="F29" s="40">
        <v>0</v>
      </c>
      <c r="G29" s="40">
        <v>282.11448364113807</v>
      </c>
      <c r="H29" s="40">
        <v>0</v>
      </c>
      <c r="I29" s="40">
        <f t="shared" si="1"/>
        <v>1231.4716329327357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2:16" x14ac:dyDescent="0.2">
      <c r="B30" s="17" t="s">
        <v>31</v>
      </c>
      <c r="C30" s="17" t="s">
        <v>32</v>
      </c>
      <c r="D30" s="40">
        <v>6354.6062643777168</v>
      </c>
      <c r="E30" s="40">
        <v>0</v>
      </c>
      <c r="F30" s="40">
        <v>0</v>
      </c>
      <c r="G30" s="40">
        <v>1359.7329587942377</v>
      </c>
      <c r="H30" s="40">
        <v>0</v>
      </c>
      <c r="I30" s="40">
        <f t="shared" si="1"/>
        <v>7714.3392231719545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2:16" x14ac:dyDescent="0.2">
      <c r="B31" s="17" t="s">
        <v>33</v>
      </c>
      <c r="C31" s="17" t="s">
        <v>135</v>
      </c>
      <c r="D31" s="40">
        <v>3580.4811958718096</v>
      </c>
      <c r="E31" s="40">
        <v>0</v>
      </c>
      <c r="F31" s="40">
        <v>0</v>
      </c>
      <c r="G31" s="40">
        <v>15.143838117448686</v>
      </c>
      <c r="H31" s="40">
        <v>0</v>
      </c>
      <c r="I31" s="40">
        <f t="shared" si="1"/>
        <v>3595.6250339892581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2:16" x14ac:dyDescent="0.2">
      <c r="B32" s="58" t="s">
        <v>34</v>
      </c>
      <c r="C32" s="58" t="s">
        <v>136</v>
      </c>
      <c r="D32" s="59">
        <v>1156.7028533287237</v>
      </c>
      <c r="E32" s="59">
        <v>0</v>
      </c>
      <c r="F32" s="59">
        <v>0</v>
      </c>
      <c r="G32" s="59">
        <v>2328.5020159153564</v>
      </c>
      <c r="H32" s="59">
        <v>0</v>
      </c>
      <c r="I32" s="59">
        <f t="shared" si="1"/>
        <v>3485.2048692440803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2:16" x14ac:dyDescent="0.2">
      <c r="B33" s="58" t="s">
        <v>35</v>
      </c>
      <c r="C33" s="58" t="s">
        <v>137</v>
      </c>
      <c r="D33" s="59">
        <v>4921.5480505047726</v>
      </c>
      <c r="E33" s="59">
        <v>0</v>
      </c>
      <c r="F33" s="59">
        <v>0</v>
      </c>
      <c r="G33" s="59">
        <v>1543.9740486085898</v>
      </c>
      <c r="H33" s="59">
        <v>0</v>
      </c>
      <c r="I33" s="59">
        <f t="shared" si="1"/>
        <v>6465.5220991133629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2:16" x14ac:dyDescent="0.2">
      <c r="B34" s="58" t="s">
        <v>36</v>
      </c>
      <c r="C34" s="58" t="s">
        <v>37</v>
      </c>
      <c r="D34" s="59">
        <v>6056.4521999841318</v>
      </c>
      <c r="E34" s="59">
        <v>0</v>
      </c>
      <c r="F34" s="59">
        <v>0</v>
      </c>
      <c r="G34" s="59">
        <v>5.2879765556378473</v>
      </c>
      <c r="H34" s="59">
        <v>0</v>
      </c>
      <c r="I34" s="59">
        <f t="shared" si="1"/>
        <v>6061.7401765397699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2:16" x14ac:dyDescent="0.2">
      <c r="B35" s="17" t="s">
        <v>38</v>
      </c>
      <c r="C35" s="17" t="s">
        <v>39</v>
      </c>
      <c r="D35" s="40">
        <v>2032.4684211259871</v>
      </c>
      <c r="E35" s="40">
        <v>0</v>
      </c>
      <c r="F35" s="40">
        <v>0</v>
      </c>
      <c r="G35" s="40">
        <v>1.3780808323539433</v>
      </c>
      <c r="H35" s="40">
        <v>0</v>
      </c>
      <c r="I35" s="40">
        <f t="shared" si="1"/>
        <v>2033.8465019583412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2:16" x14ac:dyDescent="0.2">
      <c r="B36" s="17" t="s">
        <v>40</v>
      </c>
      <c r="C36" s="17" t="s">
        <v>152</v>
      </c>
      <c r="D36" s="40">
        <v>10716.240928382638</v>
      </c>
      <c r="E36" s="40">
        <v>0</v>
      </c>
      <c r="F36" s="40">
        <v>0</v>
      </c>
      <c r="G36" s="40">
        <v>434.57035791287132</v>
      </c>
      <c r="H36" s="40">
        <v>0</v>
      </c>
      <c r="I36" s="40">
        <f t="shared" si="1"/>
        <v>11150.811286295509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2:16" x14ac:dyDescent="0.2">
      <c r="B37" s="17" t="s">
        <v>41</v>
      </c>
      <c r="C37" s="17" t="s">
        <v>42</v>
      </c>
      <c r="D37" s="40">
        <v>1157.5294989158456</v>
      </c>
      <c r="E37" s="40">
        <v>0</v>
      </c>
      <c r="F37" s="40">
        <v>0</v>
      </c>
      <c r="G37" s="40">
        <v>68.698565451019718</v>
      </c>
      <c r="H37" s="40">
        <v>0</v>
      </c>
      <c r="I37" s="40">
        <f t="shared" si="1"/>
        <v>1226.2280643668653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2:16" x14ac:dyDescent="0.2">
      <c r="B38" s="58" t="s">
        <v>43</v>
      </c>
      <c r="C38" s="58" t="s">
        <v>139</v>
      </c>
      <c r="D38" s="59">
        <v>722.59410753661223</v>
      </c>
      <c r="E38" s="59">
        <v>0</v>
      </c>
      <c r="F38" s="59">
        <v>0</v>
      </c>
      <c r="G38" s="59">
        <v>14.518052660003894</v>
      </c>
      <c r="H38" s="59">
        <v>0</v>
      </c>
      <c r="I38" s="59">
        <f t="shared" si="1"/>
        <v>737.11216019661617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2:16" x14ac:dyDescent="0.2">
      <c r="B39" s="58" t="s">
        <v>44</v>
      </c>
      <c r="C39" s="58" t="s">
        <v>140</v>
      </c>
      <c r="D39" s="59">
        <v>3779.0830942511334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3779.0830942511334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2:16" x14ac:dyDescent="0.2">
      <c r="B40" s="58" t="s">
        <v>45</v>
      </c>
      <c r="C40" s="58" t="s">
        <v>141</v>
      </c>
      <c r="D40" s="59">
        <v>1524.2259538820504</v>
      </c>
      <c r="E40" s="59">
        <v>0</v>
      </c>
      <c r="F40" s="59">
        <v>0</v>
      </c>
      <c r="G40" s="59">
        <v>16.146506637279781</v>
      </c>
      <c r="H40" s="59">
        <v>0</v>
      </c>
      <c r="I40" s="59">
        <f t="shared" si="1"/>
        <v>1540.3724605193302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2:16" x14ac:dyDescent="0.2">
      <c r="B41" s="17" t="s">
        <v>46</v>
      </c>
      <c r="C41" s="17" t="s">
        <v>142</v>
      </c>
      <c r="D41" s="40">
        <v>2481.8655419446472</v>
      </c>
      <c r="E41" s="40">
        <v>0</v>
      </c>
      <c r="F41" s="40">
        <v>0</v>
      </c>
      <c r="G41" s="40">
        <v>66.773514250074285</v>
      </c>
      <c r="H41" s="40">
        <v>0</v>
      </c>
      <c r="I41" s="40">
        <f t="shared" si="1"/>
        <v>2548.6390561947214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2:16" x14ac:dyDescent="0.2">
      <c r="B42" s="17" t="s">
        <v>47</v>
      </c>
      <c r="C42" s="17" t="s">
        <v>143</v>
      </c>
      <c r="D42" s="40">
        <v>670.66068677610701</v>
      </c>
      <c r="E42" s="40">
        <v>0</v>
      </c>
      <c r="F42" s="40">
        <v>0</v>
      </c>
      <c r="G42" s="40">
        <v>176.08427481243959</v>
      </c>
      <c r="H42" s="40">
        <v>0</v>
      </c>
      <c r="I42" s="40">
        <f t="shared" si="1"/>
        <v>846.74496158854663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2:16" x14ac:dyDescent="0.2">
      <c r="B43" s="17" t="s">
        <v>48</v>
      </c>
      <c r="C43" s="17" t="s">
        <v>49</v>
      </c>
      <c r="D43" s="40">
        <v>3867.1386938876831</v>
      </c>
      <c r="E43" s="40">
        <v>0</v>
      </c>
      <c r="F43" s="40">
        <v>0</v>
      </c>
      <c r="G43" s="40">
        <v>826.00039056779826</v>
      </c>
      <c r="H43" s="40">
        <v>0</v>
      </c>
      <c r="I43" s="40">
        <f t="shared" si="1"/>
        <v>4693.1390844554817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2:16" x14ac:dyDescent="0.2">
      <c r="B44" s="58" t="s">
        <v>50</v>
      </c>
      <c r="C44" s="58" t="s">
        <v>51</v>
      </c>
      <c r="D44" s="59">
        <v>698.07980442918245</v>
      </c>
      <c r="E44" s="59">
        <v>0</v>
      </c>
      <c r="F44" s="59">
        <v>0</v>
      </c>
      <c r="G44" s="59">
        <v>327.80685319313022</v>
      </c>
      <c r="H44" s="59">
        <v>0</v>
      </c>
      <c r="I44" s="59">
        <f t="shared" si="1"/>
        <v>1025.8866576223127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2:16" x14ac:dyDescent="0.2">
      <c r="B45" s="58" t="s">
        <v>52</v>
      </c>
      <c r="C45" s="58" t="s">
        <v>144</v>
      </c>
      <c r="D45" s="59">
        <v>15160.304699222668</v>
      </c>
      <c r="E45" s="59">
        <v>0</v>
      </c>
      <c r="F45" s="59">
        <v>0</v>
      </c>
      <c r="G45" s="59">
        <v>5658.5148859482615</v>
      </c>
      <c r="H45" s="59">
        <v>3.3690785623092441</v>
      </c>
      <c r="I45" s="59">
        <f t="shared" si="1"/>
        <v>20822.188663733239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2:16" x14ac:dyDescent="0.2">
      <c r="B46" s="58" t="s">
        <v>53</v>
      </c>
      <c r="C46" s="58" t="s">
        <v>54</v>
      </c>
      <c r="D46" s="59">
        <v>28272.092418477689</v>
      </c>
      <c r="E46" s="59">
        <v>1.9821776808449054</v>
      </c>
      <c r="F46" s="59">
        <v>0</v>
      </c>
      <c r="G46" s="59">
        <v>15605.15345019825</v>
      </c>
      <c r="H46" s="59">
        <v>0</v>
      </c>
      <c r="I46" s="59">
        <f t="shared" si="1"/>
        <v>43879.228046356788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2:16" x14ac:dyDescent="0.2">
      <c r="B47" s="17" t="s">
        <v>55</v>
      </c>
      <c r="C47" s="17" t="s">
        <v>56</v>
      </c>
      <c r="D47" s="40">
        <v>5212.1690429328928</v>
      </c>
      <c r="E47" s="40">
        <v>0</v>
      </c>
      <c r="F47" s="40">
        <v>0</v>
      </c>
      <c r="G47" s="40">
        <v>7419.2459070986069</v>
      </c>
      <c r="H47" s="40">
        <v>0</v>
      </c>
      <c r="I47" s="40">
        <f t="shared" si="1"/>
        <v>12631.4149500315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2:16" x14ac:dyDescent="0.2">
      <c r="B48" s="17" t="s">
        <v>57</v>
      </c>
      <c r="C48" s="17" t="s">
        <v>58</v>
      </c>
      <c r="D48" s="40">
        <v>3337.2217930262627</v>
      </c>
      <c r="E48" s="40">
        <v>0</v>
      </c>
      <c r="F48" s="40">
        <v>0</v>
      </c>
      <c r="G48" s="40">
        <v>7095.3527881279151</v>
      </c>
      <c r="H48" s="40">
        <v>0</v>
      </c>
      <c r="I48" s="40">
        <f t="shared" si="1"/>
        <v>10432.574581154178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2:16" x14ac:dyDescent="0.2">
      <c r="B49" s="17" t="s">
        <v>59</v>
      </c>
      <c r="C49" s="17" t="s">
        <v>60</v>
      </c>
      <c r="D49" s="40">
        <v>10421.875903314591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10421.875903314591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2:16" x14ac:dyDescent="0.2">
      <c r="B50" s="58" t="s">
        <v>61</v>
      </c>
      <c r="C50" s="58" t="s">
        <v>145</v>
      </c>
      <c r="D50" s="59">
        <v>0</v>
      </c>
      <c r="E50" s="59">
        <v>22461.983958083772</v>
      </c>
      <c r="F50" s="59">
        <v>0</v>
      </c>
      <c r="G50" s="59">
        <v>616.57449757587381</v>
      </c>
      <c r="H50" s="59">
        <v>0</v>
      </c>
      <c r="I50" s="59">
        <f t="shared" si="1"/>
        <v>23078.558455659648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2:16" x14ac:dyDescent="0.2">
      <c r="B51" s="58" t="s">
        <v>62</v>
      </c>
      <c r="C51" s="58" t="s">
        <v>63</v>
      </c>
      <c r="D51" s="59">
        <v>2879.2000771810408</v>
      </c>
      <c r="E51" s="59">
        <v>0</v>
      </c>
      <c r="F51" s="59">
        <v>0</v>
      </c>
      <c r="G51" s="59">
        <v>1727.8618062932517</v>
      </c>
      <c r="H51" s="59">
        <v>0</v>
      </c>
      <c r="I51" s="59">
        <f t="shared" si="1"/>
        <v>4607.0618834742927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2:16" x14ac:dyDescent="0.2">
      <c r="B52" s="58" t="s">
        <v>64</v>
      </c>
      <c r="C52" s="58" t="s">
        <v>65</v>
      </c>
      <c r="D52" s="59">
        <v>6670.6089573323379</v>
      </c>
      <c r="E52" s="59">
        <v>0</v>
      </c>
      <c r="F52" s="59">
        <v>0</v>
      </c>
      <c r="G52" s="59">
        <v>12853.250577843066</v>
      </c>
      <c r="H52" s="59">
        <v>0</v>
      </c>
      <c r="I52" s="59">
        <f t="shared" si="1"/>
        <v>19523.859535175405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2:16" x14ac:dyDescent="0.2">
      <c r="B53" s="17" t="s">
        <v>66</v>
      </c>
      <c r="C53" s="17" t="s">
        <v>67</v>
      </c>
      <c r="D53" s="40">
        <v>5966.19688364576</v>
      </c>
      <c r="E53" s="40">
        <v>0</v>
      </c>
      <c r="F53" s="40">
        <v>0</v>
      </c>
      <c r="G53" s="40">
        <v>75.429119158233263</v>
      </c>
      <c r="H53" s="40">
        <v>0</v>
      </c>
      <c r="I53" s="40">
        <f t="shared" si="1"/>
        <v>6041.6260028039933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2:16" x14ac:dyDescent="0.2">
      <c r="B54" s="17" t="s">
        <v>68</v>
      </c>
      <c r="C54" s="17" t="s">
        <v>69</v>
      </c>
      <c r="D54" s="40">
        <v>2432.6519602154226</v>
      </c>
      <c r="E54" s="40">
        <v>0</v>
      </c>
      <c r="F54" s="40">
        <v>830.94342295207935</v>
      </c>
      <c r="G54" s="40">
        <v>237.46928277708858</v>
      </c>
      <c r="H54" s="40">
        <v>0</v>
      </c>
      <c r="I54" s="40">
        <f t="shared" si="1"/>
        <v>3501.0646659445906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2:16" x14ac:dyDescent="0.2">
      <c r="B55" s="17" t="s">
        <v>70</v>
      </c>
      <c r="C55" s="17" t="s">
        <v>71</v>
      </c>
      <c r="D55" s="40">
        <v>1677.2516534855226</v>
      </c>
      <c r="E55" s="40">
        <v>0</v>
      </c>
      <c r="F55" s="40">
        <v>0</v>
      </c>
      <c r="G55" s="40">
        <v>1237.1043995733121</v>
      </c>
      <c r="H55" s="40">
        <v>0</v>
      </c>
      <c r="I55" s="40">
        <f t="shared" si="1"/>
        <v>2914.3560530588347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2:16" ht="15" thickBot="1" x14ac:dyDescent="0.25">
      <c r="B56" s="58" t="s">
        <v>72</v>
      </c>
      <c r="C56" s="58" t="s">
        <v>73</v>
      </c>
      <c r="D56" s="59">
        <v>1287.0600046177183</v>
      </c>
      <c r="E56" s="59">
        <v>0</v>
      </c>
      <c r="F56" s="59">
        <v>0</v>
      </c>
      <c r="G56" s="59">
        <v>2383.449357278409</v>
      </c>
      <c r="H56" s="59">
        <v>0</v>
      </c>
      <c r="I56" s="59">
        <f t="shared" si="1"/>
        <v>3670.5093618961273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2:16" ht="15" thickBot="1" x14ac:dyDescent="0.25">
      <c r="B57" s="19"/>
      <c r="C57" s="24" t="s">
        <v>119</v>
      </c>
      <c r="D57" s="73">
        <f>SUM(D20:D56)</f>
        <v>172112.14736911652</v>
      </c>
      <c r="E57" s="41">
        <f t="shared" ref="E57:I57" si="2">SUM(E20:E56)</f>
        <v>22463.966135764618</v>
      </c>
      <c r="F57" s="41">
        <f t="shared" si="2"/>
        <v>830.94342295207935</v>
      </c>
      <c r="G57" s="41">
        <f t="shared" si="2"/>
        <v>110114.44142263728</v>
      </c>
      <c r="H57" s="41">
        <f t="shared" si="2"/>
        <v>3.3690785623092441</v>
      </c>
      <c r="I57" s="41">
        <f t="shared" si="2"/>
        <v>305524.86742903281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2:16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2:16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851.05914861426572</v>
      </c>
      <c r="H59" s="40">
        <v>27.726570042381258</v>
      </c>
      <c r="I59" s="40">
        <f>SUM(D59:H59)</f>
        <v>878.78571865664696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2:16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19853.857659174791</v>
      </c>
      <c r="H60" s="40">
        <v>0</v>
      </c>
      <c r="I60" s="40">
        <f t="shared" ref="I60:I61" si="3">SUM(D60:H60)</f>
        <v>19853.857659174791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2:16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4344.8056258703318</v>
      </c>
      <c r="H61" s="40">
        <v>0</v>
      </c>
      <c r="I61" s="40">
        <f t="shared" si="3"/>
        <v>4344.8056258703318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2:16" ht="15" thickBot="1" x14ac:dyDescent="0.25">
      <c r="B62" s="19"/>
      <c r="C62" s="24" t="s">
        <v>113</v>
      </c>
      <c r="D62" s="41">
        <f t="shared" ref="D62:F62" si="4">SUM(D59:D61)</f>
        <v>0</v>
      </c>
      <c r="E62" s="41">
        <f t="shared" si="4"/>
        <v>0</v>
      </c>
      <c r="F62" s="41">
        <f t="shared" si="4"/>
        <v>0</v>
      </c>
      <c r="G62" s="41">
        <f>SUM(G59:G61)</f>
        <v>25049.72243365939</v>
      </c>
      <c r="H62" s="41">
        <f>SUM(H59:H61)</f>
        <v>27.726570042381258</v>
      </c>
      <c r="I62" s="41">
        <f>SUM(I59:I61)</f>
        <v>25077.449003701771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2:16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2:16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73.962973450000021</v>
      </c>
      <c r="I64" s="40">
        <f>SUM(D64:H64)</f>
        <v>73.962973450000021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2:16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19666.802044937114</v>
      </c>
      <c r="G65" s="40">
        <v>0</v>
      </c>
      <c r="H65" s="40">
        <v>0</v>
      </c>
      <c r="I65" s="40">
        <f t="shared" ref="I65:I68" si="5">SUM(D65:H65)</f>
        <v>19666.802044937114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2:16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14628.106268813934</v>
      </c>
      <c r="G66" s="40">
        <v>0</v>
      </c>
      <c r="H66" s="40">
        <v>217.77686520000006</v>
      </c>
      <c r="I66" s="40">
        <f t="shared" si="5"/>
        <v>14845.883134013933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2:16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7313.2091635157522</v>
      </c>
      <c r="G67" s="40">
        <v>0</v>
      </c>
      <c r="H67" s="40">
        <v>408.90019361999998</v>
      </c>
      <c r="I67" s="40">
        <f t="shared" si="5"/>
        <v>7722.1093571357524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2:16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2442.4238268691442</v>
      </c>
      <c r="I68" s="40">
        <f t="shared" si="5"/>
        <v>2442.4238268691442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2:16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41608.117477266802</v>
      </c>
      <c r="G69" s="41">
        <f>SUM(G64:G68)</f>
        <v>0</v>
      </c>
      <c r="H69" s="41">
        <f>SUM(H64:H68)</f>
        <v>3143.0638591391444</v>
      </c>
      <c r="I69" s="41">
        <f>SUM(I64:I68)</f>
        <v>44751.181336405934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2:16" x14ac:dyDescent="0.2">
      <c r="B70" s="55" t="s">
        <v>109</v>
      </c>
      <c r="K70" s="83"/>
      <c r="L70" s="83"/>
      <c r="M70" s="83"/>
      <c r="N70" s="83"/>
      <c r="O70" s="83"/>
      <c r="P70" s="83"/>
    </row>
    <row r="71" spans="2:16" x14ac:dyDescent="0.2">
      <c r="D71" s="51"/>
      <c r="E71" s="51"/>
      <c r="F71" s="51"/>
      <c r="G71" s="51"/>
      <c r="H71" s="51"/>
      <c r="I71" s="51"/>
      <c r="K71" s="83"/>
      <c r="L71" s="83"/>
      <c r="M71" s="83"/>
      <c r="N71" s="83"/>
      <c r="O71" s="83"/>
      <c r="P71" s="83"/>
    </row>
    <row r="72" spans="2:16" x14ac:dyDescent="0.2">
      <c r="C72" s="84"/>
      <c r="D72" s="83"/>
      <c r="E72" s="51"/>
      <c r="F72" s="51"/>
      <c r="G72" s="51"/>
      <c r="H72" s="51"/>
      <c r="I72" s="51"/>
      <c r="J72" s="89"/>
      <c r="K72" s="83"/>
      <c r="L72" s="83"/>
      <c r="M72" s="83"/>
      <c r="N72" s="83"/>
      <c r="O72" s="83"/>
      <c r="P72" s="83"/>
    </row>
    <row r="73" spans="2:16" x14ac:dyDescent="0.2">
      <c r="C73" s="84"/>
      <c r="G73" s="51"/>
      <c r="H73" s="51"/>
      <c r="I73" s="51"/>
      <c r="J73" s="89"/>
      <c r="K73" s="83"/>
      <c r="L73" s="83"/>
      <c r="M73" s="83"/>
      <c r="N73" s="83"/>
      <c r="O73" s="83"/>
      <c r="P73" s="83"/>
    </row>
    <row r="74" spans="2:16" x14ac:dyDescent="0.2">
      <c r="C74" s="84"/>
      <c r="F74" s="51"/>
      <c r="G74" s="51"/>
      <c r="H74" s="51"/>
      <c r="I74" s="51"/>
      <c r="J74" s="89"/>
      <c r="K74" s="83"/>
      <c r="L74" s="83"/>
      <c r="M74" s="83"/>
      <c r="N74" s="83"/>
      <c r="O74" s="83"/>
      <c r="P74" s="83"/>
    </row>
    <row r="75" spans="2:16" x14ac:dyDescent="0.2">
      <c r="J75" s="89"/>
      <c r="K75" s="83"/>
      <c r="L75" s="83"/>
      <c r="M75" s="83"/>
      <c r="N75" s="83"/>
      <c r="O75" s="83"/>
      <c r="P75" s="83"/>
    </row>
    <row r="76" spans="2:16" x14ac:dyDescent="0.2">
      <c r="C76" s="84"/>
      <c r="D76" s="86"/>
      <c r="E76" s="86"/>
      <c r="F76" s="86"/>
      <c r="G76" s="86"/>
      <c r="H76" s="86"/>
      <c r="I76" s="86"/>
      <c r="J76" s="89"/>
      <c r="K76" s="83"/>
      <c r="L76" s="83"/>
      <c r="M76" s="83"/>
      <c r="N76" s="83"/>
      <c r="O76" s="83"/>
      <c r="P76" s="83"/>
    </row>
    <row r="77" spans="2:16" x14ac:dyDescent="0.2">
      <c r="C77" s="84"/>
      <c r="D77" s="88"/>
      <c r="E77" s="88"/>
      <c r="F77" s="88"/>
      <c r="G77" s="88"/>
      <c r="H77" s="88"/>
      <c r="I77" s="88"/>
      <c r="J77" s="89"/>
    </row>
    <row r="78" spans="2:16" x14ac:dyDescent="0.2">
      <c r="J78" s="90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51" priority="2" operator="equal">
      <formula>0</formula>
    </cfRule>
  </conditionalFormatting>
  <conditionalFormatting sqref="D59:D69">
    <cfRule type="cellIs" dxfId="5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104" t="s">
        <v>161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105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6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6" ht="15" thickBot="1" x14ac:dyDescent="0.25">
      <c r="B18" s="19"/>
      <c r="C18" s="24" t="s">
        <v>107</v>
      </c>
      <c r="D18" s="41">
        <f t="shared" ref="D18:I18" si="0">+D57+D62+D69</f>
        <v>66977.603135429716</v>
      </c>
      <c r="E18" s="41">
        <f t="shared" si="0"/>
        <v>7220.3812261511603</v>
      </c>
      <c r="F18" s="41">
        <f t="shared" si="0"/>
        <v>41120.441376119408</v>
      </c>
      <c r="G18" s="41">
        <f t="shared" si="0"/>
        <v>37729.766945847347</v>
      </c>
      <c r="H18" s="41">
        <f t="shared" si="0"/>
        <v>2768.0065784018989</v>
      </c>
      <c r="I18" s="41">
        <f t="shared" si="0"/>
        <v>155816.19926194954</v>
      </c>
    </row>
    <row r="19" spans="2:16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6" x14ac:dyDescent="0.2">
      <c r="B20" s="58" t="s">
        <v>14</v>
      </c>
      <c r="C20" s="58" t="s">
        <v>15</v>
      </c>
      <c r="D20" s="59">
        <v>5483.1173882424018</v>
      </c>
      <c r="E20" s="59">
        <v>0</v>
      </c>
      <c r="F20" s="59">
        <v>0</v>
      </c>
      <c r="G20" s="59">
        <v>340.63013654132226</v>
      </c>
      <c r="H20" s="59">
        <v>0</v>
      </c>
      <c r="I20" s="59">
        <f>SUM(D20:H20)</f>
        <v>5823.7475247837237</v>
      </c>
      <c r="K20" s="83"/>
      <c r="L20" s="83"/>
      <c r="M20" s="83"/>
      <c r="N20" s="83"/>
      <c r="O20" s="83"/>
      <c r="P20" s="83"/>
    </row>
    <row r="21" spans="2:16" x14ac:dyDescent="0.2">
      <c r="B21" s="58" t="s">
        <v>16</v>
      </c>
      <c r="C21" s="58" t="s">
        <v>17</v>
      </c>
      <c r="D21" s="59">
        <v>545.91585940000004</v>
      </c>
      <c r="E21" s="59">
        <v>0</v>
      </c>
      <c r="F21" s="59">
        <v>0</v>
      </c>
      <c r="G21" s="59">
        <v>229.59031942038115</v>
      </c>
      <c r="H21" s="59">
        <v>0</v>
      </c>
      <c r="I21" s="59">
        <f t="shared" ref="I21:I56" si="1">SUM(D21:H21)</f>
        <v>775.50617882038114</v>
      </c>
      <c r="K21" s="83"/>
      <c r="L21" s="83"/>
      <c r="M21" s="83"/>
      <c r="N21" s="83"/>
      <c r="O21" s="83"/>
      <c r="P21" s="83"/>
    </row>
    <row r="22" spans="2:16" x14ac:dyDescent="0.2">
      <c r="B22" s="58" t="s">
        <v>18</v>
      </c>
      <c r="C22" s="58" t="s">
        <v>148</v>
      </c>
      <c r="D22" s="59">
        <v>519.02964734921727</v>
      </c>
      <c r="E22" s="59">
        <v>0</v>
      </c>
      <c r="F22" s="59">
        <v>0</v>
      </c>
      <c r="G22" s="59">
        <v>2749.3912696736493</v>
      </c>
      <c r="H22" s="59">
        <v>0</v>
      </c>
      <c r="I22" s="59">
        <f t="shared" si="1"/>
        <v>3268.4209170228664</v>
      </c>
      <c r="K22" s="83"/>
      <c r="L22" s="83"/>
      <c r="M22" s="83"/>
      <c r="N22" s="83"/>
      <c r="O22" s="83"/>
      <c r="P22" s="83"/>
    </row>
    <row r="23" spans="2:16" x14ac:dyDescent="0.2">
      <c r="B23" s="17" t="s">
        <v>19</v>
      </c>
      <c r="C23" s="17" t="s">
        <v>149</v>
      </c>
      <c r="D23" s="40">
        <v>859.08152203663303</v>
      </c>
      <c r="E23" s="40">
        <v>0</v>
      </c>
      <c r="F23" s="40">
        <v>0</v>
      </c>
      <c r="G23" s="40">
        <v>3133.9356067360145</v>
      </c>
      <c r="H23" s="40">
        <v>0</v>
      </c>
      <c r="I23" s="40">
        <f t="shared" si="1"/>
        <v>3993.0171287726475</v>
      </c>
      <c r="K23" s="83"/>
      <c r="L23" s="83"/>
      <c r="M23" s="83"/>
      <c r="N23" s="83"/>
      <c r="O23" s="83"/>
      <c r="P23" s="83"/>
    </row>
    <row r="24" spans="2:16" x14ac:dyDescent="0.2">
      <c r="B24" s="17" t="s">
        <v>20</v>
      </c>
      <c r="C24" s="17" t="s">
        <v>21</v>
      </c>
      <c r="D24" s="40">
        <v>711.84543609276147</v>
      </c>
      <c r="E24" s="40">
        <v>0</v>
      </c>
      <c r="F24" s="40">
        <v>0</v>
      </c>
      <c r="G24" s="40">
        <v>11100.757701270555</v>
      </c>
      <c r="H24" s="40">
        <v>0</v>
      </c>
      <c r="I24" s="40">
        <f t="shared" si="1"/>
        <v>11812.603137363316</v>
      </c>
      <c r="K24" s="83"/>
      <c r="L24" s="83"/>
      <c r="M24" s="83"/>
      <c r="N24" s="83"/>
      <c r="O24" s="83"/>
      <c r="P24" s="83"/>
    </row>
    <row r="25" spans="2:16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1058.2366565385958</v>
      </c>
      <c r="H25" s="40">
        <v>0</v>
      </c>
      <c r="I25" s="40">
        <f t="shared" si="1"/>
        <v>1058.2366565385958</v>
      </c>
      <c r="K25" s="83"/>
      <c r="L25" s="83"/>
      <c r="M25" s="83"/>
      <c r="N25" s="83"/>
      <c r="O25" s="83"/>
      <c r="P25" s="83"/>
    </row>
    <row r="26" spans="2:16" x14ac:dyDescent="0.2">
      <c r="B26" s="58" t="s">
        <v>23</v>
      </c>
      <c r="C26" s="58" t="s">
        <v>24</v>
      </c>
      <c r="D26" s="59">
        <v>885.99055326357075</v>
      </c>
      <c r="E26" s="59">
        <v>0</v>
      </c>
      <c r="F26" s="59">
        <v>0</v>
      </c>
      <c r="G26" s="59">
        <v>239.25861826047267</v>
      </c>
      <c r="H26" s="59">
        <v>0</v>
      </c>
      <c r="I26" s="59">
        <f t="shared" si="1"/>
        <v>1125.2491715240435</v>
      </c>
      <c r="K26" s="83"/>
      <c r="L26" s="83"/>
      <c r="M26" s="83"/>
      <c r="N26" s="83"/>
      <c r="O26" s="83"/>
      <c r="P26" s="83"/>
    </row>
    <row r="27" spans="2:16" x14ac:dyDescent="0.2">
      <c r="B27" s="58" t="s">
        <v>25</v>
      </c>
      <c r="C27" s="58" t="s">
        <v>26</v>
      </c>
      <c r="D27" s="59">
        <v>4360.9131875125122</v>
      </c>
      <c r="E27" s="59">
        <v>0</v>
      </c>
      <c r="F27" s="59">
        <v>0</v>
      </c>
      <c r="G27" s="59">
        <v>573.27573586689789</v>
      </c>
      <c r="H27" s="59">
        <v>0</v>
      </c>
      <c r="I27" s="59">
        <f t="shared" si="1"/>
        <v>4934.18892337941</v>
      </c>
      <c r="K27" s="83"/>
      <c r="L27" s="83"/>
      <c r="M27" s="83"/>
      <c r="N27" s="83"/>
      <c r="O27" s="83"/>
      <c r="P27" s="83"/>
    </row>
    <row r="28" spans="2:16" x14ac:dyDescent="0.2">
      <c r="B28" s="58" t="s">
        <v>27</v>
      </c>
      <c r="C28" s="58" t="s">
        <v>28</v>
      </c>
      <c r="D28" s="59">
        <v>2395.7871313779951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2395.7871313779951</v>
      </c>
      <c r="K28" s="83"/>
      <c r="L28" s="83"/>
      <c r="M28" s="83"/>
      <c r="N28" s="83"/>
      <c r="O28" s="83"/>
      <c r="P28" s="83"/>
    </row>
    <row r="29" spans="2:16" x14ac:dyDescent="0.2">
      <c r="B29" s="17" t="s">
        <v>29</v>
      </c>
      <c r="C29" s="17" t="s">
        <v>30</v>
      </c>
      <c r="D29" s="40">
        <v>935.42022185504015</v>
      </c>
      <c r="E29" s="40">
        <v>0</v>
      </c>
      <c r="F29" s="40">
        <v>0</v>
      </c>
      <c r="G29" s="40">
        <v>24.111126624704664</v>
      </c>
      <c r="H29" s="40">
        <v>0</v>
      </c>
      <c r="I29" s="40">
        <f t="shared" si="1"/>
        <v>959.53134847974479</v>
      </c>
      <c r="K29" s="83"/>
      <c r="L29" s="83"/>
      <c r="M29" s="83"/>
      <c r="N29" s="83"/>
      <c r="O29" s="83"/>
      <c r="P29" s="83"/>
    </row>
    <row r="30" spans="2:16" x14ac:dyDescent="0.2">
      <c r="B30" s="17" t="s">
        <v>31</v>
      </c>
      <c r="C30" s="17" t="s">
        <v>32</v>
      </c>
      <c r="D30" s="40">
        <v>2150.0880864189503</v>
      </c>
      <c r="E30" s="40">
        <v>0</v>
      </c>
      <c r="F30" s="40">
        <v>0</v>
      </c>
      <c r="G30" s="40">
        <v>490.59209327889306</v>
      </c>
      <c r="H30" s="40">
        <v>0</v>
      </c>
      <c r="I30" s="40">
        <f t="shared" si="1"/>
        <v>2640.6801796978434</v>
      </c>
      <c r="K30" s="83"/>
      <c r="L30" s="83"/>
      <c r="M30" s="83"/>
      <c r="N30" s="83"/>
      <c r="O30" s="83"/>
      <c r="P30" s="83"/>
    </row>
    <row r="31" spans="2:16" x14ac:dyDescent="0.2">
      <c r="B31" s="17" t="s">
        <v>33</v>
      </c>
      <c r="C31" s="17" t="s">
        <v>135</v>
      </c>
      <c r="D31" s="40">
        <v>1188.7119752000001</v>
      </c>
      <c r="E31" s="40">
        <v>0</v>
      </c>
      <c r="F31" s="40">
        <v>0</v>
      </c>
      <c r="G31" s="40">
        <v>1.1005850626208464</v>
      </c>
      <c r="H31" s="40">
        <v>0</v>
      </c>
      <c r="I31" s="40">
        <f t="shared" si="1"/>
        <v>1189.812560262621</v>
      </c>
      <c r="K31" s="83"/>
      <c r="L31" s="83"/>
      <c r="M31" s="83"/>
      <c r="N31" s="83"/>
      <c r="O31" s="83"/>
      <c r="P31" s="83"/>
    </row>
    <row r="32" spans="2:16" x14ac:dyDescent="0.2">
      <c r="B32" s="58" t="s">
        <v>34</v>
      </c>
      <c r="C32" s="58" t="s">
        <v>136</v>
      </c>
      <c r="D32" s="59">
        <v>326.37964717999995</v>
      </c>
      <c r="E32" s="59">
        <v>0</v>
      </c>
      <c r="F32" s="59">
        <v>0</v>
      </c>
      <c r="G32" s="59">
        <v>113.35973178891339</v>
      </c>
      <c r="H32" s="59">
        <v>0</v>
      </c>
      <c r="I32" s="59">
        <f t="shared" si="1"/>
        <v>439.73937896891334</v>
      </c>
      <c r="K32" s="83"/>
      <c r="L32" s="83"/>
      <c r="M32" s="83"/>
      <c r="N32" s="83"/>
      <c r="O32" s="83"/>
      <c r="P32" s="83"/>
    </row>
    <row r="33" spans="2:16" x14ac:dyDescent="0.2">
      <c r="B33" s="58" t="s">
        <v>35</v>
      </c>
      <c r="C33" s="58" t="s">
        <v>137</v>
      </c>
      <c r="D33" s="59">
        <v>1280.7396925396565</v>
      </c>
      <c r="E33" s="59">
        <v>0</v>
      </c>
      <c r="F33" s="59">
        <v>0</v>
      </c>
      <c r="G33" s="59">
        <v>60.09540452526327</v>
      </c>
      <c r="H33" s="59">
        <v>0</v>
      </c>
      <c r="I33" s="59">
        <f t="shared" si="1"/>
        <v>1340.8350970649199</v>
      </c>
      <c r="K33" s="83"/>
      <c r="L33" s="83"/>
      <c r="M33" s="83"/>
      <c r="N33" s="83"/>
      <c r="O33" s="83"/>
      <c r="P33" s="83"/>
    </row>
    <row r="34" spans="2:16" x14ac:dyDescent="0.2">
      <c r="B34" s="58" t="s">
        <v>36</v>
      </c>
      <c r="C34" s="58" t="s">
        <v>37</v>
      </c>
      <c r="D34" s="59">
        <v>1734.489858211</v>
      </c>
      <c r="E34" s="59">
        <v>0</v>
      </c>
      <c r="F34" s="59">
        <v>0</v>
      </c>
      <c r="G34" s="59">
        <v>0.75375537148241789</v>
      </c>
      <c r="H34" s="59">
        <v>0</v>
      </c>
      <c r="I34" s="59">
        <f t="shared" si="1"/>
        <v>1735.2436135824823</v>
      </c>
      <c r="K34" s="83"/>
      <c r="L34" s="83"/>
      <c r="M34" s="83"/>
      <c r="N34" s="83"/>
      <c r="O34" s="83"/>
      <c r="P34" s="83"/>
    </row>
    <row r="35" spans="2:16" x14ac:dyDescent="0.2">
      <c r="B35" s="17" t="s">
        <v>38</v>
      </c>
      <c r="C35" s="17" t="s">
        <v>39</v>
      </c>
      <c r="D35" s="40">
        <v>972.56529458344107</v>
      </c>
      <c r="E35" s="40">
        <v>0</v>
      </c>
      <c r="F35" s="40">
        <v>0</v>
      </c>
      <c r="G35" s="40">
        <v>1.1847819530339356</v>
      </c>
      <c r="H35" s="40">
        <v>0</v>
      </c>
      <c r="I35" s="40">
        <f t="shared" si="1"/>
        <v>973.75007653647504</v>
      </c>
      <c r="K35" s="83"/>
      <c r="L35" s="83"/>
      <c r="M35" s="83"/>
      <c r="N35" s="83"/>
      <c r="O35" s="83"/>
      <c r="P35" s="83"/>
    </row>
    <row r="36" spans="2:16" x14ac:dyDescent="0.2">
      <c r="B36" s="17" t="s">
        <v>40</v>
      </c>
      <c r="C36" s="17" t="s">
        <v>152</v>
      </c>
      <c r="D36" s="40">
        <v>8505.6871226225358</v>
      </c>
      <c r="E36" s="40">
        <v>0</v>
      </c>
      <c r="F36" s="40">
        <v>0</v>
      </c>
      <c r="G36" s="40">
        <v>77.04767332410276</v>
      </c>
      <c r="H36" s="40">
        <v>0</v>
      </c>
      <c r="I36" s="40">
        <f t="shared" si="1"/>
        <v>8582.7347959466388</v>
      </c>
      <c r="K36" s="83"/>
      <c r="L36" s="83"/>
      <c r="M36" s="83"/>
      <c r="N36" s="83"/>
      <c r="O36" s="83"/>
      <c r="P36" s="83"/>
    </row>
    <row r="37" spans="2:16" x14ac:dyDescent="0.2">
      <c r="B37" s="17" t="s">
        <v>41</v>
      </c>
      <c r="C37" s="17" t="s">
        <v>42</v>
      </c>
      <c r="D37" s="40">
        <v>422.10935938790476</v>
      </c>
      <c r="E37" s="40">
        <v>0</v>
      </c>
      <c r="F37" s="40">
        <v>0</v>
      </c>
      <c r="G37" s="40">
        <v>40.292778478886419</v>
      </c>
      <c r="H37" s="40">
        <v>0</v>
      </c>
      <c r="I37" s="40">
        <f t="shared" si="1"/>
        <v>462.40213786679118</v>
      </c>
      <c r="K37" s="83"/>
      <c r="L37" s="83"/>
      <c r="M37" s="83"/>
      <c r="N37" s="83"/>
      <c r="O37" s="83"/>
      <c r="P37" s="83"/>
    </row>
    <row r="38" spans="2:16" x14ac:dyDescent="0.2">
      <c r="B38" s="58" t="s">
        <v>43</v>
      </c>
      <c r="C38" s="58" t="s">
        <v>139</v>
      </c>
      <c r="D38" s="59">
        <v>549.18053020810692</v>
      </c>
      <c r="E38" s="59">
        <v>0</v>
      </c>
      <c r="F38" s="59">
        <v>0</v>
      </c>
      <c r="G38" s="59">
        <v>5.7282188184945815</v>
      </c>
      <c r="H38" s="59">
        <v>0</v>
      </c>
      <c r="I38" s="59">
        <f t="shared" si="1"/>
        <v>554.90874902660153</v>
      </c>
      <c r="K38" s="83"/>
      <c r="L38" s="83"/>
      <c r="M38" s="83"/>
      <c r="N38" s="83"/>
      <c r="O38" s="83"/>
      <c r="P38" s="83"/>
    </row>
    <row r="39" spans="2:16" x14ac:dyDescent="0.2">
      <c r="B39" s="58" t="s">
        <v>44</v>
      </c>
      <c r="C39" s="58" t="s">
        <v>140</v>
      </c>
      <c r="D39" s="59">
        <v>135.85123999999999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135.85123999999999</v>
      </c>
      <c r="K39" s="83"/>
      <c r="L39" s="83"/>
      <c r="M39" s="83"/>
      <c r="N39" s="83"/>
      <c r="O39" s="83"/>
      <c r="P39" s="83"/>
    </row>
    <row r="40" spans="2:16" x14ac:dyDescent="0.2">
      <c r="B40" s="58" t="s">
        <v>45</v>
      </c>
      <c r="C40" s="58" t="s">
        <v>141</v>
      </c>
      <c r="D40" s="59">
        <v>598.86479734378531</v>
      </c>
      <c r="E40" s="59">
        <v>0</v>
      </c>
      <c r="F40" s="59">
        <v>0</v>
      </c>
      <c r="G40" s="59">
        <v>7.6764812323850133</v>
      </c>
      <c r="H40" s="59">
        <v>0</v>
      </c>
      <c r="I40" s="59">
        <f t="shared" si="1"/>
        <v>606.54127857617027</v>
      </c>
      <c r="K40" s="83"/>
      <c r="L40" s="83"/>
      <c r="M40" s="83"/>
      <c r="N40" s="83"/>
      <c r="O40" s="83"/>
      <c r="P40" s="83"/>
    </row>
    <row r="41" spans="2:16" x14ac:dyDescent="0.2">
      <c r="B41" s="17" t="s">
        <v>46</v>
      </c>
      <c r="C41" s="17" t="s">
        <v>142</v>
      </c>
      <c r="D41" s="40">
        <v>483.62277903291357</v>
      </c>
      <c r="E41" s="40">
        <v>0</v>
      </c>
      <c r="F41" s="40">
        <v>0</v>
      </c>
      <c r="G41" s="40">
        <v>21.378100177676913</v>
      </c>
      <c r="H41" s="40">
        <v>0</v>
      </c>
      <c r="I41" s="40">
        <f t="shared" si="1"/>
        <v>505.00087921059048</v>
      </c>
      <c r="K41" s="83"/>
      <c r="L41" s="83"/>
      <c r="M41" s="83"/>
      <c r="N41" s="83"/>
      <c r="O41" s="83"/>
      <c r="P41" s="83"/>
    </row>
    <row r="42" spans="2:16" x14ac:dyDescent="0.2">
      <c r="B42" s="17" t="s">
        <v>47</v>
      </c>
      <c r="C42" s="17" t="s">
        <v>143</v>
      </c>
      <c r="D42" s="40">
        <v>186.03658655000001</v>
      </c>
      <c r="E42" s="40">
        <v>0</v>
      </c>
      <c r="F42" s="40">
        <v>0</v>
      </c>
      <c r="G42" s="40">
        <v>56.980819137572126</v>
      </c>
      <c r="H42" s="40">
        <v>0</v>
      </c>
      <c r="I42" s="40">
        <f t="shared" si="1"/>
        <v>243.01740568757214</v>
      </c>
      <c r="K42" s="83"/>
      <c r="L42" s="83"/>
      <c r="M42" s="83"/>
      <c r="N42" s="83"/>
      <c r="O42" s="83"/>
      <c r="P42" s="83"/>
    </row>
    <row r="43" spans="2:16" x14ac:dyDescent="0.2">
      <c r="B43" s="17" t="s">
        <v>48</v>
      </c>
      <c r="C43" s="17" t="s">
        <v>49</v>
      </c>
      <c r="D43" s="40">
        <v>669.42084265819642</v>
      </c>
      <c r="E43" s="40">
        <v>0</v>
      </c>
      <c r="F43" s="40">
        <v>0</v>
      </c>
      <c r="G43" s="40">
        <v>341.58117637480171</v>
      </c>
      <c r="H43" s="40">
        <v>0</v>
      </c>
      <c r="I43" s="40">
        <f t="shared" si="1"/>
        <v>1011.0020190329981</v>
      </c>
      <c r="K43" s="83"/>
      <c r="L43" s="83"/>
      <c r="M43" s="83"/>
      <c r="N43" s="83"/>
      <c r="O43" s="83"/>
      <c r="P43" s="83"/>
    </row>
    <row r="44" spans="2:16" x14ac:dyDescent="0.2">
      <c r="B44" s="58" t="s">
        <v>50</v>
      </c>
      <c r="C44" s="58" t="s">
        <v>51</v>
      </c>
      <c r="D44" s="59">
        <v>245.53199842250953</v>
      </c>
      <c r="E44" s="59">
        <v>0</v>
      </c>
      <c r="F44" s="59">
        <v>0</v>
      </c>
      <c r="G44" s="59">
        <v>84.652293421439282</v>
      </c>
      <c r="H44" s="59">
        <v>0</v>
      </c>
      <c r="I44" s="59">
        <f t="shared" si="1"/>
        <v>330.18429184394881</v>
      </c>
      <c r="K44" s="83"/>
      <c r="L44" s="83"/>
      <c r="M44" s="83"/>
      <c r="N44" s="83"/>
      <c r="O44" s="83"/>
      <c r="P44" s="83"/>
    </row>
    <row r="45" spans="2:16" x14ac:dyDescent="0.2">
      <c r="B45" s="58" t="s">
        <v>52</v>
      </c>
      <c r="C45" s="58" t="s">
        <v>144</v>
      </c>
      <c r="D45" s="59">
        <v>5049.9127853096852</v>
      </c>
      <c r="E45" s="59">
        <v>0</v>
      </c>
      <c r="F45" s="59">
        <v>0</v>
      </c>
      <c r="G45" s="59">
        <v>3246.0480157407001</v>
      </c>
      <c r="H45" s="59">
        <v>3.3690785623092405</v>
      </c>
      <c r="I45" s="59">
        <f t="shared" si="1"/>
        <v>8299.3298796126946</v>
      </c>
      <c r="K45" s="83"/>
      <c r="L45" s="83"/>
      <c r="M45" s="83"/>
      <c r="N45" s="83"/>
      <c r="O45" s="83"/>
      <c r="P45" s="83"/>
    </row>
    <row r="46" spans="2:16" x14ac:dyDescent="0.2">
      <c r="B46" s="58" t="s">
        <v>53</v>
      </c>
      <c r="C46" s="58" t="s">
        <v>54</v>
      </c>
      <c r="D46" s="59">
        <v>10661.652691787378</v>
      </c>
      <c r="E46" s="59">
        <v>1.2900600000000002</v>
      </c>
      <c r="F46" s="59">
        <v>0</v>
      </c>
      <c r="G46" s="59">
        <v>5241.926423108438</v>
      </c>
      <c r="H46" s="59">
        <v>0</v>
      </c>
      <c r="I46" s="59">
        <f t="shared" si="1"/>
        <v>15904.869174895815</v>
      </c>
      <c r="K46" s="83"/>
      <c r="L46" s="83"/>
      <c r="M46" s="83"/>
      <c r="N46" s="83"/>
      <c r="O46" s="83"/>
      <c r="P46" s="83"/>
    </row>
    <row r="47" spans="2:16" x14ac:dyDescent="0.2">
      <c r="B47" s="17" t="s">
        <v>55</v>
      </c>
      <c r="C47" s="17" t="s">
        <v>56</v>
      </c>
      <c r="D47" s="40">
        <v>3034.7037675929769</v>
      </c>
      <c r="E47" s="40">
        <v>0</v>
      </c>
      <c r="F47" s="40">
        <v>0</v>
      </c>
      <c r="G47" s="40">
        <v>841.521167683572</v>
      </c>
      <c r="H47" s="40">
        <v>0</v>
      </c>
      <c r="I47" s="40">
        <f t="shared" si="1"/>
        <v>3876.2249352765489</v>
      </c>
      <c r="K47" s="83"/>
      <c r="L47" s="83"/>
      <c r="M47" s="83"/>
      <c r="N47" s="83"/>
      <c r="O47" s="83"/>
      <c r="P47" s="83"/>
    </row>
    <row r="48" spans="2:16" x14ac:dyDescent="0.2">
      <c r="B48" s="17" t="s">
        <v>57</v>
      </c>
      <c r="C48" s="17" t="s">
        <v>58</v>
      </c>
      <c r="D48" s="40">
        <v>1624.2649043635336</v>
      </c>
      <c r="E48" s="40">
        <v>0</v>
      </c>
      <c r="F48" s="40">
        <v>0</v>
      </c>
      <c r="G48" s="40">
        <v>1961.2808960224811</v>
      </c>
      <c r="H48" s="40">
        <v>0</v>
      </c>
      <c r="I48" s="40">
        <f t="shared" si="1"/>
        <v>3585.5458003860149</v>
      </c>
      <c r="K48" s="83"/>
      <c r="L48" s="83"/>
      <c r="M48" s="83"/>
      <c r="N48" s="83"/>
      <c r="O48" s="83"/>
      <c r="P48" s="83"/>
    </row>
    <row r="49" spans="2:16" x14ac:dyDescent="0.2">
      <c r="B49" s="17" t="s">
        <v>59</v>
      </c>
      <c r="C49" s="17" t="s">
        <v>60</v>
      </c>
      <c r="D49" s="40">
        <v>1213.9403538065069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1213.9403538065069</v>
      </c>
      <c r="K49" s="83"/>
      <c r="L49" s="83"/>
      <c r="M49" s="83"/>
      <c r="N49" s="83"/>
      <c r="O49" s="83"/>
      <c r="P49" s="83"/>
    </row>
    <row r="50" spans="2:16" x14ac:dyDescent="0.2">
      <c r="B50" s="58" t="s">
        <v>61</v>
      </c>
      <c r="C50" s="58" t="s">
        <v>145</v>
      </c>
      <c r="D50" s="59">
        <v>0</v>
      </c>
      <c r="E50" s="59">
        <v>7219.09116615116</v>
      </c>
      <c r="F50" s="59">
        <v>0</v>
      </c>
      <c r="G50" s="59">
        <v>8.380950519453215</v>
      </c>
      <c r="H50" s="59">
        <v>0</v>
      </c>
      <c r="I50" s="59">
        <f t="shared" si="1"/>
        <v>7227.4721166706131</v>
      </c>
      <c r="K50" s="83"/>
      <c r="L50" s="83"/>
      <c r="M50" s="83"/>
      <c r="N50" s="83"/>
      <c r="O50" s="83"/>
      <c r="P50" s="83"/>
    </row>
    <row r="51" spans="2:16" x14ac:dyDescent="0.2">
      <c r="B51" s="58" t="s">
        <v>62</v>
      </c>
      <c r="C51" s="58" t="s">
        <v>63</v>
      </c>
      <c r="D51" s="59">
        <v>155.70772410999311</v>
      </c>
      <c r="E51" s="59">
        <v>0</v>
      </c>
      <c r="F51" s="59">
        <v>0</v>
      </c>
      <c r="G51" s="59">
        <v>0.31428722001536347</v>
      </c>
      <c r="H51" s="59">
        <v>0</v>
      </c>
      <c r="I51" s="59">
        <f t="shared" si="1"/>
        <v>156.02201133000847</v>
      </c>
      <c r="K51" s="83"/>
      <c r="L51" s="83"/>
      <c r="M51" s="83"/>
      <c r="N51" s="83"/>
      <c r="O51" s="83"/>
      <c r="P51" s="83"/>
    </row>
    <row r="52" spans="2:16" x14ac:dyDescent="0.2">
      <c r="B52" s="58" t="s">
        <v>64</v>
      </c>
      <c r="C52" s="58" t="s">
        <v>65</v>
      </c>
      <c r="D52" s="59">
        <v>3472.4365454212111</v>
      </c>
      <c r="E52" s="59">
        <v>0</v>
      </c>
      <c r="F52" s="59">
        <v>0</v>
      </c>
      <c r="G52" s="59">
        <v>457.58345161175816</v>
      </c>
      <c r="H52" s="59">
        <v>0</v>
      </c>
      <c r="I52" s="59">
        <f t="shared" si="1"/>
        <v>3930.0199970329695</v>
      </c>
      <c r="K52" s="83"/>
      <c r="L52" s="83"/>
      <c r="M52" s="83"/>
      <c r="N52" s="83"/>
      <c r="O52" s="83"/>
      <c r="P52" s="83"/>
    </row>
    <row r="53" spans="2:16" x14ac:dyDescent="0.2">
      <c r="B53" s="17" t="s">
        <v>66</v>
      </c>
      <c r="C53" s="17" t="s">
        <v>67</v>
      </c>
      <c r="D53" s="40">
        <v>2556.3992766056895</v>
      </c>
      <c r="E53" s="40">
        <v>0</v>
      </c>
      <c r="F53" s="40">
        <v>0</v>
      </c>
      <c r="G53" s="40">
        <v>55.086132246158151</v>
      </c>
      <c r="H53" s="40">
        <v>0</v>
      </c>
      <c r="I53" s="40">
        <f t="shared" si="1"/>
        <v>2611.4854088518478</v>
      </c>
      <c r="K53" s="83"/>
      <c r="L53" s="83"/>
      <c r="M53" s="83"/>
      <c r="N53" s="83"/>
      <c r="O53" s="83"/>
      <c r="P53" s="83"/>
    </row>
    <row r="54" spans="2:16" x14ac:dyDescent="0.2">
      <c r="B54" s="17" t="s">
        <v>68</v>
      </c>
      <c r="C54" s="17" t="s">
        <v>69</v>
      </c>
      <c r="D54" s="40">
        <v>1667.8335181716172</v>
      </c>
      <c r="E54" s="40">
        <v>0</v>
      </c>
      <c r="F54" s="40">
        <v>178.77539871472163</v>
      </c>
      <c r="G54" s="40">
        <v>17.83364180139321</v>
      </c>
      <c r="H54" s="40">
        <v>0</v>
      </c>
      <c r="I54" s="40">
        <f t="shared" si="1"/>
        <v>1864.4425586877321</v>
      </c>
      <c r="K54" s="83"/>
      <c r="L54" s="83"/>
      <c r="M54" s="83"/>
      <c r="N54" s="83"/>
      <c r="O54" s="83"/>
      <c r="P54" s="83"/>
    </row>
    <row r="55" spans="2:16" x14ac:dyDescent="0.2">
      <c r="B55" s="17" t="s">
        <v>70</v>
      </c>
      <c r="C55" s="17" t="s">
        <v>71</v>
      </c>
      <c r="D55" s="40">
        <v>835.15908771952616</v>
      </c>
      <c r="E55" s="40">
        <v>0</v>
      </c>
      <c r="F55" s="40">
        <v>0</v>
      </c>
      <c r="G55" s="40">
        <v>102.69920273176248</v>
      </c>
      <c r="H55" s="40">
        <v>0</v>
      </c>
      <c r="I55" s="40">
        <f t="shared" si="1"/>
        <v>937.85829045128867</v>
      </c>
      <c r="K55" s="83"/>
      <c r="L55" s="83"/>
      <c r="M55" s="83"/>
      <c r="N55" s="83"/>
      <c r="O55" s="83"/>
      <c r="P55" s="83"/>
    </row>
    <row r="56" spans="2:16" ht="15" thickBot="1" x14ac:dyDescent="0.25">
      <c r="B56" s="58" t="s">
        <v>72</v>
      </c>
      <c r="C56" s="58" t="s">
        <v>73</v>
      </c>
      <c r="D56" s="59">
        <v>559.21172305246921</v>
      </c>
      <c r="E56" s="59">
        <v>0</v>
      </c>
      <c r="F56" s="59">
        <v>0</v>
      </c>
      <c r="G56" s="59">
        <v>328.65956445748287</v>
      </c>
      <c r="H56" s="59">
        <v>0</v>
      </c>
      <c r="I56" s="59">
        <f t="shared" si="1"/>
        <v>887.87128750995203</v>
      </c>
      <c r="K56" s="83"/>
      <c r="L56" s="83"/>
      <c r="M56" s="83"/>
      <c r="N56" s="83"/>
      <c r="O56" s="83"/>
      <c r="P56" s="83"/>
    </row>
    <row r="57" spans="2:16" ht="15" thickBot="1" x14ac:dyDescent="0.25">
      <c r="B57" s="19"/>
      <c r="C57" s="24" t="s">
        <v>119</v>
      </c>
      <c r="D57" s="41">
        <f t="shared" ref="D57:I57" si="2">SUM(D19:D56)</f>
        <v>66977.603135429716</v>
      </c>
      <c r="E57" s="41">
        <f t="shared" si="2"/>
        <v>7220.3812261511603</v>
      </c>
      <c r="F57" s="41">
        <f t="shared" si="2"/>
        <v>178.77539871472163</v>
      </c>
      <c r="G57" s="41">
        <f t="shared" si="2"/>
        <v>33012.944797021373</v>
      </c>
      <c r="H57" s="41">
        <f t="shared" si="2"/>
        <v>3.3690785623092405</v>
      </c>
      <c r="I57" s="76">
        <f t="shared" si="2"/>
        <v>107393.07363587931</v>
      </c>
      <c r="K57" s="83"/>
      <c r="L57" s="83"/>
      <c r="M57" s="83"/>
      <c r="N57" s="83"/>
      <c r="O57" s="83"/>
      <c r="P57" s="83"/>
    </row>
    <row r="58" spans="2:16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K58" s="83"/>
      <c r="L58" s="83"/>
      <c r="M58" s="83"/>
      <c r="N58" s="83"/>
      <c r="O58" s="83"/>
      <c r="P58" s="83"/>
    </row>
    <row r="59" spans="2:16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372.01652295564458</v>
      </c>
      <c r="H59" s="40">
        <v>27.726575127144987</v>
      </c>
      <c r="I59" s="40">
        <f>SUM(D59:H59)</f>
        <v>399.74309808278957</v>
      </c>
      <c r="K59" s="83"/>
      <c r="L59" s="83"/>
      <c r="M59" s="83"/>
      <c r="N59" s="83"/>
      <c r="O59" s="83"/>
      <c r="P59" s="83"/>
    </row>
    <row r="60" spans="2:16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  <c r="K60" s="83"/>
      <c r="L60" s="83"/>
      <c r="M60" s="83"/>
      <c r="N60" s="83"/>
      <c r="O60" s="83"/>
      <c r="P60" s="83"/>
    </row>
    <row r="61" spans="2:16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4344.8056258703318</v>
      </c>
      <c r="H61" s="40">
        <v>0</v>
      </c>
      <c r="I61" s="40">
        <f t="shared" si="3"/>
        <v>4344.8056258703318</v>
      </c>
      <c r="K61" s="83"/>
      <c r="L61" s="83"/>
      <c r="M61" s="83"/>
      <c r="N61" s="83"/>
      <c r="O61" s="83"/>
      <c r="P61" s="83"/>
    </row>
    <row r="62" spans="2:16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4716.822148825976</v>
      </c>
      <c r="H62" s="41">
        <f t="shared" si="4"/>
        <v>27.726575127144987</v>
      </c>
      <c r="I62" s="41">
        <f t="shared" si="4"/>
        <v>4744.5487239531212</v>
      </c>
      <c r="K62" s="83"/>
      <c r="L62" s="83"/>
      <c r="M62" s="83"/>
      <c r="N62" s="83"/>
      <c r="O62" s="83"/>
      <c r="P62" s="83"/>
    </row>
    <row r="63" spans="2:16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K63" s="83"/>
      <c r="L63" s="83"/>
      <c r="M63" s="83"/>
      <c r="N63" s="83"/>
      <c r="O63" s="83"/>
      <c r="P63" s="83"/>
    </row>
    <row r="64" spans="2:16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72.371573350000006</v>
      </c>
      <c r="I64" s="40">
        <f>SUM(D64:H64)</f>
        <v>72.371573350000006</v>
      </c>
      <c r="K64" s="83"/>
      <c r="L64" s="83"/>
      <c r="M64" s="83"/>
      <c r="N64" s="83"/>
      <c r="O64" s="83"/>
      <c r="P64" s="83"/>
    </row>
    <row r="65" spans="2:16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19195.24229979936</v>
      </c>
      <c r="G65" s="40">
        <v>0</v>
      </c>
      <c r="H65" s="40">
        <v>0</v>
      </c>
      <c r="I65" s="40">
        <f t="shared" ref="I65:I68" si="5">SUM(D65:H65)</f>
        <v>19195.24229979936</v>
      </c>
      <c r="K65" s="83"/>
      <c r="L65" s="83"/>
      <c r="M65" s="83"/>
      <c r="N65" s="83"/>
      <c r="O65" s="83"/>
      <c r="P65" s="83"/>
    </row>
    <row r="66" spans="2:16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14477.392887421267</v>
      </c>
      <c r="G66" s="40">
        <v>0</v>
      </c>
      <c r="H66" s="40">
        <v>196.90693969999998</v>
      </c>
      <c r="I66" s="40">
        <f t="shared" si="5"/>
        <v>14674.299827121267</v>
      </c>
      <c r="K66" s="83"/>
      <c r="L66" s="83"/>
      <c r="M66" s="83"/>
      <c r="N66" s="83"/>
      <c r="O66" s="83"/>
      <c r="P66" s="83"/>
    </row>
    <row r="67" spans="2:16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7269.0307901840533</v>
      </c>
      <c r="G67" s="40">
        <v>0</v>
      </c>
      <c r="H67" s="40">
        <v>363.52012759000007</v>
      </c>
      <c r="I67" s="40">
        <f t="shared" si="5"/>
        <v>7632.5509177740532</v>
      </c>
      <c r="K67" s="83"/>
      <c r="L67" s="83"/>
      <c r="M67" s="83"/>
      <c r="N67" s="83"/>
      <c r="O67" s="83"/>
      <c r="P67" s="83"/>
    </row>
    <row r="68" spans="2:16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2104.1122840724447</v>
      </c>
      <c r="I68" s="40">
        <f t="shared" si="5"/>
        <v>2104.1122840724447</v>
      </c>
      <c r="K68" s="83"/>
      <c r="L68" s="83"/>
      <c r="M68" s="83"/>
      <c r="N68" s="83"/>
      <c r="O68" s="83"/>
      <c r="P68" s="83"/>
    </row>
    <row r="69" spans="2:16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40941.665977404686</v>
      </c>
      <c r="G69" s="41">
        <f t="shared" si="7"/>
        <v>0</v>
      </c>
      <c r="H69" s="41">
        <f t="shared" si="7"/>
        <v>2736.9109247124447</v>
      </c>
      <c r="I69" s="41">
        <f t="shared" si="7"/>
        <v>43678.576902117122</v>
      </c>
      <c r="K69" s="83"/>
      <c r="L69" s="83"/>
      <c r="M69" s="83"/>
      <c r="N69" s="83"/>
      <c r="O69" s="83"/>
      <c r="P69" s="83"/>
    </row>
    <row r="70" spans="2:16" x14ac:dyDescent="0.2">
      <c r="B70" s="55" t="s">
        <v>109</v>
      </c>
    </row>
    <row r="71" spans="2:16" x14ac:dyDescent="0.2">
      <c r="D71" s="51"/>
      <c r="E71" s="51"/>
      <c r="F71" s="51"/>
      <c r="G71" s="51"/>
      <c r="H71" s="51"/>
      <c r="I71" s="51"/>
    </row>
    <row r="72" spans="2:16" x14ac:dyDescent="0.2">
      <c r="D72" s="51"/>
      <c r="E72" s="51"/>
      <c r="F72" s="51"/>
      <c r="G72" s="51"/>
      <c r="H72" s="51"/>
      <c r="I72" s="51"/>
      <c r="J72" s="83"/>
    </row>
    <row r="73" spans="2:16" x14ac:dyDescent="0.2">
      <c r="D73" s="51"/>
      <c r="E73" s="51"/>
      <c r="F73" s="51"/>
      <c r="G73" s="51"/>
      <c r="H73" s="51"/>
      <c r="I73" s="51"/>
      <c r="J73" s="83"/>
    </row>
    <row r="74" spans="2:16" x14ac:dyDescent="0.2">
      <c r="D74" s="51"/>
      <c r="E74" s="51"/>
      <c r="F74" s="51"/>
      <c r="G74" s="51"/>
      <c r="H74" s="51"/>
      <c r="I74" s="51"/>
      <c r="J74" s="83"/>
    </row>
    <row r="75" spans="2:16" x14ac:dyDescent="0.2">
      <c r="D75" s="51"/>
      <c r="E75" s="51"/>
      <c r="F75" s="51"/>
      <c r="G75" s="51"/>
      <c r="H75" s="51"/>
      <c r="I75" s="51"/>
      <c r="J75" s="83"/>
    </row>
    <row r="76" spans="2:16" x14ac:dyDescent="0.2">
      <c r="E76" s="51"/>
      <c r="F76" s="51"/>
      <c r="G76" s="51"/>
      <c r="H76" s="51"/>
      <c r="I76" s="51"/>
      <c r="J76" s="83"/>
    </row>
    <row r="77" spans="2:16" x14ac:dyDescent="0.2">
      <c r="C77" s="84"/>
      <c r="D77" s="51"/>
      <c r="E77" s="51"/>
      <c r="F77" s="51"/>
      <c r="G77" s="51"/>
      <c r="H77" s="51"/>
      <c r="I77" s="51"/>
      <c r="J77" s="83"/>
    </row>
    <row r="78" spans="2:16" x14ac:dyDescent="0.2">
      <c r="C78" s="84"/>
      <c r="G78" s="51"/>
      <c r="H78" s="51"/>
      <c r="I78" s="51"/>
      <c r="J78" s="83"/>
    </row>
    <row r="79" spans="2:16" x14ac:dyDescent="0.2">
      <c r="C79" s="84"/>
      <c r="F79" s="51"/>
      <c r="G79" s="51"/>
      <c r="H79" s="51"/>
      <c r="I79" s="51"/>
      <c r="J79" s="83"/>
    </row>
    <row r="80" spans="2:16" x14ac:dyDescent="0.2">
      <c r="J80" s="83"/>
    </row>
    <row r="81" spans="3:10" x14ac:dyDescent="0.2">
      <c r="C81" s="84"/>
      <c r="D81" s="51"/>
      <c r="E81" s="51"/>
      <c r="F81" s="51"/>
      <c r="G81" s="51"/>
      <c r="H81" s="51"/>
      <c r="I81" s="51"/>
      <c r="J81" s="83"/>
    </row>
    <row r="82" spans="3:10" x14ac:dyDescent="0.2">
      <c r="C82" s="84"/>
      <c r="D82" s="88"/>
      <c r="E82" s="88"/>
      <c r="F82" s="88"/>
      <c r="G82" s="88"/>
      <c r="H82" s="88"/>
      <c r="I82" s="88"/>
      <c r="J82" s="88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49" priority="2" operator="equal">
      <formula>0</formula>
    </cfRule>
  </conditionalFormatting>
  <conditionalFormatting sqref="D59:D69">
    <cfRule type="cellIs" dxfId="48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0000"/>
  </sheetPr>
  <dimension ref="A1:M71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15.28515625" style="9" customWidth="1"/>
    <col min="7" max="7" width="17.140625" style="9" customWidth="1"/>
    <col min="8" max="8" width="14.5703125" style="9" customWidth="1"/>
    <col min="9" max="9" width="1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127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9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9" ht="15" thickBot="1" x14ac:dyDescent="0.25">
      <c r="B18" s="19"/>
      <c r="C18" s="24" t="s">
        <v>108</v>
      </c>
      <c r="D18" s="41">
        <f t="shared" ref="D18:I18" si="0">+D57+D62+D69</f>
        <v>129239.06485849984</v>
      </c>
      <c r="E18" s="41">
        <f t="shared" si="0"/>
        <v>10605.838827314888</v>
      </c>
      <c r="F18" s="41">
        <f t="shared" si="0"/>
        <v>19064.0133290585</v>
      </c>
      <c r="G18" s="41">
        <f t="shared" si="0"/>
        <v>86259.848341825666</v>
      </c>
      <c r="H18" s="41">
        <f t="shared" si="0"/>
        <v>4109.7525707577897</v>
      </c>
      <c r="I18" s="41">
        <f t="shared" si="0"/>
        <v>249278.51792745671</v>
      </c>
    </row>
    <row r="19" spans="2:9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9" x14ac:dyDescent="0.2">
      <c r="B20" s="58" t="s">
        <v>14</v>
      </c>
      <c r="C20" s="58" t="s">
        <v>15</v>
      </c>
      <c r="D20" s="59">
        <v>3961.9782835530527</v>
      </c>
      <c r="E20" s="59">
        <v>0</v>
      </c>
      <c r="F20" s="59">
        <v>0</v>
      </c>
      <c r="G20" s="59">
        <v>949.24115350298621</v>
      </c>
      <c r="H20" s="59">
        <v>0</v>
      </c>
      <c r="I20" s="59">
        <f>SUM(D20:H20)</f>
        <v>4911.2194370560392</v>
      </c>
    </row>
    <row r="21" spans="2:9" x14ac:dyDescent="0.2">
      <c r="B21" s="58" t="s">
        <v>16</v>
      </c>
      <c r="C21" s="58" t="s">
        <v>17</v>
      </c>
      <c r="D21" s="59">
        <v>1123.6414899999997</v>
      </c>
      <c r="E21" s="59">
        <v>0</v>
      </c>
      <c r="F21" s="59">
        <v>0</v>
      </c>
      <c r="G21" s="59">
        <v>144.60159641165509</v>
      </c>
      <c r="H21" s="59">
        <v>0</v>
      </c>
      <c r="I21" s="59">
        <f t="shared" ref="I21:I56" si="1">SUM(D21:H21)</f>
        <v>1268.2430864116548</v>
      </c>
    </row>
    <row r="22" spans="2:9" x14ac:dyDescent="0.2">
      <c r="B22" s="58" t="s">
        <v>18</v>
      </c>
      <c r="C22" s="58" t="s">
        <v>148</v>
      </c>
      <c r="D22" s="59">
        <v>640.47041047325945</v>
      </c>
      <c r="E22" s="59">
        <v>0</v>
      </c>
      <c r="F22" s="59">
        <v>0</v>
      </c>
      <c r="G22" s="59">
        <v>4615.8474149487402</v>
      </c>
      <c r="H22" s="59">
        <v>0</v>
      </c>
      <c r="I22" s="59">
        <f t="shared" si="1"/>
        <v>5256.3178254219993</v>
      </c>
    </row>
    <row r="23" spans="2:9" x14ac:dyDescent="0.2">
      <c r="B23" s="17" t="s">
        <v>19</v>
      </c>
      <c r="C23" s="17" t="s">
        <v>149</v>
      </c>
      <c r="D23" s="40">
        <v>996.61337413270178</v>
      </c>
      <c r="E23" s="40">
        <v>0</v>
      </c>
      <c r="F23" s="40">
        <v>0</v>
      </c>
      <c r="G23" s="40">
        <v>5698.151204526087</v>
      </c>
      <c r="H23" s="40">
        <v>0</v>
      </c>
      <c r="I23" s="40">
        <f t="shared" si="1"/>
        <v>6694.7645786587891</v>
      </c>
    </row>
    <row r="24" spans="2:9" x14ac:dyDescent="0.2">
      <c r="B24" s="17" t="s">
        <v>20</v>
      </c>
      <c r="C24" s="17" t="s">
        <v>21</v>
      </c>
      <c r="D24" s="40">
        <v>2547.9804671805841</v>
      </c>
      <c r="E24" s="40">
        <v>0</v>
      </c>
      <c r="F24" s="40">
        <v>0</v>
      </c>
      <c r="G24" s="40">
        <v>10206.717584504147</v>
      </c>
      <c r="H24" s="40">
        <v>0</v>
      </c>
      <c r="I24" s="40">
        <f t="shared" si="1"/>
        <v>12754.698051684732</v>
      </c>
    </row>
    <row r="25" spans="2:9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2130.4574956218817</v>
      </c>
      <c r="H25" s="40">
        <v>0</v>
      </c>
      <c r="I25" s="40">
        <f t="shared" si="1"/>
        <v>2130.4574956218817</v>
      </c>
    </row>
    <row r="26" spans="2:9" x14ac:dyDescent="0.2">
      <c r="B26" s="58" t="s">
        <v>23</v>
      </c>
      <c r="C26" s="58" t="s">
        <v>24</v>
      </c>
      <c r="D26" s="59">
        <v>1198.4207505412205</v>
      </c>
      <c r="E26" s="59">
        <v>0</v>
      </c>
      <c r="F26" s="59">
        <v>0</v>
      </c>
      <c r="G26" s="59">
        <v>821.06603859234679</v>
      </c>
      <c r="H26" s="59">
        <v>0</v>
      </c>
      <c r="I26" s="59">
        <f t="shared" si="1"/>
        <v>2019.4867891335673</v>
      </c>
    </row>
    <row r="27" spans="2:9" x14ac:dyDescent="0.2">
      <c r="B27" s="58" t="s">
        <v>25</v>
      </c>
      <c r="C27" s="58" t="s">
        <v>26</v>
      </c>
      <c r="D27" s="59">
        <v>1937.256000504907</v>
      </c>
      <c r="E27" s="59">
        <v>0</v>
      </c>
      <c r="F27" s="59">
        <v>0</v>
      </c>
      <c r="G27" s="59">
        <v>717.01829865011575</v>
      </c>
      <c r="H27" s="59">
        <v>0</v>
      </c>
      <c r="I27" s="59">
        <f t="shared" si="1"/>
        <v>2654.2742991550226</v>
      </c>
    </row>
    <row r="28" spans="2:9" x14ac:dyDescent="0.2">
      <c r="B28" s="58" t="s">
        <v>27</v>
      </c>
      <c r="C28" s="58" t="s">
        <v>28</v>
      </c>
      <c r="D28" s="59">
        <v>6449.4800528067144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6449.4800528067144</v>
      </c>
    </row>
    <row r="29" spans="2:9" x14ac:dyDescent="0.2">
      <c r="B29" s="17" t="s">
        <v>29</v>
      </c>
      <c r="C29" s="17" t="s">
        <v>30</v>
      </c>
      <c r="D29" s="40">
        <v>894.94919324999978</v>
      </c>
      <c r="E29" s="40">
        <v>0</v>
      </c>
      <c r="F29" s="40">
        <v>0</v>
      </c>
      <c r="G29" s="40">
        <v>339.65485262132461</v>
      </c>
      <c r="H29" s="40">
        <v>0</v>
      </c>
      <c r="I29" s="40">
        <f t="shared" si="1"/>
        <v>1234.6040458713244</v>
      </c>
    </row>
    <row r="30" spans="2:9" x14ac:dyDescent="0.2">
      <c r="B30" s="17" t="s">
        <v>31</v>
      </c>
      <c r="C30" s="17" t="s">
        <v>32</v>
      </c>
      <c r="D30" s="40">
        <v>9334.2235391139784</v>
      </c>
      <c r="E30" s="40">
        <v>0</v>
      </c>
      <c r="F30" s="40">
        <v>0</v>
      </c>
      <c r="G30" s="40">
        <v>1964.869643993823</v>
      </c>
      <c r="H30" s="40">
        <v>0</v>
      </c>
      <c r="I30" s="40">
        <f t="shared" si="1"/>
        <v>11299.093183107801</v>
      </c>
    </row>
    <row r="31" spans="2:9" x14ac:dyDescent="0.2">
      <c r="B31" s="17" t="s">
        <v>33</v>
      </c>
      <c r="C31" s="17" t="s">
        <v>135</v>
      </c>
      <c r="D31" s="40">
        <v>3905.750494059113</v>
      </c>
      <c r="E31" s="40">
        <v>0</v>
      </c>
      <c r="F31" s="40">
        <v>0</v>
      </c>
      <c r="G31" s="40">
        <v>0</v>
      </c>
      <c r="H31" s="40">
        <v>0</v>
      </c>
      <c r="I31" s="40">
        <f t="shared" si="1"/>
        <v>3905.750494059113</v>
      </c>
    </row>
    <row r="32" spans="2:9" x14ac:dyDescent="0.2">
      <c r="B32" s="58" t="s">
        <v>34</v>
      </c>
      <c r="C32" s="58" t="s">
        <v>136</v>
      </c>
      <c r="D32" s="59">
        <v>1463.7954455058905</v>
      </c>
      <c r="E32" s="59">
        <v>0</v>
      </c>
      <c r="F32" s="59">
        <v>0</v>
      </c>
      <c r="G32" s="59">
        <v>2287.7285943774777</v>
      </c>
      <c r="H32" s="59">
        <v>0</v>
      </c>
      <c r="I32" s="59">
        <f t="shared" si="1"/>
        <v>3751.5240398833685</v>
      </c>
    </row>
    <row r="33" spans="2:9" x14ac:dyDescent="0.2">
      <c r="B33" s="58" t="s">
        <v>35</v>
      </c>
      <c r="C33" s="58" t="s">
        <v>137</v>
      </c>
      <c r="D33" s="59">
        <v>7886.3152424904347</v>
      </c>
      <c r="E33" s="59">
        <v>0</v>
      </c>
      <c r="F33" s="59">
        <v>0</v>
      </c>
      <c r="G33" s="59">
        <v>1428.6195967021436</v>
      </c>
      <c r="H33" s="59">
        <v>0</v>
      </c>
      <c r="I33" s="59">
        <f t="shared" si="1"/>
        <v>9314.9348391925778</v>
      </c>
    </row>
    <row r="34" spans="2:9" x14ac:dyDescent="0.2">
      <c r="B34" s="58" t="s">
        <v>36</v>
      </c>
      <c r="C34" s="58" t="s">
        <v>37</v>
      </c>
      <c r="D34" s="59">
        <v>5111.0592939857243</v>
      </c>
      <c r="E34" s="59">
        <v>0</v>
      </c>
      <c r="F34" s="59">
        <v>0</v>
      </c>
      <c r="G34" s="59">
        <v>20.523771246366465</v>
      </c>
      <c r="H34" s="59">
        <v>0</v>
      </c>
      <c r="I34" s="59">
        <f t="shared" si="1"/>
        <v>5131.583065232091</v>
      </c>
    </row>
    <row r="35" spans="2:9" x14ac:dyDescent="0.2">
      <c r="B35" s="17" t="s">
        <v>38</v>
      </c>
      <c r="C35" s="17" t="s">
        <v>39</v>
      </c>
      <c r="D35" s="40">
        <v>1040.9872627009204</v>
      </c>
      <c r="E35" s="40">
        <v>0</v>
      </c>
      <c r="F35" s="40">
        <v>0</v>
      </c>
      <c r="G35" s="40">
        <v>0.62951433183409367</v>
      </c>
      <c r="H35" s="40">
        <v>0</v>
      </c>
      <c r="I35" s="40">
        <f t="shared" si="1"/>
        <v>1041.6167770327545</v>
      </c>
    </row>
    <row r="36" spans="2:9" x14ac:dyDescent="0.2">
      <c r="B36" s="17" t="s">
        <v>40</v>
      </c>
      <c r="C36" s="17" t="s">
        <v>152</v>
      </c>
      <c r="D36" s="40">
        <v>11659.728418889825</v>
      </c>
      <c r="E36" s="40">
        <v>0</v>
      </c>
      <c r="F36" s="40">
        <v>0</v>
      </c>
      <c r="G36" s="40">
        <v>477.55811691822566</v>
      </c>
      <c r="H36" s="40">
        <v>0</v>
      </c>
      <c r="I36" s="40">
        <f t="shared" si="1"/>
        <v>12137.286535808051</v>
      </c>
    </row>
    <row r="37" spans="2:9" x14ac:dyDescent="0.2">
      <c r="B37" s="17" t="s">
        <v>41</v>
      </c>
      <c r="C37" s="17" t="s">
        <v>42</v>
      </c>
      <c r="D37" s="40">
        <v>1171.5057193491186</v>
      </c>
      <c r="E37" s="40">
        <v>0</v>
      </c>
      <c r="F37" s="40">
        <v>0</v>
      </c>
      <c r="G37" s="40">
        <v>178.97837711504008</v>
      </c>
      <c r="H37" s="40">
        <v>0</v>
      </c>
      <c r="I37" s="40">
        <f t="shared" si="1"/>
        <v>1350.4840964641587</v>
      </c>
    </row>
    <row r="38" spans="2:9" x14ac:dyDescent="0.2">
      <c r="B38" s="58" t="s">
        <v>43</v>
      </c>
      <c r="C38" s="58" t="s">
        <v>139</v>
      </c>
      <c r="D38" s="59">
        <v>895.46689751702263</v>
      </c>
      <c r="E38" s="59">
        <v>0</v>
      </c>
      <c r="F38" s="59">
        <v>0</v>
      </c>
      <c r="G38" s="59">
        <v>26.093054337349052</v>
      </c>
      <c r="H38" s="59">
        <v>0</v>
      </c>
      <c r="I38" s="59">
        <f t="shared" si="1"/>
        <v>921.55995185437166</v>
      </c>
    </row>
    <row r="39" spans="2:9" x14ac:dyDescent="0.2">
      <c r="B39" s="58" t="s">
        <v>44</v>
      </c>
      <c r="C39" s="58" t="s">
        <v>140</v>
      </c>
      <c r="D39" s="59">
        <v>8037.4381174396112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8037.4381174396112</v>
      </c>
    </row>
    <row r="40" spans="2:9" x14ac:dyDescent="0.2">
      <c r="B40" s="58" t="s">
        <v>45</v>
      </c>
      <c r="C40" s="58" t="s">
        <v>141</v>
      </c>
      <c r="D40" s="59">
        <v>1499.2646339027767</v>
      </c>
      <c r="E40" s="59">
        <v>0</v>
      </c>
      <c r="F40" s="59">
        <v>0</v>
      </c>
      <c r="G40" s="59">
        <v>19.879560588719453</v>
      </c>
      <c r="H40" s="59">
        <v>0</v>
      </c>
      <c r="I40" s="59">
        <f t="shared" si="1"/>
        <v>1519.1441944914961</v>
      </c>
    </row>
    <row r="41" spans="2:9" x14ac:dyDescent="0.2">
      <c r="B41" s="17" t="s">
        <v>46</v>
      </c>
      <c r="C41" s="17" t="s">
        <v>142</v>
      </c>
      <c r="D41" s="40">
        <v>2212.5193915675432</v>
      </c>
      <c r="E41" s="40">
        <v>0</v>
      </c>
      <c r="F41" s="40">
        <v>0</v>
      </c>
      <c r="G41" s="40">
        <v>161.80258942315444</v>
      </c>
      <c r="H41" s="40">
        <v>0</v>
      </c>
      <c r="I41" s="40">
        <f t="shared" si="1"/>
        <v>2374.3219809906977</v>
      </c>
    </row>
    <row r="42" spans="2:9" x14ac:dyDescent="0.2">
      <c r="B42" s="17" t="s">
        <v>47</v>
      </c>
      <c r="C42" s="17" t="s">
        <v>143</v>
      </c>
      <c r="D42" s="40">
        <v>1694.1976325001235</v>
      </c>
      <c r="E42" s="40">
        <v>0</v>
      </c>
      <c r="F42" s="40">
        <v>0</v>
      </c>
      <c r="G42" s="40">
        <v>176.22504384069427</v>
      </c>
      <c r="H42" s="40">
        <v>0</v>
      </c>
      <c r="I42" s="40">
        <f t="shared" si="1"/>
        <v>1870.4226763408178</v>
      </c>
    </row>
    <row r="43" spans="2:9" x14ac:dyDescent="0.2">
      <c r="B43" s="17" t="s">
        <v>48</v>
      </c>
      <c r="C43" s="17" t="s">
        <v>49</v>
      </c>
      <c r="D43" s="40">
        <v>3591.5169062205832</v>
      </c>
      <c r="E43" s="40">
        <v>0</v>
      </c>
      <c r="F43" s="40">
        <v>0</v>
      </c>
      <c r="G43" s="40">
        <v>626.4908514475153</v>
      </c>
      <c r="H43" s="40">
        <v>0</v>
      </c>
      <c r="I43" s="40">
        <f t="shared" si="1"/>
        <v>4218.0077576680987</v>
      </c>
    </row>
    <row r="44" spans="2:9" x14ac:dyDescent="0.2">
      <c r="B44" s="58" t="s">
        <v>50</v>
      </c>
      <c r="C44" s="58" t="s">
        <v>51</v>
      </c>
      <c r="D44" s="59">
        <v>233.05766375085753</v>
      </c>
      <c r="E44" s="59">
        <v>0</v>
      </c>
      <c r="F44" s="59">
        <v>0</v>
      </c>
      <c r="G44" s="59">
        <v>512.39336790944321</v>
      </c>
      <c r="H44" s="59">
        <v>0</v>
      </c>
      <c r="I44" s="59">
        <f t="shared" si="1"/>
        <v>745.45103166030071</v>
      </c>
    </row>
    <row r="45" spans="2:9" x14ac:dyDescent="0.2">
      <c r="B45" s="58" t="s">
        <v>52</v>
      </c>
      <c r="C45" s="58" t="s">
        <v>144</v>
      </c>
      <c r="D45" s="59">
        <v>11709.41800496488</v>
      </c>
      <c r="E45" s="59">
        <v>0</v>
      </c>
      <c r="F45" s="59">
        <v>0</v>
      </c>
      <c r="G45" s="59">
        <v>8186.1675831014109</v>
      </c>
      <c r="H45" s="59">
        <v>33.747483891630367</v>
      </c>
      <c r="I45" s="59">
        <f t="shared" si="1"/>
        <v>19929.333071957924</v>
      </c>
    </row>
    <row r="46" spans="2:9" x14ac:dyDescent="0.2">
      <c r="B46" s="58" t="s">
        <v>53</v>
      </c>
      <c r="C46" s="58" t="s">
        <v>54</v>
      </c>
      <c r="D46" s="59">
        <v>12588.782869082403</v>
      </c>
      <c r="E46" s="59">
        <v>1.59911</v>
      </c>
      <c r="F46" s="59">
        <v>0</v>
      </c>
      <c r="G46" s="59">
        <v>9690.3503830341069</v>
      </c>
      <c r="H46" s="59">
        <v>0</v>
      </c>
      <c r="I46" s="59">
        <f t="shared" si="1"/>
        <v>22280.732362116509</v>
      </c>
    </row>
    <row r="47" spans="2:9" x14ac:dyDescent="0.2">
      <c r="B47" s="17" t="s">
        <v>55</v>
      </c>
      <c r="C47" s="17" t="s">
        <v>56</v>
      </c>
      <c r="D47" s="40">
        <v>4600.4683848026552</v>
      </c>
      <c r="E47" s="40">
        <v>0</v>
      </c>
      <c r="F47" s="40">
        <v>0</v>
      </c>
      <c r="G47" s="40">
        <v>5523.9809849747744</v>
      </c>
      <c r="H47" s="40">
        <v>0</v>
      </c>
      <c r="I47" s="40">
        <f t="shared" si="1"/>
        <v>10124.449369777431</v>
      </c>
    </row>
    <row r="48" spans="2:9" x14ac:dyDescent="0.2">
      <c r="B48" s="17" t="s">
        <v>57</v>
      </c>
      <c r="C48" s="17" t="s">
        <v>58</v>
      </c>
      <c r="D48" s="40">
        <v>2495.9103018326564</v>
      </c>
      <c r="E48" s="40">
        <v>0</v>
      </c>
      <c r="F48" s="40">
        <v>0</v>
      </c>
      <c r="G48" s="40">
        <v>8587.1643820365935</v>
      </c>
      <c r="H48" s="40">
        <v>0</v>
      </c>
      <c r="I48" s="40">
        <f t="shared" si="1"/>
        <v>11083.07468386925</v>
      </c>
    </row>
    <row r="49" spans="2:9" x14ac:dyDescent="0.2">
      <c r="B49" s="17" t="s">
        <v>59</v>
      </c>
      <c r="C49" s="17" t="s">
        <v>60</v>
      </c>
      <c r="D49" s="40">
        <v>6939.1546610103624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6939.1546610103624</v>
      </c>
    </row>
    <row r="50" spans="2:9" x14ac:dyDescent="0.2">
      <c r="B50" s="58" t="s">
        <v>61</v>
      </c>
      <c r="C50" s="58" t="s">
        <v>145</v>
      </c>
      <c r="D50" s="59">
        <v>293.88791997259995</v>
      </c>
      <c r="E50" s="59">
        <v>10603.978277314889</v>
      </c>
      <c r="F50" s="59">
        <v>0</v>
      </c>
      <c r="G50" s="59">
        <v>267.52159167742661</v>
      </c>
      <c r="H50" s="59">
        <v>0</v>
      </c>
      <c r="I50" s="59">
        <f t="shared" si="1"/>
        <v>11165.387788964916</v>
      </c>
    </row>
    <row r="51" spans="2:9" x14ac:dyDescent="0.2">
      <c r="B51" s="58" t="s">
        <v>62</v>
      </c>
      <c r="C51" s="58" t="s">
        <v>63</v>
      </c>
      <c r="D51" s="59">
        <v>1551.8809992110007</v>
      </c>
      <c r="E51" s="59">
        <v>0</v>
      </c>
      <c r="F51" s="59">
        <v>0</v>
      </c>
      <c r="G51" s="59">
        <v>746.8527710572306</v>
      </c>
      <c r="H51" s="59">
        <v>0</v>
      </c>
      <c r="I51" s="59">
        <f t="shared" si="1"/>
        <v>2298.7337702682312</v>
      </c>
    </row>
    <row r="52" spans="2:9" x14ac:dyDescent="0.2">
      <c r="B52" s="58" t="s">
        <v>64</v>
      </c>
      <c r="C52" s="58" t="s">
        <v>65</v>
      </c>
      <c r="D52" s="59">
        <v>2969.2227714497039</v>
      </c>
      <c r="E52" s="59">
        <v>0</v>
      </c>
      <c r="F52" s="59">
        <v>0</v>
      </c>
      <c r="G52" s="59">
        <v>4566.448836488983</v>
      </c>
      <c r="H52" s="59">
        <v>0</v>
      </c>
      <c r="I52" s="59">
        <f t="shared" si="1"/>
        <v>7535.671607938687</v>
      </c>
    </row>
    <row r="53" spans="2:9" x14ac:dyDescent="0.2">
      <c r="B53" s="17" t="s">
        <v>66</v>
      </c>
      <c r="C53" s="17" t="s">
        <v>67</v>
      </c>
      <c r="D53" s="40">
        <v>2969.8408562700274</v>
      </c>
      <c r="E53" s="40">
        <v>0</v>
      </c>
      <c r="F53" s="40">
        <v>0</v>
      </c>
      <c r="G53" s="40">
        <v>21.5038806686124</v>
      </c>
      <c r="H53" s="40">
        <v>0</v>
      </c>
      <c r="I53" s="40">
        <f t="shared" si="1"/>
        <v>2991.3447369386399</v>
      </c>
    </row>
    <row r="54" spans="2:9" x14ac:dyDescent="0.2">
      <c r="B54" s="17" t="s">
        <v>68</v>
      </c>
      <c r="C54" s="17" t="s">
        <v>69</v>
      </c>
      <c r="D54" s="40">
        <v>1492.3543496514665</v>
      </c>
      <c r="E54" s="40">
        <v>0</v>
      </c>
      <c r="F54" s="40">
        <v>238.09133350245361</v>
      </c>
      <c r="G54" s="40">
        <v>174.15023328748933</v>
      </c>
      <c r="H54" s="40">
        <v>0</v>
      </c>
      <c r="I54" s="40">
        <f t="shared" si="1"/>
        <v>1904.5959164414094</v>
      </c>
    </row>
    <row r="55" spans="2:9" x14ac:dyDescent="0.2">
      <c r="B55" s="17" t="s">
        <v>70</v>
      </c>
      <c r="C55" s="17" t="s">
        <v>71</v>
      </c>
      <c r="D55" s="40">
        <v>1449.6769168812443</v>
      </c>
      <c r="E55" s="40">
        <v>0.26144000000000001</v>
      </c>
      <c r="F55" s="40">
        <v>0</v>
      </c>
      <c r="G55" s="40">
        <v>885.70412619662375</v>
      </c>
      <c r="H55" s="40">
        <v>0</v>
      </c>
      <c r="I55" s="40">
        <f t="shared" si="1"/>
        <v>2335.6424830778678</v>
      </c>
    </row>
    <row r="56" spans="2:9" ht="15" thickBot="1" x14ac:dyDescent="0.25">
      <c r="B56" s="58" t="s">
        <v>72</v>
      </c>
      <c r="C56" s="58" t="s">
        <v>73</v>
      </c>
      <c r="D56" s="59">
        <v>690.85014193486029</v>
      </c>
      <c r="E56" s="59">
        <v>0</v>
      </c>
      <c r="F56" s="59">
        <v>0</v>
      </c>
      <c r="G56" s="59">
        <v>1275.3360015405513</v>
      </c>
      <c r="H56" s="59">
        <v>0</v>
      </c>
      <c r="I56" s="59">
        <f t="shared" si="1"/>
        <v>1966.1861434754114</v>
      </c>
    </row>
    <row r="57" spans="2:9" ht="15" thickBot="1" x14ac:dyDescent="0.25">
      <c r="B57" s="19"/>
      <c r="C57" s="24" t="s">
        <v>111</v>
      </c>
      <c r="D57" s="41">
        <f t="shared" ref="D57:I57" si="2">SUM(D20:D56)</f>
        <v>129239.06485849984</v>
      </c>
      <c r="E57" s="68">
        <f t="shared" si="2"/>
        <v>10605.838827314888</v>
      </c>
      <c r="F57" s="68">
        <f t="shared" si="2"/>
        <v>238.09133350245361</v>
      </c>
      <c r="G57" s="70">
        <f t="shared" si="2"/>
        <v>73429.728495674877</v>
      </c>
      <c r="H57" s="70">
        <f t="shared" si="2"/>
        <v>33.747483891630367</v>
      </c>
      <c r="I57" s="70">
        <f t="shared" si="2"/>
        <v>213546.47099888371</v>
      </c>
    </row>
    <row r="58" spans="2:9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</row>
    <row r="59" spans="2:9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1786.9005275934931</v>
      </c>
      <c r="H59" s="40">
        <v>149.51626318224427</v>
      </c>
      <c r="I59" s="40">
        <f>SUM(D59:H59)</f>
        <v>1936.4167907757374</v>
      </c>
    </row>
    <row r="60" spans="2:9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9068.5217129278462</v>
      </c>
      <c r="H60" s="40">
        <v>0</v>
      </c>
      <c r="I60" s="40">
        <f t="shared" ref="I60:I61" si="3">SUM(D60:H60)</f>
        <v>9068.5217129278462</v>
      </c>
    </row>
    <row r="61" spans="2:9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1974.6976056294452</v>
      </c>
      <c r="H61" s="40">
        <v>0</v>
      </c>
      <c r="I61" s="40">
        <f t="shared" si="3"/>
        <v>1974.6976056294452</v>
      </c>
    </row>
    <row r="62" spans="2:9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12830.119846150785</v>
      </c>
      <c r="H62" s="41">
        <f t="shared" si="4"/>
        <v>149.51626318224427</v>
      </c>
      <c r="I62" s="41">
        <f t="shared" si="4"/>
        <v>12979.636109333027</v>
      </c>
    </row>
    <row r="63" spans="2:9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</row>
    <row r="64" spans="2:9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111.05780291634473</v>
      </c>
      <c r="I64" s="40">
        <f>SUM(D64:H64)</f>
        <v>111.05780291634473</v>
      </c>
    </row>
    <row r="65" spans="2:9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10933.29655201358</v>
      </c>
      <c r="G65" s="40">
        <v>0</v>
      </c>
      <c r="H65" s="40">
        <v>0</v>
      </c>
      <c r="I65" s="40">
        <f t="shared" ref="I65:I68" si="5">SUM(D65:H65)</f>
        <v>10933.29655201358</v>
      </c>
    </row>
    <row r="66" spans="2:9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4954.5344356515243</v>
      </c>
      <c r="G66" s="40">
        <v>0</v>
      </c>
      <c r="H66" s="40">
        <v>37.26198893002524</v>
      </c>
      <c r="I66" s="40">
        <f t="shared" si="5"/>
        <v>4991.7964245815492</v>
      </c>
    </row>
    <row r="67" spans="2:9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2938.0910078909455</v>
      </c>
      <c r="G67" s="40">
        <v>0</v>
      </c>
      <c r="H67" s="40">
        <v>496.62498483681918</v>
      </c>
      <c r="I67" s="40">
        <f t="shared" si="5"/>
        <v>3434.7159927277648</v>
      </c>
    </row>
    <row r="68" spans="2:9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3281.5440470007256</v>
      </c>
      <c r="I68" s="40">
        <f t="shared" si="5"/>
        <v>3281.5440470007256</v>
      </c>
    </row>
    <row r="69" spans="2:9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 t="shared" si="6"/>
        <v>18825.921995556047</v>
      </c>
      <c r="G69" s="41">
        <f t="shared" si="6"/>
        <v>0</v>
      </c>
      <c r="H69" s="41">
        <f t="shared" si="6"/>
        <v>3926.4888236839147</v>
      </c>
      <c r="I69" s="41">
        <f t="shared" si="6"/>
        <v>22752.410819239965</v>
      </c>
    </row>
    <row r="70" spans="2:9" x14ac:dyDescent="0.2">
      <c r="B70" s="55" t="s">
        <v>109</v>
      </c>
    </row>
    <row r="71" spans="2:9" x14ac:dyDescent="0.2">
      <c r="D71" s="51"/>
      <c r="E71" s="51"/>
      <c r="F71" s="51"/>
      <c r="G71" s="51"/>
      <c r="H71" s="51"/>
      <c r="I71" s="51"/>
    </row>
  </sheetData>
  <mergeCells count="7">
    <mergeCell ref="C16:C17"/>
    <mergeCell ref="I16:I17"/>
    <mergeCell ref="D16:D17"/>
    <mergeCell ref="E16:E17"/>
    <mergeCell ref="F16:F17"/>
    <mergeCell ref="G16:G17"/>
    <mergeCell ref="H16:H17"/>
  </mergeCells>
  <conditionalFormatting sqref="D18:I18 D20:I58 E59:I69">
    <cfRule type="cellIs" dxfId="347" priority="40" operator="equal">
      <formula>0</formula>
    </cfRule>
  </conditionalFormatting>
  <conditionalFormatting sqref="D59:D69">
    <cfRule type="cellIs" dxfId="346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5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83" customWidth="1"/>
    <col min="9" max="9" width="23" style="9" customWidth="1"/>
    <col min="10" max="11" width="11.42578125" style="9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92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92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92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92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92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92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92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93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93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93"/>
      <c r="I10" s="47"/>
      <c r="J10" s="47"/>
      <c r="K10" s="48"/>
      <c r="L10" s="48"/>
      <c r="M10" s="48"/>
    </row>
    <row r="12" spans="1:13" ht="15" x14ac:dyDescent="0.2">
      <c r="B12" s="104" t="s">
        <v>161</v>
      </c>
      <c r="C12" s="11"/>
      <c r="D12" s="10"/>
      <c r="E12" s="10"/>
      <c r="F12" s="10"/>
      <c r="G12" s="10"/>
      <c r="H12" s="81"/>
      <c r="I12" s="10"/>
    </row>
    <row r="13" spans="1:13" x14ac:dyDescent="0.2">
      <c r="B13" s="105" t="s">
        <v>131</v>
      </c>
      <c r="C13" s="11"/>
      <c r="D13" s="10"/>
      <c r="E13" s="10"/>
      <c r="F13" s="10"/>
      <c r="G13" s="10"/>
      <c r="H13" s="81"/>
      <c r="I13" s="10"/>
    </row>
    <row r="14" spans="1:13" x14ac:dyDescent="0.2">
      <c r="B14" s="10"/>
      <c r="C14" s="10"/>
      <c r="D14" s="10"/>
      <c r="E14" s="10"/>
      <c r="F14" s="10"/>
      <c r="G14" s="10"/>
      <c r="H14" s="81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81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12" t="s">
        <v>12</v>
      </c>
      <c r="I16" s="108" t="s">
        <v>147</v>
      </c>
    </row>
    <row r="17" spans="2:15" ht="30.75" customHeight="1" thickBot="1" x14ac:dyDescent="0.25">
      <c r="B17" s="13"/>
      <c r="C17" s="107"/>
      <c r="D17" s="109"/>
      <c r="E17" s="109"/>
      <c r="F17" s="109"/>
      <c r="G17" s="109"/>
      <c r="H17" s="113"/>
      <c r="I17" s="109"/>
    </row>
    <row r="18" spans="2:15" ht="15" thickBot="1" x14ac:dyDescent="0.25">
      <c r="B18" s="19"/>
      <c r="C18" s="24" t="s">
        <v>108</v>
      </c>
      <c r="D18" s="41">
        <f t="shared" ref="D18:I18" si="0">+D57+D62+D69</f>
        <v>99928.318800479887</v>
      </c>
      <c r="E18" s="41">
        <f t="shared" si="0"/>
        <v>14916.458043566732</v>
      </c>
      <c r="F18" s="41">
        <f t="shared" si="0"/>
        <v>1220.6212936339093</v>
      </c>
      <c r="G18" s="41">
        <f t="shared" si="0"/>
        <v>95595.32072387333</v>
      </c>
      <c r="H18" s="94">
        <f t="shared" si="0"/>
        <v>370.0936082409994</v>
      </c>
      <c r="I18" s="41">
        <f t="shared" si="0"/>
        <v>212030.81246979485</v>
      </c>
    </row>
    <row r="19" spans="2:15" x14ac:dyDescent="0.2">
      <c r="B19" s="15"/>
      <c r="C19" s="15" t="s">
        <v>110</v>
      </c>
      <c r="D19" s="16"/>
      <c r="E19" s="16"/>
      <c r="F19" s="16"/>
      <c r="G19" s="16"/>
      <c r="H19" s="95"/>
      <c r="I19" s="16"/>
    </row>
    <row r="20" spans="2:15" x14ac:dyDescent="0.2">
      <c r="B20" s="58" t="s">
        <v>14</v>
      </c>
      <c r="C20" s="58" t="s">
        <v>15</v>
      </c>
      <c r="D20" s="59">
        <v>2686.0603682190676</v>
      </c>
      <c r="E20" s="59">
        <v>0</v>
      </c>
      <c r="F20" s="59">
        <v>0</v>
      </c>
      <c r="G20" s="59">
        <v>1554.6159745379098</v>
      </c>
      <c r="H20" s="91">
        <v>0</v>
      </c>
      <c r="I20" s="59">
        <f>+D20+E20+F20+G20+H20</f>
        <v>4240.6763427569776</v>
      </c>
      <c r="J20" s="83"/>
      <c r="K20" s="83"/>
      <c r="L20" s="83"/>
      <c r="M20" s="83"/>
      <c r="N20" s="83"/>
      <c r="O20" s="83"/>
    </row>
    <row r="21" spans="2:15" x14ac:dyDescent="0.2">
      <c r="B21" s="58" t="s">
        <v>16</v>
      </c>
      <c r="C21" s="58" t="s">
        <v>17</v>
      </c>
      <c r="D21" s="59">
        <v>1659.3979139619355</v>
      </c>
      <c r="E21" s="59">
        <v>0</v>
      </c>
      <c r="F21" s="59">
        <v>0</v>
      </c>
      <c r="G21" s="59">
        <v>111.35445905477086</v>
      </c>
      <c r="H21" s="91">
        <v>0</v>
      </c>
      <c r="I21" s="59">
        <f t="shared" ref="I21:I56" si="1">+D21+E21+F21+G21+H21</f>
        <v>1770.7523730167063</v>
      </c>
      <c r="J21" s="83"/>
      <c r="K21" s="83"/>
      <c r="L21" s="83"/>
      <c r="M21" s="83"/>
      <c r="N21" s="83"/>
      <c r="O21" s="83"/>
    </row>
    <row r="22" spans="2:15" x14ac:dyDescent="0.2">
      <c r="B22" s="58" t="s">
        <v>18</v>
      </c>
      <c r="C22" s="58" t="s">
        <v>148</v>
      </c>
      <c r="D22" s="59">
        <v>21.56289850698499</v>
      </c>
      <c r="E22" s="59">
        <v>0</v>
      </c>
      <c r="F22" s="59">
        <v>0</v>
      </c>
      <c r="G22" s="59">
        <v>2805.2268733754536</v>
      </c>
      <c r="H22" s="91">
        <v>0</v>
      </c>
      <c r="I22" s="59">
        <f t="shared" si="1"/>
        <v>2826.7897718824383</v>
      </c>
      <c r="J22" s="83"/>
      <c r="K22" s="83"/>
      <c r="L22" s="83"/>
      <c r="M22" s="83"/>
      <c r="N22" s="83"/>
      <c r="O22" s="83"/>
    </row>
    <row r="23" spans="2:15" x14ac:dyDescent="0.2">
      <c r="B23" s="17" t="s">
        <v>19</v>
      </c>
      <c r="C23" s="17" t="s">
        <v>149</v>
      </c>
      <c r="D23" s="40">
        <v>1155.575057892577</v>
      </c>
      <c r="E23" s="40">
        <v>0</v>
      </c>
      <c r="F23" s="40">
        <v>0</v>
      </c>
      <c r="G23" s="40">
        <v>7786.6977707274691</v>
      </c>
      <c r="H23" s="72">
        <v>0</v>
      </c>
      <c r="I23" s="40">
        <f t="shared" si="1"/>
        <v>8942.2728286200454</v>
      </c>
      <c r="J23" s="83"/>
      <c r="K23" s="83"/>
      <c r="L23" s="83"/>
      <c r="M23" s="83"/>
      <c r="N23" s="83"/>
      <c r="O23" s="83"/>
    </row>
    <row r="24" spans="2:15" x14ac:dyDescent="0.2">
      <c r="B24" s="17" t="s">
        <v>20</v>
      </c>
      <c r="C24" s="17" t="s">
        <v>21</v>
      </c>
      <c r="D24" s="40">
        <v>1492.9066626168287</v>
      </c>
      <c r="E24" s="40">
        <v>0</v>
      </c>
      <c r="F24" s="40">
        <v>0</v>
      </c>
      <c r="G24" s="40">
        <v>9879.5608729920859</v>
      </c>
      <c r="H24" s="72">
        <v>0</v>
      </c>
      <c r="I24" s="40">
        <f t="shared" si="1"/>
        <v>11372.467535608914</v>
      </c>
      <c r="J24" s="83"/>
      <c r="K24" s="83"/>
      <c r="L24" s="83"/>
      <c r="M24" s="83"/>
      <c r="N24" s="83"/>
      <c r="O24" s="83"/>
    </row>
    <row r="25" spans="2:15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2319.6210702474209</v>
      </c>
      <c r="H25" s="72">
        <v>0</v>
      </c>
      <c r="I25" s="40">
        <f t="shared" si="1"/>
        <v>2319.6210702474209</v>
      </c>
      <c r="J25" s="83"/>
      <c r="K25" s="83"/>
      <c r="L25" s="83"/>
      <c r="M25" s="83"/>
      <c r="N25" s="83"/>
      <c r="O25" s="83"/>
    </row>
    <row r="26" spans="2:15" x14ac:dyDescent="0.2">
      <c r="B26" s="58" t="s">
        <v>23</v>
      </c>
      <c r="C26" s="58" t="s">
        <v>24</v>
      </c>
      <c r="D26" s="59">
        <v>1623.4960843768361</v>
      </c>
      <c r="E26" s="59">
        <v>0</v>
      </c>
      <c r="F26" s="59">
        <v>0</v>
      </c>
      <c r="G26" s="59">
        <v>817.0568473226632</v>
      </c>
      <c r="H26" s="91">
        <v>0</v>
      </c>
      <c r="I26" s="59">
        <f t="shared" si="1"/>
        <v>2440.5529316994994</v>
      </c>
      <c r="J26" s="83"/>
      <c r="K26" s="83"/>
      <c r="L26" s="83"/>
      <c r="M26" s="83"/>
      <c r="N26" s="83"/>
      <c r="O26" s="83"/>
    </row>
    <row r="27" spans="2:15" x14ac:dyDescent="0.2">
      <c r="B27" s="58" t="s">
        <v>25</v>
      </c>
      <c r="C27" s="58" t="s">
        <v>26</v>
      </c>
      <c r="D27" s="59">
        <v>3043.5187250929052</v>
      </c>
      <c r="E27" s="59">
        <v>0</v>
      </c>
      <c r="F27" s="59">
        <v>0</v>
      </c>
      <c r="G27" s="59">
        <v>2000.9655004223534</v>
      </c>
      <c r="H27" s="91">
        <v>0</v>
      </c>
      <c r="I27" s="59">
        <f t="shared" si="1"/>
        <v>5044.4842255152589</v>
      </c>
      <c r="J27" s="83"/>
      <c r="K27" s="83"/>
      <c r="L27" s="83"/>
      <c r="M27" s="83"/>
      <c r="N27" s="83"/>
      <c r="O27" s="83"/>
    </row>
    <row r="28" spans="2:15" x14ac:dyDescent="0.2">
      <c r="B28" s="58" t="s">
        <v>27</v>
      </c>
      <c r="C28" s="58" t="s">
        <v>28</v>
      </c>
      <c r="D28" s="59">
        <v>9935.737045571439</v>
      </c>
      <c r="E28" s="59">
        <v>0</v>
      </c>
      <c r="F28" s="59">
        <v>0</v>
      </c>
      <c r="G28" s="59">
        <v>0</v>
      </c>
      <c r="H28" s="91">
        <v>0</v>
      </c>
      <c r="I28" s="59">
        <f t="shared" si="1"/>
        <v>9935.737045571439</v>
      </c>
      <c r="J28" s="83"/>
      <c r="K28" s="83"/>
      <c r="L28" s="83"/>
      <c r="M28" s="83"/>
      <c r="N28" s="83"/>
      <c r="O28" s="83"/>
    </row>
    <row r="29" spans="2:15" x14ac:dyDescent="0.2">
      <c r="B29" s="17" t="s">
        <v>29</v>
      </c>
      <c r="C29" s="17" t="s">
        <v>30</v>
      </c>
      <c r="D29" s="40">
        <v>-2.1068272734426028</v>
      </c>
      <c r="E29" s="40">
        <v>0</v>
      </c>
      <c r="F29" s="40">
        <v>0</v>
      </c>
      <c r="G29" s="40">
        <v>256.29207111977229</v>
      </c>
      <c r="H29" s="72">
        <v>0</v>
      </c>
      <c r="I29" s="40">
        <f t="shared" si="1"/>
        <v>254.18524384632968</v>
      </c>
      <c r="J29" s="83"/>
      <c r="K29" s="83"/>
      <c r="L29" s="83"/>
      <c r="M29" s="83"/>
      <c r="N29" s="83"/>
      <c r="O29" s="83"/>
    </row>
    <row r="30" spans="2:15" x14ac:dyDescent="0.2">
      <c r="B30" s="17" t="s">
        <v>31</v>
      </c>
      <c r="C30" s="17" t="s">
        <v>32</v>
      </c>
      <c r="D30" s="40">
        <v>4013.605908096325</v>
      </c>
      <c r="E30" s="40">
        <v>0</v>
      </c>
      <c r="F30" s="40">
        <v>0</v>
      </c>
      <c r="G30" s="40">
        <v>851.55538679996789</v>
      </c>
      <c r="H30" s="72">
        <v>0</v>
      </c>
      <c r="I30" s="40">
        <f t="shared" si="1"/>
        <v>4865.1612948962929</v>
      </c>
      <c r="J30" s="83"/>
      <c r="K30" s="83"/>
      <c r="L30" s="83"/>
      <c r="M30" s="83"/>
      <c r="N30" s="83"/>
      <c r="O30" s="83"/>
    </row>
    <row r="31" spans="2:15" x14ac:dyDescent="0.2">
      <c r="B31" s="17" t="s">
        <v>33</v>
      </c>
      <c r="C31" s="17" t="s">
        <v>135</v>
      </c>
      <c r="D31" s="40">
        <v>2231.8592782318092</v>
      </c>
      <c r="E31" s="40">
        <v>0</v>
      </c>
      <c r="F31" s="40">
        <v>0</v>
      </c>
      <c r="G31" s="40">
        <v>14.043253054827854</v>
      </c>
      <c r="H31" s="72">
        <v>0</v>
      </c>
      <c r="I31" s="40">
        <f t="shared" si="1"/>
        <v>2245.902531286637</v>
      </c>
      <c r="J31" s="83"/>
      <c r="K31" s="83"/>
      <c r="L31" s="83"/>
      <c r="M31" s="83"/>
      <c r="N31" s="83"/>
      <c r="O31" s="83"/>
    </row>
    <row r="32" spans="2:15" x14ac:dyDescent="0.2">
      <c r="B32" s="58" t="s">
        <v>34</v>
      </c>
      <c r="C32" s="58" t="s">
        <v>136</v>
      </c>
      <c r="D32" s="59">
        <v>801.02834546863835</v>
      </c>
      <c r="E32" s="59">
        <v>0</v>
      </c>
      <c r="F32" s="59">
        <v>0</v>
      </c>
      <c r="G32" s="59">
        <v>2214.9371870672617</v>
      </c>
      <c r="H32" s="91">
        <v>0</v>
      </c>
      <c r="I32" s="59">
        <f t="shared" si="1"/>
        <v>3015.9655325358999</v>
      </c>
      <c r="J32" s="83"/>
      <c r="K32" s="83"/>
      <c r="L32" s="83"/>
      <c r="M32" s="83"/>
      <c r="N32" s="83"/>
      <c r="O32" s="83"/>
    </row>
    <row r="33" spans="2:15" x14ac:dyDescent="0.2">
      <c r="B33" s="58" t="s">
        <v>35</v>
      </c>
      <c r="C33" s="58" t="s">
        <v>137</v>
      </c>
      <c r="D33" s="59">
        <v>3463.555695468649</v>
      </c>
      <c r="E33" s="59">
        <v>0</v>
      </c>
      <c r="F33" s="59">
        <v>0</v>
      </c>
      <c r="G33" s="59">
        <v>1477.0333951712164</v>
      </c>
      <c r="H33" s="91">
        <v>0</v>
      </c>
      <c r="I33" s="59">
        <f t="shared" si="1"/>
        <v>4940.5890906398654</v>
      </c>
      <c r="J33" s="83"/>
      <c r="K33" s="83"/>
      <c r="L33" s="83"/>
      <c r="M33" s="83"/>
      <c r="N33" s="83"/>
      <c r="O33" s="83"/>
    </row>
    <row r="34" spans="2:15" x14ac:dyDescent="0.2">
      <c r="B34" s="58" t="s">
        <v>36</v>
      </c>
      <c r="C34" s="58" t="s">
        <v>37</v>
      </c>
      <c r="D34" s="59">
        <v>4038.2719497396693</v>
      </c>
      <c r="E34" s="59">
        <v>0</v>
      </c>
      <c r="F34" s="59">
        <v>0</v>
      </c>
      <c r="G34" s="59">
        <v>4.4710163718311406</v>
      </c>
      <c r="H34" s="91">
        <v>0</v>
      </c>
      <c r="I34" s="59">
        <f t="shared" si="1"/>
        <v>4042.7429661115002</v>
      </c>
      <c r="J34" s="83"/>
      <c r="K34" s="83"/>
      <c r="L34" s="83"/>
      <c r="M34" s="83"/>
      <c r="N34" s="83"/>
      <c r="O34" s="83"/>
    </row>
    <row r="35" spans="2:15" x14ac:dyDescent="0.2">
      <c r="B35" s="17" t="s">
        <v>38</v>
      </c>
      <c r="C35" s="17" t="s">
        <v>39</v>
      </c>
      <c r="D35" s="40">
        <v>1046.6496328186458</v>
      </c>
      <c r="E35" s="40">
        <v>0</v>
      </c>
      <c r="F35" s="40">
        <v>0</v>
      </c>
      <c r="G35" s="40">
        <v>0.18699135395408156</v>
      </c>
      <c r="H35" s="72">
        <v>0</v>
      </c>
      <c r="I35" s="40">
        <f t="shared" si="1"/>
        <v>1046.8366241725998</v>
      </c>
      <c r="J35" s="83"/>
      <c r="K35" s="83"/>
      <c r="L35" s="83"/>
      <c r="M35" s="83"/>
      <c r="N35" s="83"/>
      <c r="O35" s="83"/>
    </row>
    <row r="36" spans="2:15" x14ac:dyDescent="0.2">
      <c r="B36" s="17" t="s">
        <v>40</v>
      </c>
      <c r="C36" s="17" t="s">
        <v>152</v>
      </c>
      <c r="D36" s="40">
        <v>2125.7187706470245</v>
      </c>
      <c r="E36" s="40">
        <v>0</v>
      </c>
      <c r="F36" s="40">
        <v>0</v>
      </c>
      <c r="G36" s="40">
        <v>326.56155555108762</v>
      </c>
      <c r="H36" s="72">
        <v>0</v>
      </c>
      <c r="I36" s="40">
        <f t="shared" si="1"/>
        <v>2452.2803261981121</v>
      </c>
      <c r="J36" s="83"/>
      <c r="K36" s="83"/>
      <c r="L36" s="83"/>
      <c r="M36" s="83"/>
      <c r="N36" s="83"/>
      <c r="O36" s="83"/>
    </row>
    <row r="37" spans="2:15" x14ac:dyDescent="0.2">
      <c r="B37" s="17" t="s">
        <v>41</v>
      </c>
      <c r="C37" s="17" t="s">
        <v>42</v>
      </c>
      <c r="D37" s="40">
        <v>713.046332222008</v>
      </c>
      <c r="E37" s="40">
        <v>0</v>
      </c>
      <c r="F37" s="40">
        <v>0</v>
      </c>
      <c r="G37" s="40">
        <v>27.352572994507213</v>
      </c>
      <c r="H37" s="72">
        <v>0</v>
      </c>
      <c r="I37" s="40">
        <f t="shared" si="1"/>
        <v>740.39890521651523</v>
      </c>
      <c r="J37" s="83"/>
      <c r="K37" s="83"/>
      <c r="L37" s="83"/>
      <c r="M37" s="83"/>
      <c r="N37" s="83"/>
      <c r="O37" s="83"/>
    </row>
    <row r="38" spans="2:15" x14ac:dyDescent="0.2">
      <c r="B38" s="58" t="s">
        <v>43</v>
      </c>
      <c r="C38" s="58" t="s">
        <v>139</v>
      </c>
      <c r="D38" s="59">
        <v>156.74436265017405</v>
      </c>
      <c r="E38" s="59">
        <v>0</v>
      </c>
      <c r="F38" s="59">
        <v>0</v>
      </c>
      <c r="G38" s="59">
        <v>8.46972897795089</v>
      </c>
      <c r="H38" s="91">
        <v>0</v>
      </c>
      <c r="I38" s="59">
        <f t="shared" si="1"/>
        <v>165.21409162812495</v>
      </c>
      <c r="J38" s="83"/>
      <c r="K38" s="83"/>
      <c r="L38" s="83"/>
      <c r="M38" s="83"/>
      <c r="N38" s="83"/>
      <c r="O38" s="83"/>
    </row>
    <row r="39" spans="2:15" x14ac:dyDescent="0.2">
      <c r="B39" s="58" t="s">
        <v>44</v>
      </c>
      <c r="C39" s="58" t="s">
        <v>140</v>
      </c>
      <c r="D39" s="59">
        <v>3505.5722027426214</v>
      </c>
      <c r="E39" s="59">
        <v>0</v>
      </c>
      <c r="F39" s="59">
        <v>0</v>
      </c>
      <c r="G39" s="59">
        <v>0</v>
      </c>
      <c r="H39" s="91">
        <v>0</v>
      </c>
      <c r="I39" s="59">
        <f t="shared" si="1"/>
        <v>3505.5722027426214</v>
      </c>
      <c r="J39" s="83"/>
      <c r="K39" s="83"/>
      <c r="L39" s="83"/>
      <c r="M39" s="83"/>
      <c r="N39" s="83"/>
      <c r="O39" s="83"/>
    </row>
    <row r="40" spans="2:15" x14ac:dyDescent="0.2">
      <c r="B40" s="58" t="s">
        <v>45</v>
      </c>
      <c r="C40" s="58" t="s">
        <v>141</v>
      </c>
      <c r="D40" s="59">
        <v>871.00715514731883</v>
      </c>
      <c r="E40" s="59">
        <v>0</v>
      </c>
      <c r="F40" s="59">
        <v>0</v>
      </c>
      <c r="G40" s="59">
        <v>8.4441242123386733</v>
      </c>
      <c r="H40" s="91">
        <v>0</v>
      </c>
      <c r="I40" s="59">
        <f t="shared" si="1"/>
        <v>879.45127935965752</v>
      </c>
      <c r="J40" s="83"/>
      <c r="K40" s="83"/>
      <c r="L40" s="83"/>
      <c r="M40" s="83"/>
      <c r="N40" s="83"/>
      <c r="O40" s="83"/>
    </row>
    <row r="41" spans="2:15" x14ac:dyDescent="0.2">
      <c r="B41" s="17" t="s">
        <v>46</v>
      </c>
      <c r="C41" s="17" t="s">
        <v>142</v>
      </c>
      <c r="D41" s="40">
        <v>1872.869700797125</v>
      </c>
      <c r="E41" s="40">
        <v>0</v>
      </c>
      <c r="F41" s="40">
        <v>0</v>
      </c>
      <c r="G41" s="40">
        <v>43.516986077221937</v>
      </c>
      <c r="H41" s="72">
        <v>0</v>
      </c>
      <c r="I41" s="40">
        <f t="shared" si="1"/>
        <v>1916.3866868743469</v>
      </c>
      <c r="J41" s="83"/>
      <c r="K41" s="83"/>
      <c r="L41" s="83"/>
      <c r="M41" s="83"/>
      <c r="N41" s="83"/>
      <c r="O41" s="83"/>
    </row>
    <row r="42" spans="2:15" x14ac:dyDescent="0.2">
      <c r="B42" s="17" t="s">
        <v>47</v>
      </c>
      <c r="C42" s="17" t="s">
        <v>143</v>
      </c>
      <c r="D42" s="40">
        <v>424.90414008287536</v>
      </c>
      <c r="E42" s="40">
        <v>0</v>
      </c>
      <c r="F42" s="40">
        <v>0</v>
      </c>
      <c r="G42" s="40">
        <v>117.85085361917554</v>
      </c>
      <c r="H42" s="72">
        <v>0</v>
      </c>
      <c r="I42" s="40">
        <f t="shared" si="1"/>
        <v>542.75499370205091</v>
      </c>
      <c r="J42" s="83"/>
      <c r="K42" s="83"/>
      <c r="L42" s="83"/>
      <c r="M42" s="83"/>
      <c r="N42" s="83"/>
      <c r="O42" s="83"/>
    </row>
    <row r="43" spans="2:15" x14ac:dyDescent="0.2">
      <c r="B43" s="17" t="s">
        <v>48</v>
      </c>
      <c r="C43" s="17" t="s">
        <v>49</v>
      </c>
      <c r="D43" s="40">
        <v>3181.6487273894431</v>
      </c>
      <c r="E43" s="40">
        <v>0</v>
      </c>
      <c r="F43" s="40">
        <v>0</v>
      </c>
      <c r="G43" s="40">
        <v>460.84548341223933</v>
      </c>
      <c r="H43" s="72">
        <v>0</v>
      </c>
      <c r="I43" s="40">
        <f t="shared" si="1"/>
        <v>3642.4942108016826</v>
      </c>
      <c r="J43" s="83"/>
      <c r="K43" s="83"/>
      <c r="L43" s="83"/>
      <c r="M43" s="83"/>
      <c r="N43" s="83"/>
      <c r="O43" s="83"/>
    </row>
    <row r="44" spans="2:15" x14ac:dyDescent="0.2">
      <c r="B44" s="58" t="s">
        <v>50</v>
      </c>
      <c r="C44" s="58" t="s">
        <v>51</v>
      </c>
      <c r="D44" s="59">
        <v>444.75421775032754</v>
      </c>
      <c r="E44" s="59">
        <v>0</v>
      </c>
      <c r="F44" s="59">
        <v>0</v>
      </c>
      <c r="G44" s="59">
        <v>240.90295009141801</v>
      </c>
      <c r="H44" s="91">
        <v>0</v>
      </c>
      <c r="I44" s="59">
        <f t="shared" si="1"/>
        <v>685.6571678417456</v>
      </c>
      <c r="J44" s="83"/>
      <c r="K44" s="83"/>
      <c r="L44" s="83"/>
      <c r="M44" s="83"/>
      <c r="N44" s="83"/>
      <c r="O44" s="83"/>
    </row>
    <row r="45" spans="2:15" x14ac:dyDescent="0.2">
      <c r="B45" s="58" t="s">
        <v>52</v>
      </c>
      <c r="C45" s="58" t="s">
        <v>144</v>
      </c>
      <c r="D45" s="59">
        <v>9895.4826228647016</v>
      </c>
      <c r="E45" s="59">
        <v>0</v>
      </c>
      <c r="F45" s="59">
        <v>0</v>
      </c>
      <c r="G45" s="59">
        <v>2412.4668702075605</v>
      </c>
      <c r="H45" s="91">
        <v>3.8653524825349453E-15</v>
      </c>
      <c r="I45" s="59">
        <f t="shared" si="1"/>
        <v>12307.949493072261</v>
      </c>
      <c r="J45" s="83"/>
      <c r="K45" s="83"/>
      <c r="L45" s="83"/>
      <c r="M45" s="83"/>
      <c r="N45" s="83"/>
      <c r="O45" s="83"/>
    </row>
    <row r="46" spans="2:15" x14ac:dyDescent="0.2">
      <c r="B46" s="58" t="s">
        <v>53</v>
      </c>
      <c r="C46" s="58" t="s">
        <v>54</v>
      </c>
      <c r="D46" s="59">
        <v>15999.450264702904</v>
      </c>
      <c r="E46" s="91">
        <v>0.63890768084490512</v>
      </c>
      <c r="F46" s="59">
        <v>0</v>
      </c>
      <c r="G46" s="59">
        <v>10011.379886685994</v>
      </c>
      <c r="H46" s="91">
        <v>0</v>
      </c>
      <c r="I46" s="59">
        <f t="shared" si="1"/>
        <v>26011.469059069743</v>
      </c>
      <c r="J46" s="83"/>
      <c r="K46" s="83"/>
      <c r="L46" s="83"/>
      <c r="M46" s="83"/>
      <c r="N46" s="83"/>
      <c r="O46" s="83"/>
    </row>
    <row r="47" spans="2:15" x14ac:dyDescent="0.2">
      <c r="B47" s="17" t="s">
        <v>55</v>
      </c>
      <c r="C47" s="17" t="s">
        <v>56</v>
      </c>
      <c r="D47" s="40">
        <v>2041.3980300785749</v>
      </c>
      <c r="E47" s="40">
        <v>0</v>
      </c>
      <c r="F47" s="40">
        <v>0</v>
      </c>
      <c r="G47" s="40">
        <v>6475.3793568880965</v>
      </c>
      <c r="H47" s="72">
        <v>0</v>
      </c>
      <c r="I47" s="40">
        <f t="shared" si="1"/>
        <v>8516.7773869666707</v>
      </c>
      <c r="J47" s="83"/>
      <c r="K47" s="83"/>
      <c r="L47" s="83"/>
      <c r="M47" s="83"/>
      <c r="N47" s="83"/>
      <c r="O47" s="83"/>
    </row>
    <row r="48" spans="2:15" x14ac:dyDescent="0.2">
      <c r="B48" s="17" t="s">
        <v>57</v>
      </c>
      <c r="C48" s="17" t="s">
        <v>58</v>
      </c>
      <c r="D48" s="40">
        <v>1625.0120635362723</v>
      </c>
      <c r="E48" s="40">
        <v>0</v>
      </c>
      <c r="F48" s="40">
        <v>0</v>
      </c>
      <c r="G48" s="40">
        <v>4952.4977394916887</v>
      </c>
      <c r="H48" s="72">
        <v>0</v>
      </c>
      <c r="I48" s="40">
        <f t="shared" si="1"/>
        <v>6577.5098030279605</v>
      </c>
      <c r="J48" s="83"/>
      <c r="K48" s="83"/>
      <c r="L48" s="83"/>
      <c r="M48" s="83"/>
      <c r="N48" s="83"/>
      <c r="O48" s="83"/>
    </row>
    <row r="49" spans="2:15" x14ac:dyDescent="0.2">
      <c r="B49" s="17" t="s">
        <v>59</v>
      </c>
      <c r="C49" s="17" t="s">
        <v>60</v>
      </c>
      <c r="D49" s="40">
        <v>8654.0395810979717</v>
      </c>
      <c r="E49" s="40">
        <v>0</v>
      </c>
      <c r="F49" s="40">
        <v>0</v>
      </c>
      <c r="G49" s="40">
        <v>0</v>
      </c>
      <c r="H49" s="72">
        <v>0</v>
      </c>
      <c r="I49" s="40">
        <f t="shared" si="1"/>
        <v>8654.0395810979717</v>
      </c>
      <c r="J49" s="83"/>
      <c r="K49" s="83"/>
      <c r="L49" s="83"/>
      <c r="M49" s="83"/>
      <c r="N49" s="83"/>
      <c r="O49" s="83"/>
    </row>
    <row r="50" spans="2:15" x14ac:dyDescent="0.2">
      <c r="B50" s="58" t="s">
        <v>61</v>
      </c>
      <c r="C50" s="58" t="s">
        <v>145</v>
      </c>
      <c r="D50" s="59">
        <v>0</v>
      </c>
      <c r="E50" s="59">
        <v>14915.819135885888</v>
      </c>
      <c r="F50" s="59">
        <v>0</v>
      </c>
      <c r="G50" s="59">
        <v>608.1935470564207</v>
      </c>
      <c r="H50" s="91">
        <v>0</v>
      </c>
      <c r="I50" s="59">
        <f t="shared" si="1"/>
        <v>15524.012682942308</v>
      </c>
      <c r="J50" s="83"/>
      <c r="K50" s="83"/>
      <c r="L50" s="83"/>
      <c r="M50" s="83"/>
      <c r="N50" s="83"/>
      <c r="O50" s="83"/>
    </row>
    <row r="51" spans="2:15" x14ac:dyDescent="0.2">
      <c r="B51" s="58" t="s">
        <v>62</v>
      </c>
      <c r="C51" s="58" t="s">
        <v>63</v>
      </c>
      <c r="D51" s="59">
        <v>2660.298542743431</v>
      </c>
      <c r="E51" s="59">
        <v>0</v>
      </c>
      <c r="F51" s="59">
        <v>0</v>
      </c>
      <c r="G51" s="59">
        <v>1727.5475190732363</v>
      </c>
      <c r="H51" s="91">
        <v>0</v>
      </c>
      <c r="I51" s="59">
        <f t="shared" si="1"/>
        <v>4387.8460618166673</v>
      </c>
      <c r="J51" s="83"/>
      <c r="K51" s="83"/>
      <c r="L51" s="83"/>
      <c r="M51" s="83"/>
      <c r="N51" s="83"/>
      <c r="O51" s="83"/>
    </row>
    <row r="52" spans="2:15" x14ac:dyDescent="0.2">
      <c r="B52" s="58" t="s">
        <v>64</v>
      </c>
      <c r="C52" s="58" t="s">
        <v>65</v>
      </c>
      <c r="D52" s="59">
        <v>3024.0446369104452</v>
      </c>
      <c r="E52" s="59">
        <v>0</v>
      </c>
      <c r="F52" s="59">
        <v>0</v>
      </c>
      <c r="G52" s="59">
        <v>12382.786352492214</v>
      </c>
      <c r="H52" s="91">
        <v>0</v>
      </c>
      <c r="I52" s="59">
        <f t="shared" si="1"/>
        <v>15406.830989402659</v>
      </c>
      <c r="J52" s="83"/>
      <c r="K52" s="83"/>
      <c r="L52" s="83"/>
      <c r="M52" s="83"/>
      <c r="N52" s="83"/>
      <c r="O52" s="83"/>
    </row>
    <row r="53" spans="2:15" x14ac:dyDescent="0.2">
      <c r="B53" s="17" t="s">
        <v>66</v>
      </c>
      <c r="C53" s="17" t="s">
        <v>67</v>
      </c>
      <c r="D53" s="40">
        <v>3383.9290116227012</v>
      </c>
      <c r="E53" s="40">
        <v>0</v>
      </c>
      <c r="F53" s="40">
        <v>0</v>
      </c>
      <c r="G53" s="40">
        <v>18.043854922420731</v>
      </c>
      <c r="H53" s="72">
        <v>0</v>
      </c>
      <c r="I53" s="40">
        <f t="shared" si="1"/>
        <v>3401.9728665451221</v>
      </c>
      <c r="J53" s="83"/>
      <c r="K53" s="83"/>
      <c r="L53" s="83"/>
      <c r="M53" s="83"/>
      <c r="N53" s="83"/>
      <c r="O53" s="83"/>
    </row>
    <row r="54" spans="2:15" x14ac:dyDescent="0.2">
      <c r="B54" s="17" t="s">
        <v>68</v>
      </c>
      <c r="C54" s="17" t="s">
        <v>69</v>
      </c>
      <c r="D54" s="40">
        <v>708.95481617551036</v>
      </c>
      <c r="E54" s="40">
        <v>0</v>
      </c>
      <c r="F54" s="40">
        <v>652.16802423735771</v>
      </c>
      <c r="G54" s="40">
        <v>215.36413425961422</v>
      </c>
      <c r="H54" s="72">
        <v>0</v>
      </c>
      <c r="I54" s="40">
        <f t="shared" si="1"/>
        <v>1576.4869746724823</v>
      </c>
      <c r="J54" s="83"/>
      <c r="K54" s="83"/>
      <c r="L54" s="83"/>
      <c r="M54" s="83"/>
      <c r="N54" s="83"/>
      <c r="O54" s="83"/>
    </row>
    <row r="55" spans="2:15" x14ac:dyDescent="0.2">
      <c r="B55" s="17" t="s">
        <v>70</v>
      </c>
      <c r="C55" s="17" t="s">
        <v>71</v>
      </c>
      <c r="D55" s="40">
        <v>715.52115994933115</v>
      </c>
      <c r="E55" s="40">
        <v>0</v>
      </c>
      <c r="F55" s="40">
        <v>0</v>
      </c>
      <c r="G55" s="40">
        <v>1108.8584878140166</v>
      </c>
      <c r="H55" s="72">
        <v>0</v>
      </c>
      <c r="I55" s="40">
        <f t="shared" si="1"/>
        <v>1824.3796477633477</v>
      </c>
      <c r="J55" s="83"/>
      <c r="K55" s="83"/>
      <c r="L55" s="83"/>
      <c r="M55" s="83"/>
      <c r="N55" s="83"/>
      <c r="O55" s="83"/>
    </row>
    <row r="56" spans="2:15" ht="15" thickBot="1" x14ac:dyDescent="0.25">
      <c r="B56" s="58" t="s">
        <v>72</v>
      </c>
      <c r="C56" s="58" t="s">
        <v>73</v>
      </c>
      <c r="D56" s="59">
        <v>712.80372258024886</v>
      </c>
      <c r="E56" s="59">
        <v>0</v>
      </c>
      <c r="F56" s="59">
        <v>0</v>
      </c>
      <c r="G56" s="59">
        <v>2035.7326292551015</v>
      </c>
      <c r="H56" s="91">
        <v>0</v>
      </c>
      <c r="I56" s="59">
        <f t="shared" si="1"/>
        <v>2748.5363518353506</v>
      </c>
      <c r="J56" s="83"/>
      <c r="K56" s="83"/>
      <c r="L56" s="83"/>
      <c r="M56" s="83"/>
      <c r="N56" s="83"/>
      <c r="O56" s="83"/>
    </row>
    <row r="57" spans="2:15" ht="15" thickBot="1" x14ac:dyDescent="0.25">
      <c r="B57" s="19"/>
      <c r="C57" s="24" t="s">
        <v>119</v>
      </c>
      <c r="D57" s="41">
        <f t="shared" ref="D57:I57" si="2">+SUM(D20:D56)</f>
        <v>99928.318800479887</v>
      </c>
      <c r="E57" s="41">
        <f t="shared" si="2"/>
        <v>14916.458043566732</v>
      </c>
      <c r="F57" s="41">
        <f t="shared" si="2"/>
        <v>652.16802423735771</v>
      </c>
      <c r="G57" s="41">
        <f t="shared" si="2"/>
        <v>75275.813302701252</v>
      </c>
      <c r="H57" s="94">
        <f t="shared" si="2"/>
        <v>3.8653524825349453E-15</v>
      </c>
      <c r="I57" s="41">
        <f t="shared" si="2"/>
        <v>190772.75817098521</v>
      </c>
      <c r="J57" s="83"/>
      <c r="K57" s="83"/>
      <c r="L57" s="83"/>
      <c r="M57" s="83"/>
      <c r="N57" s="83"/>
      <c r="O57" s="83"/>
    </row>
    <row r="58" spans="2:15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94">
        <v>0</v>
      </c>
      <c r="I58" s="41">
        <v>0</v>
      </c>
      <c r="J58" s="83"/>
      <c r="K58" s="83"/>
      <c r="L58" s="83"/>
      <c r="M58" s="83"/>
      <c r="N58" s="83"/>
      <c r="O58" s="83"/>
    </row>
    <row r="59" spans="2:15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465.64976199728193</v>
      </c>
      <c r="H59" s="72">
        <v>0</v>
      </c>
      <c r="I59" s="40">
        <f t="shared" ref="I59:I61" si="3">+D59+E59+F59+G59+H59</f>
        <v>465.64976199728193</v>
      </c>
      <c r="J59" s="83"/>
      <c r="K59" s="83"/>
      <c r="L59" s="83"/>
      <c r="M59" s="83"/>
      <c r="N59" s="83"/>
      <c r="O59" s="83"/>
    </row>
    <row r="60" spans="2:15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19853.857659174791</v>
      </c>
      <c r="H60" s="72">
        <v>0</v>
      </c>
      <c r="I60" s="40">
        <f t="shared" si="3"/>
        <v>19853.857659174791</v>
      </c>
      <c r="J60" s="83"/>
      <c r="K60" s="83"/>
      <c r="L60" s="83"/>
      <c r="M60" s="83"/>
      <c r="N60" s="83"/>
      <c r="O60" s="83"/>
    </row>
    <row r="61" spans="2:15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72">
        <v>0</v>
      </c>
      <c r="I61" s="40">
        <f t="shared" si="3"/>
        <v>0</v>
      </c>
      <c r="J61" s="83"/>
      <c r="K61" s="83"/>
      <c r="L61" s="83"/>
      <c r="M61" s="83"/>
      <c r="N61" s="83"/>
      <c r="O61" s="83"/>
    </row>
    <row r="62" spans="2:15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20319.507421172075</v>
      </c>
      <c r="H62" s="94">
        <f t="shared" si="4"/>
        <v>0</v>
      </c>
      <c r="I62" s="41">
        <f t="shared" si="4"/>
        <v>20319.507421172075</v>
      </c>
      <c r="J62" s="83"/>
      <c r="K62" s="83"/>
      <c r="L62" s="83"/>
      <c r="M62" s="83"/>
      <c r="N62" s="83"/>
      <c r="O62" s="83"/>
    </row>
    <row r="63" spans="2:15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94">
        <v>0</v>
      </c>
      <c r="I63" s="41">
        <v>0</v>
      </c>
      <c r="J63" s="83"/>
      <c r="K63" s="83"/>
      <c r="L63" s="83"/>
      <c r="M63" s="83"/>
      <c r="N63" s="83"/>
      <c r="O63" s="83"/>
    </row>
    <row r="64" spans="2:15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96">
        <v>0.80111300000001717</v>
      </c>
      <c r="I64" s="40">
        <f t="shared" ref="I64:I68" si="5">+D64+E64+F64+G64+H64</f>
        <v>0.80111300000001717</v>
      </c>
      <c r="J64" s="83"/>
      <c r="K64" s="83"/>
      <c r="L64" s="83"/>
      <c r="M64" s="83"/>
      <c r="N64" s="83"/>
      <c r="O64" s="83"/>
    </row>
    <row r="65" spans="2:15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394.1053233132651</v>
      </c>
      <c r="G65" s="40">
        <v>0</v>
      </c>
      <c r="H65" s="72">
        <v>0</v>
      </c>
      <c r="I65" s="40">
        <f t="shared" si="5"/>
        <v>394.1053233132651</v>
      </c>
      <c r="J65" s="83"/>
      <c r="K65" s="83"/>
      <c r="L65" s="83"/>
      <c r="M65" s="83"/>
      <c r="N65" s="83"/>
      <c r="O65" s="83"/>
    </row>
    <row r="66" spans="2:15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146.12146826584316</v>
      </c>
      <c r="G66" s="40">
        <v>0</v>
      </c>
      <c r="H66" s="72">
        <v>17.21764300000007</v>
      </c>
      <c r="I66" s="40">
        <f t="shared" si="5"/>
        <v>163.33911126584323</v>
      </c>
      <c r="J66" s="83"/>
      <c r="K66" s="83"/>
      <c r="L66" s="83"/>
      <c r="M66" s="83"/>
      <c r="N66" s="83"/>
      <c r="O66" s="83"/>
    </row>
    <row r="67" spans="2:15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28.226477817443381</v>
      </c>
      <c r="G67" s="40">
        <v>0</v>
      </c>
      <c r="H67" s="72">
        <v>40.566702999999926</v>
      </c>
      <c r="I67" s="40">
        <f t="shared" si="5"/>
        <v>68.7931808174433</v>
      </c>
      <c r="J67" s="83"/>
      <c r="K67" s="83"/>
      <c r="L67" s="83"/>
      <c r="M67" s="83"/>
      <c r="N67" s="83"/>
      <c r="O67" s="83"/>
    </row>
    <row r="68" spans="2:15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72">
        <v>311.50814924099939</v>
      </c>
      <c r="I68" s="40">
        <f t="shared" si="5"/>
        <v>311.50814924099939</v>
      </c>
      <c r="J68" s="83"/>
      <c r="K68" s="83"/>
      <c r="L68" s="83"/>
      <c r="M68" s="83"/>
      <c r="N68" s="83"/>
      <c r="O68" s="83"/>
    </row>
    <row r="69" spans="2:15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568.45326939655172</v>
      </c>
      <c r="G69" s="41">
        <f t="shared" si="6"/>
        <v>0</v>
      </c>
      <c r="H69" s="94">
        <f t="shared" si="6"/>
        <v>370.0936082409994</v>
      </c>
      <c r="I69" s="41">
        <f t="shared" si="6"/>
        <v>938.54687763755101</v>
      </c>
      <c r="J69" s="83"/>
      <c r="K69" s="83"/>
      <c r="L69" s="83"/>
      <c r="M69" s="83"/>
      <c r="N69" s="83"/>
      <c r="O69" s="83"/>
    </row>
    <row r="70" spans="2:15" x14ac:dyDescent="0.2">
      <c r="B70" s="55" t="s">
        <v>109</v>
      </c>
      <c r="D70" s="115"/>
      <c r="E70" s="115"/>
      <c r="F70" s="115"/>
      <c r="G70" s="115"/>
      <c r="H70" s="115"/>
      <c r="I70" s="115"/>
      <c r="J70" s="83"/>
      <c r="K70" s="83"/>
      <c r="L70" s="83"/>
      <c r="M70" s="83"/>
      <c r="N70" s="83"/>
      <c r="O70" s="83"/>
    </row>
    <row r="71" spans="2:15" x14ac:dyDescent="0.2">
      <c r="D71" s="115"/>
      <c r="E71" s="115"/>
      <c r="F71" s="115"/>
      <c r="G71" s="115"/>
      <c r="H71" s="115"/>
      <c r="I71" s="115"/>
      <c r="J71" s="83"/>
      <c r="K71" s="83"/>
      <c r="L71" s="83"/>
      <c r="M71" s="83"/>
      <c r="N71" s="83"/>
      <c r="O71" s="83"/>
    </row>
    <row r="72" spans="2:15" x14ac:dyDescent="0.2">
      <c r="D72" s="116"/>
      <c r="E72" s="116"/>
      <c r="F72" s="116"/>
      <c r="G72" s="116"/>
      <c r="H72" s="115"/>
      <c r="I72" s="116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47" priority="2" operator="equal">
      <formula>0</formula>
    </cfRule>
  </conditionalFormatting>
  <conditionalFormatting sqref="D20:I69">
    <cfRule type="cellIs" dxfId="46" priority="1" operator="equal">
      <formula>0</formula>
    </cfRule>
  </conditionalFormatting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93.2851562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161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16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16" ht="20.25" customHeight="1" thickBot="1" x14ac:dyDescent="0.25">
      <c r="B18" s="24" t="s">
        <v>107</v>
      </c>
      <c r="C18" s="41">
        <f t="shared" ref="C18:H18" si="0">SUM(C19:C22)+C24+C30</f>
        <v>54881.347434650183</v>
      </c>
      <c r="D18" s="41">
        <f t="shared" si="0"/>
        <v>2105.0484630888996</v>
      </c>
      <c r="E18" s="41">
        <f t="shared" si="0"/>
        <v>20386.267088298082</v>
      </c>
      <c r="F18" s="41">
        <f t="shared" si="0"/>
        <v>14571.337545598188</v>
      </c>
      <c r="G18" s="41">
        <f t="shared" si="0"/>
        <v>55.817750000000011</v>
      </c>
      <c r="H18" s="41">
        <f t="shared" si="0"/>
        <v>91999.818281635366</v>
      </c>
    </row>
    <row r="19" spans="2:16" x14ac:dyDescent="0.2">
      <c r="B19" s="64" t="s">
        <v>123</v>
      </c>
      <c r="C19" s="40">
        <v>2.9931525077601799</v>
      </c>
      <c r="D19" s="40">
        <v>0</v>
      </c>
      <c r="E19" s="40">
        <v>0.21109966665112181</v>
      </c>
      <c r="F19" s="40">
        <v>2498.9854158781791</v>
      </c>
      <c r="G19" s="40">
        <v>-0.19958999999999996</v>
      </c>
      <c r="H19" s="40">
        <f>SUM(C19:G19)</f>
        <v>2501.9900780525904</v>
      </c>
      <c r="I19" s="83"/>
      <c r="J19" s="83"/>
      <c r="K19" s="83"/>
      <c r="L19" s="83"/>
      <c r="M19" s="83"/>
      <c r="N19" s="83"/>
      <c r="O19" s="83"/>
      <c r="P19" s="83"/>
    </row>
    <row r="20" spans="2:16" x14ac:dyDescent="0.2">
      <c r="B20" s="64" t="s">
        <v>124</v>
      </c>
      <c r="C20" s="40">
        <v>197.15526599503443</v>
      </c>
      <c r="D20" s="40">
        <v>0</v>
      </c>
      <c r="E20" s="40">
        <v>10.544738369999999</v>
      </c>
      <c r="F20" s="40">
        <v>681.78108443154451</v>
      </c>
      <c r="G20" s="40">
        <v>0.26204999999999995</v>
      </c>
      <c r="H20" s="40">
        <f t="shared" ref="H20:H22" si="1">SUM(C20:G20)</f>
        <v>889.74313879657893</v>
      </c>
      <c r="I20" s="83"/>
      <c r="J20" s="83"/>
      <c r="K20" s="83"/>
      <c r="L20" s="83"/>
      <c r="M20" s="83"/>
      <c r="N20" s="83"/>
    </row>
    <row r="21" spans="2:16" x14ac:dyDescent="0.2">
      <c r="B21" s="64" t="s">
        <v>79</v>
      </c>
      <c r="C21" s="40">
        <v>5435.1239164904355</v>
      </c>
      <c r="D21" s="40">
        <v>41.474534122419314</v>
      </c>
      <c r="E21" s="40">
        <v>504.81829662193798</v>
      </c>
      <c r="F21" s="40">
        <v>0</v>
      </c>
      <c r="G21" s="40">
        <v>2.5374100000000008</v>
      </c>
      <c r="H21" s="40">
        <f t="shared" si="1"/>
        <v>5983.9541572347935</v>
      </c>
      <c r="I21" s="83"/>
      <c r="J21" s="83"/>
      <c r="K21" s="83"/>
      <c r="L21" s="83"/>
      <c r="M21" s="83"/>
      <c r="N21" s="83"/>
    </row>
    <row r="22" spans="2:16" x14ac:dyDescent="0.2">
      <c r="B22" s="64" t="s">
        <v>125</v>
      </c>
      <c r="C22" s="40">
        <v>22657.125072395629</v>
      </c>
      <c r="D22" s="40">
        <v>658.1256773915029</v>
      </c>
      <c r="E22" s="40">
        <v>1417.8591850259863</v>
      </c>
      <c r="F22" s="40">
        <v>0</v>
      </c>
      <c r="G22" s="40">
        <v>9.5966999999999985</v>
      </c>
      <c r="H22" s="40">
        <f t="shared" si="1"/>
        <v>24742.706634813119</v>
      </c>
      <c r="I22" s="83"/>
      <c r="J22" s="83"/>
      <c r="K22" s="83"/>
      <c r="L22" s="83"/>
      <c r="M22" s="83"/>
      <c r="N22" s="83"/>
    </row>
    <row r="23" spans="2:16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83"/>
      <c r="J23" s="83"/>
      <c r="K23" s="83"/>
      <c r="L23" s="83"/>
      <c r="M23" s="83"/>
      <c r="N23" s="83"/>
    </row>
    <row r="24" spans="2:16" x14ac:dyDescent="0.2">
      <c r="B24" s="60" t="s">
        <v>151</v>
      </c>
      <c r="C24" s="61">
        <f t="shared" ref="C24:H24" si="2">SUM(C25:C28)</f>
        <v>24559.42053283448</v>
      </c>
      <c r="D24" s="61">
        <f t="shared" si="2"/>
        <v>859.22227481104994</v>
      </c>
      <c r="E24" s="61">
        <f t="shared" si="2"/>
        <v>18355.419438145302</v>
      </c>
      <c r="F24" s="61">
        <f t="shared" si="2"/>
        <v>11390.571045288465</v>
      </c>
      <c r="G24" s="61">
        <f t="shared" si="2"/>
        <v>42.580610000000007</v>
      </c>
      <c r="H24" s="61">
        <f t="shared" si="2"/>
        <v>55207.213901079296</v>
      </c>
      <c r="I24" s="83"/>
      <c r="J24" s="83"/>
      <c r="K24" s="83"/>
      <c r="L24" s="83"/>
      <c r="M24" s="83"/>
      <c r="N24" s="83"/>
    </row>
    <row r="25" spans="2:16" x14ac:dyDescent="0.2">
      <c r="B25" s="32" t="s">
        <v>80</v>
      </c>
      <c r="C25" s="16">
        <v>17.87596159317966</v>
      </c>
      <c r="D25" s="16">
        <v>0</v>
      </c>
      <c r="E25" s="16">
        <v>64.928883719999988</v>
      </c>
      <c r="F25" s="16">
        <v>11390.571045288465</v>
      </c>
      <c r="G25" s="16">
        <v>0</v>
      </c>
      <c r="H25" s="16">
        <f t="shared" ref="H25:H28" si="3">SUM(C25:G25)</f>
        <v>11473.375890601645</v>
      </c>
      <c r="I25" s="83"/>
      <c r="J25" s="83"/>
      <c r="K25" s="83"/>
      <c r="L25" s="83"/>
      <c r="M25" s="83"/>
      <c r="N25" s="83"/>
    </row>
    <row r="26" spans="2:16" x14ac:dyDescent="0.2">
      <c r="B26" s="32" t="s">
        <v>81</v>
      </c>
      <c r="C26" s="16">
        <v>19679.911591162901</v>
      </c>
      <c r="D26" s="16">
        <v>859.22227481104994</v>
      </c>
      <c r="E26" s="16">
        <v>3642.8082585656816</v>
      </c>
      <c r="F26" s="16">
        <v>0</v>
      </c>
      <c r="G26" s="16">
        <v>42.580610000000007</v>
      </c>
      <c r="H26" s="16">
        <f t="shared" si="3"/>
        <v>24224.522734539634</v>
      </c>
      <c r="I26" s="83"/>
      <c r="J26" s="83"/>
      <c r="K26" s="83"/>
      <c r="L26" s="83"/>
      <c r="M26" s="83"/>
      <c r="N26" s="83"/>
    </row>
    <row r="27" spans="2:16" x14ac:dyDescent="0.2">
      <c r="B27" s="32" t="s">
        <v>82</v>
      </c>
      <c r="C27" s="16">
        <v>4860.6429165954978</v>
      </c>
      <c r="D27" s="16">
        <v>0</v>
      </c>
      <c r="E27" s="16">
        <v>14647.68229585962</v>
      </c>
      <c r="F27" s="16">
        <v>0</v>
      </c>
      <c r="G27" s="16">
        <v>0</v>
      </c>
      <c r="H27" s="16">
        <f t="shared" si="3"/>
        <v>19508.325212455118</v>
      </c>
      <c r="I27" s="83"/>
      <c r="J27" s="83"/>
      <c r="K27" s="83"/>
      <c r="L27" s="83"/>
      <c r="M27" s="83"/>
      <c r="N27" s="83"/>
    </row>
    <row r="28" spans="2:16" x14ac:dyDescent="0.2">
      <c r="B28" s="32" t="s">
        <v>83</v>
      </c>
      <c r="C28" s="16">
        <v>0.99006348289969615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0.99006348289969615</v>
      </c>
      <c r="I28" s="83"/>
      <c r="J28" s="83"/>
      <c r="K28" s="83"/>
      <c r="L28" s="83"/>
      <c r="M28" s="83"/>
      <c r="N28" s="83"/>
    </row>
    <row r="29" spans="2:16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83"/>
      <c r="J29" s="83"/>
      <c r="K29" s="83"/>
      <c r="L29" s="83"/>
      <c r="M29" s="83"/>
      <c r="N29" s="83"/>
    </row>
    <row r="30" spans="2:16" x14ac:dyDescent="0.2">
      <c r="B30" s="60" t="s">
        <v>84</v>
      </c>
      <c r="C30" s="61">
        <f t="shared" ref="C30:H30" si="4">SUM(C31:C33)</f>
        <v>2029.5294944268471</v>
      </c>
      <c r="D30" s="61">
        <f t="shared" si="4"/>
        <v>546.22597676392775</v>
      </c>
      <c r="E30" s="61">
        <f t="shared" si="4"/>
        <v>97.414330468203246</v>
      </c>
      <c r="F30" s="61">
        <f t="shared" si="4"/>
        <v>0</v>
      </c>
      <c r="G30" s="61">
        <f t="shared" si="4"/>
        <v>1.04057</v>
      </c>
      <c r="H30" s="61">
        <f t="shared" si="4"/>
        <v>2674.2103716589781</v>
      </c>
      <c r="I30" s="83"/>
      <c r="J30" s="83"/>
      <c r="K30" s="83"/>
      <c r="L30" s="83"/>
      <c r="M30" s="83"/>
      <c r="N30" s="83"/>
    </row>
    <row r="31" spans="2:16" x14ac:dyDescent="0.2">
      <c r="B31" s="32" t="s">
        <v>85</v>
      </c>
      <c r="C31" s="16">
        <v>1980.7908484068314</v>
      </c>
      <c r="D31" s="16">
        <v>-3.5964694900000005</v>
      </c>
      <c r="E31" s="16">
        <v>7.0322999999999997E-2</v>
      </c>
      <c r="F31" s="16">
        <v>0</v>
      </c>
      <c r="G31" s="16">
        <v>1.04057</v>
      </c>
      <c r="H31" s="16">
        <f>SUM(C31:G31)</f>
        <v>1978.3052719168313</v>
      </c>
      <c r="I31" s="83"/>
      <c r="J31" s="83"/>
      <c r="K31" s="83"/>
      <c r="L31" s="83"/>
      <c r="M31" s="83"/>
      <c r="N31" s="83"/>
    </row>
    <row r="32" spans="2:16" x14ac:dyDescent="0.2">
      <c r="B32" s="32" t="s">
        <v>86</v>
      </c>
      <c r="C32" s="16">
        <v>48.738646020015807</v>
      </c>
      <c r="D32" s="16">
        <v>549.82244625392775</v>
      </c>
      <c r="E32" s="16">
        <v>97.344007468203245</v>
      </c>
      <c r="F32" s="16">
        <v>0</v>
      </c>
      <c r="G32" s="16">
        <v>0</v>
      </c>
      <c r="H32" s="16">
        <f t="shared" ref="H32:H33" si="5">SUM(C32:G32)</f>
        <v>695.90509974214683</v>
      </c>
      <c r="I32" s="83"/>
      <c r="J32" s="83"/>
      <c r="K32" s="83"/>
      <c r="L32" s="83"/>
      <c r="M32" s="83"/>
      <c r="N32" s="83"/>
    </row>
    <row r="33" spans="2:9" ht="25.5" x14ac:dyDescent="0.2">
      <c r="B33" s="32" t="s">
        <v>87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B37" s="84"/>
      <c r="C37" s="51"/>
      <c r="D37" s="51"/>
      <c r="E37" s="51"/>
      <c r="F37" s="51"/>
      <c r="G37" s="51"/>
      <c r="H37" s="87"/>
      <c r="I37" s="67"/>
    </row>
    <row r="38" spans="2:9" x14ac:dyDescent="0.2">
      <c r="B38" s="84"/>
      <c r="C38" s="51"/>
      <c r="D38" s="51"/>
      <c r="E38" s="51"/>
      <c r="F38" s="51"/>
      <c r="G38" s="51"/>
      <c r="H38" s="87"/>
      <c r="I38" s="67"/>
    </row>
    <row r="39" spans="2:9" x14ac:dyDescent="0.2">
      <c r="B39" s="84"/>
      <c r="C39" s="51"/>
      <c r="D39" s="51"/>
      <c r="E39" s="51"/>
      <c r="F39" s="51"/>
      <c r="G39" s="51"/>
      <c r="H39" s="87"/>
      <c r="I39" s="67"/>
    </row>
    <row r="41" spans="2:9" x14ac:dyDescent="0.2">
      <c r="B41" s="84"/>
      <c r="C41" s="51"/>
      <c r="D41" s="51"/>
      <c r="E41" s="51"/>
      <c r="F41" s="51"/>
      <c r="G41" s="51"/>
      <c r="H41" s="51"/>
    </row>
    <row r="42" spans="2:9" x14ac:dyDescent="0.2">
      <c r="B42" s="84"/>
      <c r="C42" s="83"/>
      <c r="D42" s="83"/>
      <c r="E42" s="83"/>
      <c r="F42" s="83"/>
      <c r="G42" s="83"/>
      <c r="H42" s="83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45" priority="13" operator="equal">
      <formula>0</formula>
    </cfRule>
  </conditionalFormatting>
  <conditionalFormatting sqref="C22:H22 C24:H24 C30:H30">
    <cfRule type="cellIs" dxfId="44" priority="12" operator="equal">
      <formula>0</formula>
    </cfRule>
  </conditionalFormatting>
  <conditionalFormatting sqref="C23:H23">
    <cfRule type="cellIs" dxfId="43" priority="11" operator="equal">
      <formula>0</formula>
    </cfRule>
  </conditionalFormatting>
  <conditionalFormatting sqref="C29:H29">
    <cfRule type="cellIs" dxfId="42" priority="10" operator="equal">
      <formula>0</formula>
    </cfRule>
  </conditionalFormatting>
  <conditionalFormatting sqref="C34:H34">
    <cfRule type="cellIs" dxfId="41" priority="9" operator="equal">
      <formula>0</formula>
    </cfRule>
  </conditionalFormatting>
  <conditionalFormatting sqref="C34:H34">
    <cfRule type="cellIs" dxfId="40" priority="8" operator="equal">
      <formula>0</formula>
    </cfRule>
  </conditionalFormatting>
  <conditionalFormatting sqref="C24:H24">
    <cfRule type="cellIs" dxfId="39" priority="7" operator="equal">
      <formula>0</formula>
    </cfRule>
  </conditionalFormatting>
  <conditionalFormatting sqref="C30:H30">
    <cfRule type="cellIs" dxfId="38" priority="6" operator="equal">
      <formula>0</formula>
    </cfRule>
  </conditionalFormatting>
  <conditionalFormatting sqref="C18:H18">
    <cfRule type="cellIs" dxfId="37" priority="5" operator="equal">
      <formula>0</formula>
    </cfRule>
  </conditionalFormatting>
  <conditionalFormatting sqref="C31:H33">
    <cfRule type="cellIs" dxfId="36" priority="4" operator="equal">
      <formula>0</formula>
    </cfRule>
  </conditionalFormatting>
  <conditionalFormatting sqref="C31:H33">
    <cfRule type="cellIs" dxfId="35" priority="3" operator="equal">
      <formula>0</formula>
    </cfRule>
  </conditionalFormatting>
  <conditionalFormatting sqref="C25:H28">
    <cfRule type="cellIs" dxfId="34" priority="2" operator="equal">
      <formula>0</formula>
    </cfRule>
  </conditionalFormatting>
  <conditionalFormatting sqref="C25:H28">
    <cfRule type="cellIs" dxfId="33" priority="1" operator="equal">
      <formula>0</formula>
    </cfRule>
  </conditionalFormatting>
  <pageMargins left="0.7" right="0.7" top="0.75" bottom="0.75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99.4257812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161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5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15" ht="15" thickBot="1" x14ac:dyDescent="0.25">
      <c r="B18" s="34"/>
      <c r="C18" s="34" t="s">
        <v>107</v>
      </c>
      <c r="D18" s="25">
        <f t="shared" ref="D18:I18" si="0">+D19+D20+D23+D24+D25</f>
        <v>5245.3931249914294</v>
      </c>
      <c r="E18" s="25">
        <f t="shared" si="0"/>
        <v>291.36644863000004</v>
      </c>
      <c r="F18" s="25">
        <f t="shared" si="0"/>
        <v>101.53234542983101</v>
      </c>
      <c r="G18" s="25">
        <f t="shared" si="0"/>
        <v>1303.4410200087625</v>
      </c>
      <c r="H18" s="25">
        <f t="shared" si="0"/>
        <v>2.123550000000002</v>
      </c>
      <c r="I18" s="25">
        <f t="shared" si="0"/>
        <v>6943.8564890600228</v>
      </c>
    </row>
    <row r="19" spans="2:15" x14ac:dyDescent="0.2">
      <c r="B19" s="57" t="s">
        <v>89</v>
      </c>
      <c r="C19" s="58" t="s">
        <v>90</v>
      </c>
      <c r="D19" s="59">
        <v>-233.14650920555303</v>
      </c>
      <c r="E19" s="59">
        <v>-0.59688497000000007</v>
      </c>
      <c r="F19" s="59">
        <v>22.73557801327836</v>
      </c>
      <c r="G19" s="59">
        <v>0</v>
      </c>
      <c r="H19" s="59">
        <v>2.4124900000000022</v>
      </c>
      <c r="I19" s="59">
        <f>SUM(D19:H19)</f>
        <v>-208.59532616227466</v>
      </c>
      <c r="J19" s="83"/>
      <c r="K19" s="83"/>
      <c r="L19" s="83"/>
      <c r="M19" s="83"/>
      <c r="N19" s="83"/>
      <c r="O19" s="83"/>
    </row>
    <row r="20" spans="2:15" x14ac:dyDescent="0.2">
      <c r="B20" s="57" t="s">
        <v>91</v>
      </c>
      <c r="C20" s="58" t="s">
        <v>92</v>
      </c>
      <c r="D20" s="59">
        <f>SUM(D21:D22)</f>
        <v>476.88735581139895</v>
      </c>
      <c r="E20" s="59">
        <f t="shared" ref="E20:H20" si="1">SUM(E21:E22)</f>
        <v>0</v>
      </c>
      <c r="F20" s="59">
        <f t="shared" si="1"/>
        <v>35.72691748620003</v>
      </c>
      <c r="G20" s="59">
        <f t="shared" si="1"/>
        <v>1303.4410200087625</v>
      </c>
      <c r="H20" s="59">
        <f t="shared" si="1"/>
        <v>0.10367999999999998</v>
      </c>
      <c r="I20" s="59">
        <f t="shared" ref="I20:I25" si="2">SUM(D20:H20)</f>
        <v>1816.1589733063613</v>
      </c>
      <c r="J20" s="83"/>
      <c r="K20" s="83"/>
      <c r="L20" s="83"/>
      <c r="M20" s="83"/>
      <c r="N20" s="83"/>
      <c r="O20" s="83"/>
    </row>
    <row r="21" spans="2:15" x14ac:dyDescent="0.2">
      <c r="B21" s="57" t="s">
        <v>93</v>
      </c>
      <c r="C21" s="58" t="s">
        <v>94</v>
      </c>
      <c r="D21" s="59">
        <v>477.23491102322993</v>
      </c>
      <c r="E21" s="59">
        <v>0</v>
      </c>
      <c r="F21" s="59">
        <v>0</v>
      </c>
      <c r="G21" s="59">
        <v>1303.4410200087625</v>
      </c>
      <c r="H21" s="59">
        <v>0</v>
      </c>
      <c r="I21" s="59">
        <f t="shared" si="2"/>
        <v>1780.6759310319924</v>
      </c>
      <c r="J21" s="83"/>
      <c r="K21" s="83"/>
      <c r="L21" s="83"/>
      <c r="M21" s="83"/>
      <c r="N21" s="83"/>
      <c r="O21" s="83"/>
    </row>
    <row r="22" spans="2:15" x14ac:dyDescent="0.2">
      <c r="B22" s="18" t="s">
        <v>95</v>
      </c>
      <c r="C22" s="17" t="s">
        <v>96</v>
      </c>
      <c r="D22" s="16">
        <v>-0.347555211830957</v>
      </c>
      <c r="E22" s="16">
        <v>0</v>
      </c>
      <c r="F22" s="16">
        <v>35.72691748620003</v>
      </c>
      <c r="G22" s="16">
        <v>0</v>
      </c>
      <c r="H22" s="16">
        <v>0.10367999999999998</v>
      </c>
      <c r="I22" s="16">
        <f t="shared" si="2"/>
        <v>35.483042274369069</v>
      </c>
      <c r="J22" s="83"/>
      <c r="K22" s="83"/>
      <c r="L22" s="83"/>
      <c r="M22" s="83"/>
      <c r="N22" s="83"/>
      <c r="O22" s="83"/>
    </row>
    <row r="23" spans="2:15" x14ac:dyDescent="0.2">
      <c r="B23" s="18" t="s">
        <v>97</v>
      </c>
      <c r="C23" s="17" t="s">
        <v>98</v>
      </c>
      <c r="D23" s="16">
        <v>2229.0473419579903</v>
      </c>
      <c r="E23" s="16">
        <v>0</v>
      </c>
      <c r="F23" s="16">
        <v>42.513599190352615</v>
      </c>
      <c r="G23" s="16">
        <v>0</v>
      </c>
      <c r="H23" s="16">
        <v>-7.454999999999995E-2</v>
      </c>
      <c r="I23" s="16">
        <f t="shared" si="2"/>
        <v>2271.486391148343</v>
      </c>
      <c r="J23" s="83"/>
      <c r="K23" s="83"/>
      <c r="L23" s="83"/>
      <c r="M23" s="83"/>
      <c r="N23" s="83"/>
      <c r="O23" s="83"/>
    </row>
    <row r="24" spans="2:15" x14ac:dyDescent="0.2">
      <c r="B24" s="18" t="s">
        <v>99</v>
      </c>
      <c r="C24" s="17" t="s">
        <v>100</v>
      </c>
      <c r="D24" s="16">
        <v>0</v>
      </c>
      <c r="E24" s="16">
        <v>296.06852360000005</v>
      </c>
      <c r="F24" s="16">
        <v>0.47711143000000084</v>
      </c>
      <c r="G24" s="16">
        <v>0</v>
      </c>
      <c r="H24" s="16">
        <v>0</v>
      </c>
      <c r="I24" s="16">
        <f t="shared" si="2"/>
        <v>296.54563503000003</v>
      </c>
      <c r="J24" s="83"/>
      <c r="K24" s="83"/>
      <c r="L24" s="83"/>
      <c r="M24" s="83"/>
      <c r="N24" s="83"/>
      <c r="O24" s="83"/>
    </row>
    <row r="25" spans="2:15" x14ac:dyDescent="0.2">
      <c r="B25" s="57" t="s">
        <v>101</v>
      </c>
      <c r="C25" s="58" t="s">
        <v>102</v>
      </c>
      <c r="D25" s="59">
        <v>2772.6049364275932</v>
      </c>
      <c r="E25" s="59">
        <v>-4.1051900000000003</v>
      </c>
      <c r="F25" s="59">
        <v>7.9139310000000018E-2</v>
      </c>
      <c r="G25" s="59">
        <v>0</v>
      </c>
      <c r="H25" s="59">
        <v>-0.31807000000000007</v>
      </c>
      <c r="I25" s="59">
        <f t="shared" si="2"/>
        <v>2768.260815737593</v>
      </c>
      <c r="J25" s="83"/>
      <c r="K25" s="83"/>
      <c r="L25" s="83"/>
      <c r="M25" s="83"/>
      <c r="N25" s="83"/>
      <c r="O25" s="83"/>
    </row>
    <row r="26" spans="2:15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15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29" spans="2:15" x14ac:dyDescent="0.2">
      <c r="D29" s="83"/>
      <c r="E29" s="51"/>
      <c r="F29" s="51"/>
      <c r="G29" s="51"/>
      <c r="H29" s="51"/>
      <c r="I29" s="51"/>
    </row>
    <row r="30" spans="2:15" x14ac:dyDescent="0.2">
      <c r="D30" s="83"/>
      <c r="E30" s="83"/>
      <c r="F30" s="83"/>
      <c r="G30" s="83"/>
      <c r="H30" s="83"/>
      <c r="I30" s="83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32" priority="5" operator="equal">
      <formula>0</formula>
    </cfRule>
  </conditionalFormatting>
  <conditionalFormatting sqref="D19:I26">
    <cfRule type="cellIs" dxfId="31" priority="4" operator="equal">
      <formula>0</formula>
    </cfRule>
  </conditionalFormatting>
  <conditionalFormatting sqref="D19:I26">
    <cfRule type="cellIs" dxfId="30" priority="3" operator="equal">
      <formula>0</formula>
    </cfRule>
  </conditionalFormatting>
  <conditionalFormatting sqref="D19:I26">
    <cfRule type="cellIs" dxfId="29" priority="2" operator="equal">
      <formula>0</formula>
    </cfRule>
  </conditionalFormatting>
  <conditionalFormatting sqref="D25:I25">
    <cfRule type="cellIs" dxfId="28" priority="1" operator="equal">
      <formula>0</formula>
    </cfRule>
  </conditionalFormatting>
  <pageMargins left="0.7" right="0.7" top="0.75" bottom="0.75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showGridLines="0" topLeftCell="F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93.42578125" style="9" customWidth="1"/>
    <col min="4" max="5" width="18.140625" style="9" customWidth="1"/>
    <col min="6" max="6" width="22.7109375" style="9" customWidth="1"/>
    <col min="7" max="7" width="17.140625" style="9" customWidth="1"/>
    <col min="8" max="8" width="14.5703125" style="9" customWidth="1"/>
    <col min="9" max="9" width="24.42578125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162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106</v>
      </c>
      <c r="C15" s="26" t="s">
        <v>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24" ht="27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24" ht="15" thickBot="1" x14ac:dyDescent="0.25">
      <c r="B18" s="19"/>
      <c r="C18" s="24" t="s">
        <v>108</v>
      </c>
      <c r="D18" s="41">
        <f>+D57+D62+D69</f>
        <v>416046.69792954525</v>
      </c>
      <c r="E18" s="41">
        <f>+E57+E62+E69</f>
        <v>31940.745568742492</v>
      </c>
      <c r="F18" s="41">
        <f>+F57+F62+F69</f>
        <v>64871.675608007259</v>
      </c>
      <c r="G18" s="41">
        <f t="shared" ref="G18:H18" si="0">+G57+G62+G69</f>
        <v>218778.09528782533</v>
      </c>
      <c r="H18" s="41">
        <f t="shared" si="0"/>
        <v>7222.1173828541068</v>
      </c>
      <c r="I18" s="70">
        <f>+I57+I62+I69</f>
        <v>738859.33177697449</v>
      </c>
    </row>
    <row r="19" spans="2:24" x14ac:dyDescent="0.2">
      <c r="B19" s="15" t="s">
        <v>13</v>
      </c>
      <c r="C19" s="15" t="s">
        <v>110</v>
      </c>
      <c r="D19" s="16"/>
      <c r="E19" s="16"/>
      <c r="F19" s="16"/>
      <c r="G19" s="16"/>
      <c r="H19" s="16"/>
      <c r="I19" s="16"/>
    </row>
    <row r="20" spans="2:24" x14ac:dyDescent="0.2">
      <c r="B20" s="58" t="s">
        <v>14</v>
      </c>
      <c r="C20" s="58" t="s">
        <v>15</v>
      </c>
      <c r="D20" s="59">
        <v>13153.412873529125</v>
      </c>
      <c r="E20" s="59">
        <v>0</v>
      </c>
      <c r="F20" s="59">
        <v>0</v>
      </c>
      <c r="G20" s="59">
        <v>2975.2415398393973</v>
      </c>
      <c r="H20" s="59">
        <v>0</v>
      </c>
      <c r="I20" s="59">
        <f>SUM(D20:H20)</f>
        <v>16128.654413368522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x14ac:dyDescent="0.2">
      <c r="B21" s="58" t="s">
        <v>16</v>
      </c>
      <c r="C21" s="58" t="s">
        <v>17</v>
      </c>
      <c r="D21" s="59">
        <v>5453.1042225499123</v>
      </c>
      <c r="E21" s="59">
        <v>0</v>
      </c>
      <c r="F21" s="59">
        <v>0</v>
      </c>
      <c r="G21" s="59">
        <v>870.25823936470852</v>
      </c>
      <c r="H21" s="59">
        <v>0</v>
      </c>
      <c r="I21" s="59">
        <f t="shared" ref="I21:I56" si="1">SUM(D21:H21)</f>
        <v>6323.3624619146212</v>
      </c>
      <c r="J21" s="83"/>
      <c r="K21" s="83"/>
      <c r="L21" s="83"/>
      <c r="M21" s="83"/>
      <c r="N21" s="83"/>
      <c r="O21" s="83"/>
    </row>
    <row r="22" spans="2:24" x14ac:dyDescent="0.2">
      <c r="B22" s="58" t="s">
        <v>18</v>
      </c>
      <c r="C22" s="58" t="s">
        <v>148</v>
      </c>
      <c r="D22" s="59">
        <v>1120.0810457001189</v>
      </c>
      <c r="E22" s="59">
        <v>0</v>
      </c>
      <c r="F22" s="59">
        <v>0</v>
      </c>
      <c r="G22" s="59">
        <v>10368.180044536128</v>
      </c>
      <c r="H22" s="59">
        <v>0</v>
      </c>
      <c r="I22" s="59">
        <f t="shared" si="1"/>
        <v>11488.261090236247</v>
      </c>
      <c r="J22" s="83"/>
      <c r="K22" s="83"/>
      <c r="L22" s="83"/>
      <c r="M22" s="83"/>
      <c r="N22" s="83"/>
      <c r="O22" s="83"/>
    </row>
    <row r="23" spans="2:24" x14ac:dyDescent="0.2">
      <c r="B23" s="17" t="s">
        <v>19</v>
      </c>
      <c r="C23" s="17" t="s">
        <v>149</v>
      </c>
      <c r="D23" s="40">
        <v>3669.6150026931473</v>
      </c>
      <c r="E23" s="40">
        <v>0</v>
      </c>
      <c r="F23" s="40">
        <v>0</v>
      </c>
      <c r="G23" s="40">
        <v>15361.427274633139</v>
      </c>
      <c r="H23" s="40">
        <v>0</v>
      </c>
      <c r="I23" s="40">
        <f t="shared" si="1"/>
        <v>19031.042277326287</v>
      </c>
      <c r="J23" s="83"/>
      <c r="K23" s="83"/>
      <c r="L23" s="83"/>
      <c r="M23" s="83"/>
      <c r="N23" s="83"/>
      <c r="O23" s="83"/>
    </row>
    <row r="24" spans="2:24" x14ac:dyDescent="0.2">
      <c r="B24" s="17" t="s">
        <v>20</v>
      </c>
      <c r="C24" s="17" t="s">
        <v>21</v>
      </c>
      <c r="D24" s="40">
        <v>8229.4014708079812</v>
      </c>
      <c r="E24" s="40">
        <v>0</v>
      </c>
      <c r="F24" s="40">
        <v>0</v>
      </c>
      <c r="G24" s="40">
        <v>31235.408376403997</v>
      </c>
      <c r="H24" s="40">
        <v>0</v>
      </c>
      <c r="I24" s="40">
        <f t="shared" si="1"/>
        <v>39464.809847211975</v>
      </c>
      <c r="J24" s="83"/>
      <c r="K24" s="83"/>
      <c r="L24" s="83"/>
      <c r="M24" s="83"/>
      <c r="N24" s="83"/>
      <c r="O24" s="83"/>
    </row>
    <row r="25" spans="2:24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5281.8174442895388</v>
      </c>
      <c r="H25" s="40">
        <v>0</v>
      </c>
      <c r="I25" s="40">
        <f t="shared" si="1"/>
        <v>5281.8174442895388</v>
      </c>
      <c r="J25" s="83"/>
      <c r="K25" s="83"/>
      <c r="L25" s="83"/>
      <c r="M25" s="83"/>
      <c r="N25" s="83"/>
      <c r="O25" s="83"/>
    </row>
    <row r="26" spans="2:24" x14ac:dyDescent="0.2">
      <c r="B26" s="58" t="s">
        <v>23</v>
      </c>
      <c r="C26" s="58" t="s">
        <v>24</v>
      </c>
      <c r="D26" s="59">
        <v>5708.3886763752898</v>
      </c>
      <c r="E26" s="59">
        <v>0</v>
      </c>
      <c r="F26" s="59">
        <v>0</v>
      </c>
      <c r="G26" s="59">
        <v>2091.7503078389964</v>
      </c>
      <c r="H26" s="59">
        <v>0</v>
      </c>
      <c r="I26" s="59">
        <f t="shared" si="1"/>
        <v>7800.1389842142862</v>
      </c>
      <c r="J26" s="83"/>
      <c r="K26" s="83"/>
      <c r="L26" s="83"/>
      <c r="M26" s="83"/>
      <c r="N26" s="83"/>
      <c r="O26" s="83"/>
    </row>
    <row r="27" spans="2:24" x14ac:dyDescent="0.2">
      <c r="B27" s="58" t="s">
        <v>25</v>
      </c>
      <c r="C27" s="58" t="s">
        <v>26</v>
      </c>
      <c r="D27" s="59">
        <v>17547.332900142217</v>
      </c>
      <c r="E27" s="59">
        <v>0</v>
      </c>
      <c r="F27" s="59">
        <v>0</v>
      </c>
      <c r="G27" s="59">
        <v>3510.3647148481637</v>
      </c>
      <c r="H27" s="59">
        <v>0</v>
      </c>
      <c r="I27" s="59">
        <f t="shared" si="1"/>
        <v>21057.697614990382</v>
      </c>
      <c r="J27" s="83"/>
      <c r="K27" s="83"/>
      <c r="L27" s="83"/>
      <c r="M27" s="83"/>
      <c r="N27" s="83"/>
      <c r="O27" s="83"/>
    </row>
    <row r="28" spans="2:24" x14ac:dyDescent="0.2">
      <c r="B28" s="58" t="s">
        <v>27</v>
      </c>
      <c r="C28" s="58" t="s">
        <v>28</v>
      </c>
      <c r="D28" s="59">
        <v>24886.757613424117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24886.757613424117</v>
      </c>
      <c r="J28" s="83"/>
      <c r="K28" s="83"/>
      <c r="L28" s="83"/>
      <c r="M28" s="83"/>
      <c r="N28" s="83"/>
      <c r="O28" s="83"/>
    </row>
    <row r="29" spans="2:24" x14ac:dyDescent="0.2">
      <c r="B29" s="17" t="s">
        <v>29</v>
      </c>
      <c r="C29" s="17" t="s">
        <v>30</v>
      </c>
      <c r="D29" s="40">
        <v>3357.5500644599997</v>
      </c>
      <c r="E29" s="40">
        <v>0</v>
      </c>
      <c r="F29" s="40">
        <v>0</v>
      </c>
      <c r="G29" s="40">
        <v>695.88621564996504</v>
      </c>
      <c r="H29" s="40">
        <v>0</v>
      </c>
      <c r="I29" s="40">
        <f t="shared" si="1"/>
        <v>4053.4362801099646</v>
      </c>
      <c r="J29" s="83"/>
      <c r="K29" s="83"/>
      <c r="L29" s="83"/>
      <c r="M29" s="83"/>
      <c r="N29" s="83"/>
      <c r="O29" s="83"/>
    </row>
    <row r="30" spans="2:24" x14ac:dyDescent="0.2">
      <c r="B30" s="17" t="s">
        <v>31</v>
      </c>
      <c r="C30" s="17" t="s">
        <v>32</v>
      </c>
      <c r="D30" s="40">
        <v>38119.778150993872</v>
      </c>
      <c r="E30" s="40">
        <v>0</v>
      </c>
      <c r="F30" s="40">
        <v>0</v>
      </c>
      <c r="G30" s="40">
        <v>6752.8841775488791</v>
      </c>
      <c r="H30" s="40">
        <v>0</v>
      </c>
      <c r="I30" s="40">
        <f t="shared" si="1"/>
        <v>44872.662328542749</v>
      </c>
      <c r="J30" s="83"/>
      <c r="K30" s="83"/>
      <c r="L30" s="83"/>
      <c r="M30" s="83"/>
      <c r="N30" s="83"/>
      <c r="O30" s="83"/>
    </row>
    <row r="31" spans="2:24" x14ac:dyDescent="0.2">
      <c r="B31" s="17" t="s">
        <v>33</v>
      </c>
      <c r="C31" s="17" t="s">
        <v>135</v>
      </c>
      <c r="D31" s="40">
        <v>11943.721539810263</v>
      </c>
      <c r="E31" s="40">
        <v>0</v>
      </c>
      <c r="F31" s="40">
        <v>0</v>
      </c>
      <c r="G31" s="40">
        <v>70.951940879000887</v>
      </c>
      <c r="H31" s="40">
        <v>0</v>
      </c>
      <c r="I31" s="40">
        <f t="shared" si="1"/>
        <v>12014.673480689264</v>
      </c>
      <c r="J31" s="83"/>
      <c r="K31" s="83"/>
      <c r="L31" s="83"/>
      <c r="M31" s="83"/>
      <c r="N31" s="83"/>
      <c r="O31" s="83"/>
    </row>
    <row r="32" spans="2:24" x14ac:dyDescent="0.2">
      <c r="B32" s="58" t="s">
        <v>34</v>
      </c>
      <c r="C32" s="58" t="s">
        <v>136</v>
      </c>
      <c r="D32" s="59">
        <v>4129.3476608299297</v>
      </c>
      <c r="E32" s="59">
        <v>0</v>
      </c>
      <c r="F32" s="59">
        <v>0</v>
      </c>
      <c r="G32" s="59">
        <v>7798.8061888849052</v>
      </c>
      <c r="H32" s="59">
        <v>0</v>
      </c>
      <c r="I32" s="59">
        <f t="shared" si="1"/>
        <v>11928.153849714836</v>
      </c>
      <c r="J32" s="83"/>
      <c r="K32" s="83"/>
      <c r="L32" s="83"/>
      <c r="M32" s="83"/>
      <c r="N32" s="83"/>
      <c r="O32" s="83"/>
    </row>
    <row r="33" spans="2:15" x14ac:dyDescent="0.2">
      <c r="B33" s="58" t="s">
        <v>35</v>
      </c>
      <c r="C33" s="58" t="s">
        <v>137</v>
      </c>
      <c r="D33" s="59">
        <v>22338.01336094326</v>
      </c>
      <c r="E33" s="59">
        <v>0</v>
      </c>
      <c r="F33" s="59">
        <v>0</v>
      </c>
      <c r="G33" s="59">
        <v>3413.4164117896371</v>
      </c>
      <c r="H33" s="59">
        <v>0</v>
      </c>
      <c r="I33" s="59">
        <f t="shared" si="1"/>
        <v>25751.429772732896</v>
      </c>
      <c r="J33" s="83"/>
      <c r="K33" s="83"/>
      <c r="L33" s="83"/>
      <c r="M33" s="83"/>
      <c r="N33" s="83"/>
      <c r="O33" s="83"/>
    </row>
    <row r="34" spans="2:15" x14ac:dyDescent="0.2">
      <c r="B34" s="58" t="s">
        <v>36</v>
      </c>
      <c r="C34" s="58" t="s">
        <v>37</v>
      </c>
      <c r="D34" s="59">
        <v>16211.819389125052</v>
      </c>
      <c r="E34" s="59">
        <v>0</v>
      </c>
      <c r="F34" s="59">
        <v>0</v>
      </c>
      <c r="G34" s="59">
        <v>11.437757846796517</v>
      </c>
      <c r="H34" s="59">
        <v>0</v>
      </c>
      <c r="I34" s="59">
        <f t="shared" si="1"/>
        <v>16223.257146971848</v>
      </c>
      <c r="J34" s="83"/>
      <c r="K34" s="83"/>
      <c r="L34" s="83"/>
      <c r="M34" s="83"/>
      <c r="N34" s="83"/>
      <c r="O34" s="83"/>
    </row>
    <row r="35" spans="2:15" x14ac:dyDescent="0.2">
      <c r="B35" s="17" t="s">
        <v>38</v>
      </c>
      <c r="C35" s="17" t="s">
        <v>39</v>
      </c>
      <c r="D35" s="40">
        <v>7467.9578969363538</v>
      </c>
      <c r="E35" s="40">
        <v>0</v>
      </c>
      <c r="F35" s="40">
        <v>0</v>
      </c>
      <c r="G35" s="40">
        <v>1.8522852467352533</v>
      </c>
      <c r="H35" s="40">
        <v>0</v>
      </c>
      <c r="I35" s="40">
        <f t="shared" si="1"/>
        <v>7469.8101821830887</v>
      </c>
      <c r="J35" s="83"/>
      <c r="K35" s="83"/>
      <c r="L35" s="83"/>
      <c r="M35" s="83"/>
      <c r="N35" s="83"/>
      <c r="O35" s="83"/>
    </row>
    <row r="36" spans="2:15" x14ac:dyDescent="0.2">
      <c r="B36" s="17" t="s">
        <v>40</v>
      </c>
      <c r="C36" s="17" t="s">
        <v>152</v>
      </c>
      <c r="D36" s="40">
        <v>35989.654094845937</v>
      </c>
      <c r="E36" s="40">
        <v>0</v>
      </c>
      <c r="F36" s="40">
        <v>0</v>
      </c>
      <c r="G36" s="40">
        <v>1073.4666481712409</v>
      </c>
      <c r="H36" s="40">
        <v>0</v>
      </c>
      <c r="I36" s="40">
        <f t="shared" si="1"/>
        <v>37063.120743017178</v>
      </c>
      <c r="J36" s="83"/>
      <c r="K36" s="83"/>
      <c r="L36" s="83"/>
      <c r="M36" s="83"/>
      <c r="N36" s="83"/>
      <c r="O36" s="83"/>
    </row>
    <row r="37" spans="2:15" x14ac:dyDescent="0.2">
      <c r="B37" s="17" t="s">
        <v>41</v>
      </c>
      <c r="C37" s="17" t="s">
        <v>42</v>
      </c>
      <c r="D37" s="40">
        <v>2237.5005183845628</v>
      </c>
      <c r="E37" s="40">
        <v>0</v>
      </c>
      <c r="F37" s="40">
        <v>0</v>
      </c>
      <c r="G37" s="40">
        <v>231.82535391118282</v>
      </c>
      <c r="H37" s="40">
        <v>0</v>
      </c>
      <c r="I37" s="40">
        <f t="shared" si="1"/>
        <v>2469.3258722957457</v>
      </c>
      <c r="J37" s="83"/>
      <c r="K37" s="83"/>
      <c r="L37" s="83"/>
      <c r="M37" s="83"/>
      <c r="N37" s="83"/>
      <c r="O37" s="83"/>
    </row>
    <row r="38" spans="2:15" x14ac:dyDescent="0.2">
      <c r="B38" s="58" t="s">
        <v>43</v>
      </c>
      <c r="C38" s="58" t="s">
        <v>139</v>
      </c>
      <c r="D38" s="59">
        <v>1767.217788462772</v>
      </c>
      <c r="E38" s="59">
        <v>0</v>
      </c>
      <c r="F38" s="59">
        <v>0</v>
      </c>
      <c r="G38" s="59">
        <v>22.498326385274954</v>
      </c>
      <c r="H38" s="59">
        <v>0</v>
      </c>
      <c r="I38" s="59">
        <f t="shared" si="1"/>
        <v>1789.716114848047</v>
      </c>
      <c r="J38" s="83"/>
      <c r="K38" s="83"/>
      <c r="L38" s="83"/>
      <c r="M38" s="83"/>
      <c r="N38" s="83"/>
      <c r="O38" s="83"/>
    </row>
    <row r="39" spans="2:15" x14ac:dyDescent="0.2">
      <c r="B39" s="58" t="s">
        <v>44</v>
      </c>
      <c r="C39" s="58" t="s">
        <v>140</v>
      </c>
      <c r="D39" s="59">
        <v>13248.205157241451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13248.205157241451</v>
      </c>
      <c r="J39" s="83"/>
      <c r="K39" s="83"/>
      <c r="L39" s="83"/>
      <c r="M39" s="83"/>
      <c r="N39" s="83"/>
      <c r="O39" s="83"/>
    </row>
    <row r="40" spans="2:15" x14ac:dyDescent="0.2">
      <c r="B40" s="58" t="s">
        <v>45</v>
      </c>
      <c r="C40" s="58" t="s">
        <v>141</v>
      </c>
      <c r="D40" s="59">
        <v>5035.1798117102217</v>
      </c>
      <c r="E40" s="59">
        <v>0</v>
      </c>
      <c r="F40" s="59">
        <v>0</v>
      </c>
      <c r="G40" s="59">
        <v>39.416259056467695</v>
      </c>
      <c r="H40" s="59">
        <v>0</v>
      </c>
      <c r="I40" s="59">
        <f t="shared" si="1"/>
        <v>5074.5960707666891</v>
      </c>
      <c r="J40" s="83"/>
      <c r="K40" s="83"/>
      <c r="L40" s="83"/>
      <c r="M40" s="83"/>
      <c r="N40" s="83"/>
      <c r="O40" s="83"/>
    </row>
    <row r="41" spans="2:15" x14ac:dyDescent="0.2">
      <c r="B41" s="17" t="s">
        <v>46</v>
      </c>
      <c r="C41" s="17" t="s">
        <v>142</v>
      </c>
      <c r="D41" s="40">
        <v>5895.0558307143447</v>
      </c>
      <c r="E41" s="40">
        <v>0</v>
      </c>
      <c r="F41" s="40">
        <v>0</v>
      </c>
      <c r="G41" s="40">
        <v>151.94568946736231</v>
      </c>
      <c r="H41" s="40">
        <v>0</v>
      </c>
      <c r="I41" s="40">
        <f t="shared" si="1"/>
        <v>6047.0015201817068</v>
      </c>
      <c r="J41" s="83"/>
      <c r="K41" s="83"/>
      <c r="L41" s="83"/>
      <c r="M41" s="83"/>
      <c r="N41" s="83"/>
      <c r="O41" s="83"/>
    </row>
    <row r="42" spans="2:15" x14ac:dyDescent="0.2">
      <c r="B42" s="17" t="s">
        <v>47</v>
      </c>
      <c r="C42" s="17" t="s">
        <v>143</v>
      </c>
      <c r="D42" s="40">
        <v>2301.795513</v>
      </c>
      <c r="E42" s="40">
        <v>0</v>
      </c>
      <c r="F42" s="40">
        <v>0</v>
      </c>
      <c r="G42" s="40">
        <v>297.10903139349375</v>
      </c>
      <c r="H42" s="40">
        <v>0</v>
      </c>
      <c r="I42" s="40">
        <f t="shared" si="1"/>
        <v>2598.9045443934938</v>
      </c>
      <c r="J42" s="83"/>
      <c r="K42" s="83"/>
      <c r="L42" s="83"/>
      <c r="M42" s="83"/>
      <c r="N42" s="83"/>
      <c r="O42" s="83"/>
    </row>
    <row r="43" spans="2:15" x14ac:dyDescent="0.2">
      <c r="B43" s="17" t="s">
        <v>48</v>
      </c>
      <c r="C43" s="17" t="s">
        <v>49</v>
      </c>
      <c r="D43" s="40">
        <v>17927.817483329494</v>
      </c>
      <c r="E43" s="40">
        <v>0</v>
      </c>
      <c r="F43" s="40">
        <v>0</v>
      </c>
      <c r="G43" s="40">
        <v>1425.726945772446</v>
      </c>
      <c r="H43" s="40">
        <v>0</v>
      </c>
      <c r="I43" s="40">
        <f t="shared" si="1"/>
        <v>19353.544429101941</v>
      </c>
      <c r="J43" s="83"/>
      <c r="K43" s="83"/>
      <c r="L43" s="83"/>
      <c r="M43" s="83"/>
      <c r="N43" s="83"/>
      <c r="O43" s="83"/>
    </row>
    <row r="44" spans="2:15" x14ac:dyDescent="0.2">
      <c r="B44" s="58" t="s">
        <v>50</v>
      </c>
      <c r="C44" s="58" t="s">
        <v>51</v>
      </c>
      <c r="D44" s="59">
        <v>2220.358129618859</v>
      </c>
      <c r="E44" s="59">
        <v>0</v>
      </c>
      <c r="F44" s="59">
        <v>0</v>
      </c>
      <c r="G44" s="59">
        <v>692.46887234016322</v>
      </c>
      <c r="H44" s="59">
        <v>0</v>
      </c>
      <c r="I44" s="59">
        <f t="shared" si="1"/>
        <v>2912.8270019590223</v>
      </c>
      <c r="J44" s="83"/>
      <c r="K44" s="83"/>
      <c r="L44" s="83"/>
      <c r="M44" s="83"/>
      <c r="N44" s="83"/>
      <c r="O44" s="83"/>
    </row>
    <row r="45" spans="2:15" x14ac:dyDescent="0.2">
      <c r="B45" s="58" t="s">
        <v>52</v>
      </c>
      <c r="C45" s="58" t="s">
        <v>144</v>
      </c>
      <c r="D45" s="59">
        <v>33775.674080334247</v>
      </c>
      <c r="E45" s="59">
        <v>0</v>
      </c>
      <c r="F45" s="59">
        <v>0</v>
      </c>
      <c r="G45" s="59">
        <v>13334.291820407285</v>
      </c>
      <c r="H45" s="59">
        <v>23.828937418519978</v>
      </c>
      <c r="I45" s="59">
        <f t="shared" si="1"/>
        <v>47133.794838160051</v>
      </c>
      <c r="J45" s="83"/>
      <c r="K45" s="83"/>
      <c r="L45" s="83"/>
      <c r="M45" s="83"/>
      <c r="N45" s="83"/>
      <c r="O45" s="83"/>
    </row>
    <row r="46" spans="2:15" x14ac:dyDescent="0.2">
      <c r="B46" s="58" t="s">
        <v>53</v>
      </c>
      <c r="C46" s="58" t="s">
        <v>54</v>
      </c>
      <c r="D46" s="59">
        <v>43443.946894543296</v>
      </c>
      <c r="E46" s="59">
        <v>3.9274700000000031</v>
      </c>
      <c r="F46" s="59">
        <v>0</v>
      </c>
      <c r="G46" s="59">
        <v>18781.011577479301</v>
      </c>
      <c r="H46" s="59">
        <v>0</v>
      </c>
      <c r="I46" s="59">
        <f t="shared" si="1"/>
        <v>62228.8859420226</v>
      </c>
      <c r="J46" s="83"/>
      <c r="K46" s="83"/>
      <c r="L46" s="83"/>
      <c r="M46" s="83"/>
      <c r="N46" s="83"/>
      <c r="O46" s="83"/>
    </row>
    <row r="47" spans="2:15" x14ac:dyDescent="0.2">
      <c r="B47" s="17" t="s">
        <v>55</v>
      </c>
      <c r="C47" s="17" t="s">
        <v>56</v>
      </c>
      <c r="D47" s="40">
        <v>13455.377280612178</v>
      </c>
      <c r="E47" s="40">
        <v>0</v>
      </c>
      <c r="F47" s="40">
        <v>0</v>
      </c>
      <c r="G47" s="40">
        <v>16362.131942061373</v>
      </c>
      <c r="H47" s="40">
        <v>0</v>
      </c>
      <c r="I47" s="40">
        <f t="shared" si="1"/>
        <v>29817.509222673551</v>
      </c>
      <c r="J47" s="83"/>
      <c r="K47" s="83"/>
      <c r="L47" s="83"/>
      <c r="M47" s="83"/>
      <c r="N47" s="83"/>
      <c r="O47" s="83"/>
    </row>
    <row r="48" spans="2:15" x14ac:dyDescent="0.2">
      <c r="B48" s="17" t="s">
        <v>57</v>
      </c>
      <c r="C48" s="17" t="s">
        <v>58</v>
      </c>
      <c r="D48" s="40">
        <v>6630.1666701184267</v>
      </c>
      <c r="E48" s="40">
        <v>0</v>
      </c>
      <c r="F48" s="40">
        <v>0</v>
      </c>
      <c r="G48" s="40">
        <v>21675.293414922908</v>
      </c>
      <c r="H48" s="40">
        <v>0</v>
      </c>
      <c r="I48" s="40">
        <f t="shared" si="1"/>
        <v>28305.460085041334</v>
      </c>
      <c r="J48" s="83"/>
      <c r="K48" s="83"/>
      <c r="L48" s="83"/>
      <c r="M48" s="83"/>
      <c r="N48" s="83"/>
      <c r="O48" s="83"/>
    </row>
    <row r="49" spans="2:15" x14ac:dyDescent="0.2">
      <c r="B49" s="17" t="s">
        <v>59</v>
      </c>
      <c r="C49" s="17" t="s">
        <v>60</v>
      </c>
      <c r="D49" s="40">
        <v>17012.574478075152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17012.574478075152</v>
      </c>
      <c r="J49" s="83"/>
      <c r="K49" s="83"/>
      <c r="L49" s="83"/>
      <c r="M49" s="83"/>
      <c r="N49" s="83"/>
      <c r="O49" s="83"/>
    </row>
    <row r="50" spans="2:15" x14ac:dyDescent="0.2">
      <c r="B50" s="58" t="s">
        <v>61</v>
      </c>
      <c r="C50" s="58" t="s">
        <v>145</v>
      </c>
      <c r="D50" s="59">
        <v>0</v>
      </c>
      <c r="E50" s="59">
        <v>31936.818098742493</v>
      </c>
      <c r="F50" s="59">
        <v>0</v>
      </c>
      <c r="G50" s="59">
        <v>821.34590791514086</v>
      </c>
      <c r="H50" s="59">
        <v>0</v>
      </c>
      <c r="I50" s="59">
        <f t="shared" si="1"/>
        <v>32758.164006657633</v>
      </c>
      <c r="J50" s="83"/>
      <c r="K50" s="83"/>
      <c r="L50" s="83"/>
      <c r="M50" s="83"/>
      <c r="N50" s="83"/>
      <c r="O50" s="83"/>
    </row>
    <row r="51" spans="2:15" x14ac:dyDescent="0.2">
      <c r="B51" s="58" t="s">
        <v>62</v>
      </c>
      <c r="C51" s="58" t="s">
        <v>63</v>
      </c>
      <c r="D51" s="59">
        <v>3747.4114740582741</v>
      </c>
      <c r="E51" s="59">
        <v>0</v>
      </c>
      <c r="F51" s="59">
        <v>0</v>
      </c>
      <c r="G51" s="59">
        <v>1655.0935753911394</v>
      </c>
      <c r="H51" s="59">
        <v>0</v>
      </c>
      <c r="I51" s="59">
        <f t="shared" si="1"/>
        <v>5402.5050494494135</v>
      </c>
      <c r="J51" s="83"/>
      <c r="K51" s="83"/>
      <c r="L51" s="83"/>
      <c r="M51" s="83"/>
      <c r="N51" s="83"/>
      <c r="O51" s="83"/>
    </row>
    <row r="52" spans="2:15" x14ac:dyDescent="0.2">
      <c r="B52" s="58" t="s">
        <v>64</v>
      </c>
      <c r="C52" s="58" t="s">
        <v>65</v>
      </c>
      <c r="D52" s="59">
        <v>9492.9117349204462</v>
      </c>
      <c r="E52" s="59">
        <v>0</v>
      </c>
      <c r="F52" s="59">
        <v>0</v>
      </c>
      <c r="G52" s="59">
        <v>16345.312557158772</v>
      </c>
      <c r="H52" s="59">
        <v>0</v>
      </c>
      <c r="I52" s="59">
        <f t="shared" si="1"/>
        <v>25838.22429207922</v>
      </c>
      <c r="J52" s="83"/>
      <c r="K52" s="83"/>
      <c r="L52" s="83"/>
      <c r="M52" s="83"/>
      <c r="N52" s="83"/>
      <c r="O52" s="83"/>
    </row>
    <row r="53" spans="2:15" x14ac:dyDescent="0.2">
      <c r="B53" s="17" t="s">
        <v>66</v>
      </c>
      <c r="C53" s="17" t="s">
        <v>67</v>
      </c>
      <c r="D53" s="40">
        <v>8099.2857360472026</v>
      </c>
      <c r="E53" s="40">
        <v>0</v>
      </c>
      <c r="F53" s="40">
        <v>0</v>
      </c>
      <c r="G53" s="40">
        <v>96.743176977340042</v>
      </c>
      <c r="H53" s="40">
        <v>0</v>
      </c>
      <c r="I53" s="40">
        <f>SUM(D53:H53)</f>
        <v>8196.0289130245419</v>
      </c>
      <c r="J53" s="83"/>
      <c r="K53" s="83"/>
      <c r="L53" s="83"/>
      <c r="M53" s="83"/>
      <c r="N53" s="83"/>
      <c r="O53" s="83"/>
    </row>
    <row r="54" spans="2:15" x14ac:dyDescent="0.2">
      <c r="B54" s="17" t="s">
        <v>68</v>
      </c>
      <c r="C54" s="17" t="s">
        <v>69</v>
      </c>
      <c r="D54" s="40">
        <v>5591.1582236366567</v>
      </c>
      <c r="E54" s="40">
        <v>0</v>
      </c>
      <c r="F54" s="40">
        <v>1119.6368796561803</v>
      </c>
      <c r="G54" s="40">
        <v>385.29272654742556</v>
      </c>
      <c r="H54" s="40">
        <v>0</v>
      </c>
      <c r="I54" s="40">
        <f>SUM(D54:H54)</f>
        <v>7096.0878298402622</v>
      </c>
      <c r="J54" s="83"/>
      <c r="K54" s="83"/>
      <c r="L54" s="83"/>
      <c r="M54" s="83"/>
      <c r="N54" s="83"/>
      <c r="O54" s="83"/>
    </row>
    <row r="55" spans="2:15" x14ac:dyDescent="0.2">
      <c r="B55" s="17" t="s">
        <v>70</v>
      </c>
      <c r="C55" s="17" t="s">
        <v>71</v>
      </c>
      <c r="D55" s="40">
        <v>2778.8061608804792</v>
      </c>
      <c r="E55" s="40">
        <v>0</v>
      </c>
      <c r="F55" s="40">
        <v>0</v>
      </c>
      <c r="G55" s="40">
        <v>1659.9789386392879</v>
      </c>
      <c r="H55" s="40">
        <v>0</v>
      </c>
      <c r="I55" s="40">
        <f t="shared" si="1"/>
        <v>4438.7850995197668</v>
      </c>
      <c r="J55" s="83"/>
      <c r="K55" s="83"/>
      <c r="L55" s="83"/>
      <c r="M55" s="83"/>
      <c r="N55" s="83"/>
      <c r="O55" s="83"/>
    </row>
    <row r="56" spans="2:15" ht="15" thickBot="1" x14ac:dyDescent="0.25">
      <c r="B56" s="58" t="s">
        <v>72</v>
      </c>
      <c r="C56" s="58" t="s">
        <v>73</v>
      </c>
      <c r="D56" s="59">
        <v>2060.3190006905902</v>
      </c>
      <c r="E56" s="59">
        <v>0</v>
      </c>
      <c r="F56" s="59">
        <v>0</v>
      </c>
      <c r="G56" s="59">
        <v>3850.5650152736966</v>
      </c>
      <c r="H56" s="59">
        <v>0</v>
      </c>
      <c r="I56" s="59">
        <f t="shared" si="1"/>
        <v>5910.8840159642868</v>
      </c>
      <c r="J56" s="83"/>
      <c r="K56" s="83"/>
      <c r="L56" s="83"/>
      <c r="M56" s="83"/>
      <c r="N56" s="83"/>
      <c r="O56" s="83"/>
    </row>
    <row r="57" spans="2:15" ht="15" thickBot="1" x14ac:dyDescent="0.25">
      <c r="B57" s="19"/>
      <c r="C57" s="24" t="s">
        <v>111</v>
      </c>
      <c r="D57" s="41">
        <f t="shared" ref="D57:H57" si="2">SUM(D20:D56)</f>
        <v>416046.69792954525</v>
      </c>
      <c r="E57" s="41">
        <f t="shared" si="2"/>
        <v>31940.745568742492</v>
      </c>
      <c r="F57" s="41">
        <f t="shared" si="2"/>
        <v>1119.6368796561803</v>
      </c>
      <c r="G57" s="76">
        <f t="shared" si="2"/>
        <v>189341.20069887131</v>
      </c>
      <c r="H57" s="76">
        <f t="shared" si="2"/>
        <v>23.828937418519978</v>
      </c>
      <c r="I57" s="70">
        <f>SUM(I20:I56)</f>
        <v>638472.11001423374</v>
      </c>
      <c r="J57" s="83"/>
      <c r="K57" s="83"/>
      <c r="L57" s="83"/>
      <c r="M57" s="83"/>
      <c r="N57" s="83"/>
      <c r="O57" s="83"/>
    </row>
    <row r="58" spans="2:15" ht="15" thickBot="1" x14ac:dyDescent="0.25">
      <c r="B58" s="39" t="s">
        <v>74</v>
      </c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83"/>
      <c r="K58" s="83"/>
      <c r="L58" s="83"/>
      <c r="M58" s="83"/>
      <c r="N58" s="83"/>
      <c r="O58" s="83"/>
    </row>
    <row r="59" spans="2:15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2258.092243225231</v>
      </c>
      <c r="H59" s="40">
        <v>77.332484538185014</v>
      </c>
      <c r="I59" s="40">
        <f>SUM(D59:H59)</f>
        <v>2335.4247277634158</v>
      </c>
      <c r="J59" s="83"/>
      <c r="K59" s="83"/>
      <c r="L59" s="83"/>
      <c r="M59" s="83"/>
      <c r="N59" s="83"/>
      <c r="O59" s="83"/>
    </row>
    <row r="60" spans="2:15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22575.821607231162</v>
      </c>
      <c r="H60" s="40">
        <v>0</v>
      </c>
      <c r="I60" s="40">
        <f t="shared" ref="I60:I61" si="3">SUM(D60:H60)</f>
        <v>22575.821607231162</v>
      </c>
      <c r="J60" s="83"/>
      <c r="K60" s="83"/>
      <c r="L60" s="83"/>
      <c r="M60" s="83"/>
      <c r="N60" s="83"/>
      <c r="O60" s="83"/>
    </row>
    <row r="61" spans="2:15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4602.9807384976184</v>
      </c>
      <c r="H61" s="40">
        <v>0</v>
      </c>
      <c r="I61" s="40">
        <f t="shared" si="3"/>
        <v>4602.9807384976184</v>
      </c>
      <c r="J61" s="83"/>
      <c r="K61" s="83"/>
      <c r="L61" s="83"/>
      <c r="M61" s="83"/>
      <c r="N61" s="83"/>
      <c r="O61" s="83"/>
    </row>
    <row r="62" spans="2:15" ht="15" thickBot="1" x14ac:dyDescent="0.25">
      <c r="B62" s="19"/>
      <c r="C62" s="24" t="s">
        <v>117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>SUM(G59:G61)</f>
        <v>29436.894588954012</v>
      </c>
      <c r="H62" s="41">
        <f t="shared" si="4"/>
        <v>77.332484538185014</v>
      </c>
      <c r="I62" s="41">
        <f t="shared" si="4"/>
        <v>29514.227073492199</v>
      </c>
      <c r="J62" s="83"/>
      <c r="K62" s="83"/>
      <c r="L62" s="83"/>
      <c r="M62" s="83"/>
      <c r="N62" s="83"/>
      <c r="O62" s="83"/>
    </row>
    <row r="63" spans="2:15" ht="15" thickBot="1" x14ac:dyDescent="0.25">
      <c r="B63" s="39" t="s">
        <v>76</v>
      </c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83"/>
      <c r="K63" s="83"/>
      <c r="L63" s="83"/>
      <c r="M63" s="83"/>
      <c r="N63" s="83"/>
      <c r="O63" s="83"/>
    </row>
    <row r="64" spans="2:15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149.19645125932863</v>
      </c>
      <c r="I64" s="40">
        <f>SUM(D64:H64)</f>
        <v>149.19645125932863</v>
      </c>
      <c r="J64" s="83"/>
      <c r="K64" s="83"/>
      <c r="L64" s="83"/>
      <c r="M64" s="83"/>
      <c r="N64" s="83"/>
      <c r="O64" s="83"/>
    </row>
    <row r="65" spans="2:15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33805.907589271206</v>
      </c>
      <c r="G65" s="40">
        <v>0</v>
      </c>
      <c r="H65" s="40">
        <v>0</v>
      </c>
      <c r="I65" s="40">
        <f t="shared" ref="I65:I68" si="5">SUM(D65:H65)</f>
        <v>33805.907589271206</v>
      </c>
      <c r="J65" s="83"/>
      <c r="K65" s="83"/>
      <c r="L65" s="83"/>
      <c r="M65" s="83"/>
      <c r="N65" s="83"/>
      <c r="O65" s="83"/>
    </row>
    <row r="66" spans="2:15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18411.247877123453</v>
      </c>
      <c r="G66" s="40">
        <v>0</v>
      </c>
      <c r="H66" s="40">
        <v>473.83506882118928</v>
      </c>
      <c r="I66" s="40">
        <f>SUM(D66:H66)</f>
        <v>18885.082945944643</v>
      </c>
      <c r="J66" s="83"/>
      <c r="K66" s="83"/>
      <c r="L66" s="83"/>
      <c r="M66" s="83"/>
      <c r="N66" s="83"/>
      <c r="O66" s="83"/>
    </row>
    <row r="67" spans="2:15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11534.883261956418</v>
      </c>
      <c r="G67" s="40">
        <v>0</v>
      </c>
      <c r="H67" s="40">
        <v>800.02959150405877</v>
      </c>
      <c r="I67" s="40">
        <f>SUM(D67:H67)</f>
        <v>12334.912853460477</v>
      </c>
      <c r="J67" s="83"/>
      <c r="K67" s="83"/>
      <c r="L67" s="83"/>
      <c r="M67" s="83"/>
      <c r="N67" s="83"/>
      <c r="O67" s="83"/>
    </row>
    <row r="68" spans="2:15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5697.8948493128246</v>
      </c>
      <c r="I68" s="40">
        <f t="shared" si="5"/>
        <v>5697.8948493128246</v>
      </c>
      <c r="J68" s="83"/>
      <c r="K68" s="83"/>
      <c r="L68" s="83"/>
      <c r="M68" s="83"/>
      <c r="N68" s="83"/>
      <c r="O68" s="83"/>
    </row>
    <row r="69" spans="2:15" ht="15" thickBot="1" x14ac:dyDescent="0.25">
      <c r="B69" s="19"/>
      <c r="C69" s="39" t="s">
        <v>118</v>
      </c>
      <c r="D69" s="69">
        <f t="shared" ref="D69:I69" si="6">SUM(D64:D68)</f>
        <v>0</v>
      </c>
      <c r="E69" s="69">
        <f t="shared" si="6"/>
        <v>0</v>
      </c>
      <c r="F69" s="41">
        <f>SUM(F64:F68)</f>
        <v>63752.038728351079</v>
      </c>
      <c r="G69" s="41">
        <f t="shared" si="6"/>
        <v>0</v>
      </c>
      <c r="H69" s="41">
        <f t="shared" si="6"/>
        <v>7120.9559608974014</v>
      </c>
      <c r="I69" s="41">
        <f t="shared" si="6"/>
        <v>70872.994689248473</v>
      </c>
      <c r="J69" s="83"/>
      <c r="K69" s="83"/>
      <c r="L69" s="83"/>
      <c r="M69" s="83"/>
      <c r="N69" s="83"/>
      <c r="O69" s="83"/>
    </row>
    <row r="70" spans="2:15" x14ac:dyDescent="0.2">
      <c r="B70" s="55" t="s">
        <v>109</v>
      </c>
      <c r="J70" s="83"/>
      <c r="K70" s="83"/>
      <c r="L70" s="83"/>
      <c r="M70" s="83"/>
      <c r="N70" s="83"/>
      <c r="O70" s="83"/>
    </row>
    <row r="71" spans="2:15" x14ac:dyDescent="0.2">
      <c r="D71" s="51"/>
      <c r="E71" s="51"/>
      <c r="F71" s="51"/>
      <c r="G71" s="51"/>
      <c r="H71" s="51"/>
      <c r="I71" s="51"/>
    </row>
    <row r="73" spans="2:15" x14ac:dyDescent="0.2">
      <c r="C73" s="84"/>
    </row>
    <row r="74" spans="2:15" x14ac:dyDescent="0.2">
      <c r="C74" s="84"/>
      <c r="D74" s="51"/>
      <c r="E74" s="51"/>
      <c r="F74" s="51"/>
      <c r="G74" s="51"/>
      <c r="H74" s="51"/>
      <c r="I74" s="51"/>
      <c r="J74" s="83"/>
    </row>
    <row r="75" spans="2:15" x14ac:dyDescent="0.2">
      <c r="C75" s="84"/>
      <c r="G75" s="51"/>
      <c r="H75" s="51"/>
      <c r="I75" s="51"/>
      <c r="J75" s="83"/>
    </row>
    <row r="76" spans="2:15" x14ac:dyDescent="0.2">
      <c r="C76" s="84"/>
      <c r="F76" s="51"/>
      <c r="H76" s="51"/>
      <c r="I76" s="51"/>
      <c r="J76" s="83"/>
    </row>
    <row r="78" spans="2:15" x14ac:dyDescent="0.2">
      <c r="C78" s="84"/>
      <c r="D78" s="51"/>
      <c r="E78" s="51"/>
      <c r="F78" s="51"/>
      <c r="G78" s="51"/>
      <c r="H78" s="51"/>
      <c r="I78" s="51"/>
      <c r="J78" s="83"/>
    </row>
    <row r="79" spans="2:15" x14ac:dyDescent="0.2">
      <c r="C79" s="84"/>
      <c r="D79" s="83"/>
      <c r="E79" s="83"/>
      <c r="F79" s="83"/>
      <c r="G79" s="83"/>
      <c r="H79" s="83"/>
      <c r="I79" s="83"/>
      <c r="J79" s="98"/>
    </row>
    <row r="82" spans="9:9" x14ac:dyDescent="0.2">
      <c r="I82" s="83"/>
    </row>
    <row r="83" spans="9:9" x14ac:dyDescent="0.2">
      <c r="I83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7" priority="2" operator="equal">
      <formula>0</formula>
    </cfRule>
  </conditionalFormatting>
  <conditionalFormatting sqref="D59:D69">
    <cfRule type="cellIs" dxfId="26" priority="1" operator="equal">
      <formula>0</formula>
    </cfRule>
  </conditionalFormatting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70.7109375" style="9" customWidth="1"/>
    <col min="4" max="4" width="15.5703125" style="9" customWidth="1"/>
    <col min="5" max="8" width="14.42578125" style="9" customWidth="1"/>
    <col min="9" max="9" width="17" style="9" customWidth="1"/>
    <col min="10" max="10" width="17.85546875" style="9" customWidth="1"/>
    <col min="11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37" t="s">
        <v>162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23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105</v>
      </c>
      <c r="C15" s="26" t="s">
        <v>116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6" ht="29.2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6" ht="15" thickBot="1" x14ac:dyDescent="0.25">
      <c r="B18" s="19"/>
      <c r="C18" s="24" t="s">
        <v>107</v>
      </c>
      <c r="D18" s="41">
        <f t="shared" ref="D18:H18" si="0">+D57+D62+D69</f>
        <v>243111.2212656466</v>
      </c>
      <c r="E18" s="41">
        <f t="shared" si="0"/>
        <v>11240.163522514846</v>
      </c>
      <c r="F18" s="41">
        <f t="shared" si="0"/>
        <v>20811.946777992416</v>
      </c>
      <c r="G18" s="41">
        <f t="shared" si="0"/>
        <v>79979.714147474049</v>
      </c>
      <c r="H18" s="41">
        <f t="shared" si="0"/>
        <v>3992.2957893260882</v>
      </c>
      <c r="I18" s="41">
        <f>+I57+I62+I69</f>
        <v>359135.34150295396</v>
      </c>
    </row>
    <row r="19" spans="2:16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6" x14ac:dyDescent="0.2">
      <c r="B20" s="58" t="s">
        <v>14</v>
      </c>
      <c r="C20" s="58" t="s">
        <v>15</v>
      </c>
      <c r="D20" s="59">
        <v>4690.5872013859607</v>
      </c>
      <c r="E20" s="59">
        <v>0</v>
      </c>
      <c r="F20" s="59">
        <v>0</v>
      </c>
      <c r="G20" s="59">
        <v>1005.5472804863119</v>
      </c>
      <c r="H20" s="59">
        <v>0</v>
      </c>
      <c r="I20" s="59">
        <f>SUM(D20:H20)</f>
        <v>5696.1344818722728</v>
      </c>
      <c r="J20" s="83"/>
      <c r="K20" s="83"/>
      <c r="L20" s="83"/>
      <c r="M20" s="83"/>
      <c r="N20" s="83"/>
      <c r="O20" s="83"/>
      <c r="P20" s="97"/>
    </row>
    <row r="21" spans="2:16" x14ac:dyDescent="0.2">
      <c r="B21" s="58" t="s">
        <v>16</v>
      </c>
      <c r="C21" s="58" t="s">
        <v>17</v>
      </c>
      <c r="D21" s="59">
        <v>3328.6433852005825</v>
      </c>
      <c r="E21" s="59">
        <v>0</v>
      </c>
      <c r="F21" s="59">
        <v>0</v>
      </c>
      <c r="G21" s="59">
        <v>449.39166339298947</v>
      </c>
      <c r="H21" s="59">
        <v>0</v>
      </c>
      <c r="I21" s="59">
        <f t="shared" ref="I21:I56" si="1">SUM(D21:H21)</f>
        <v>3778.0350485935719</v>
      </c>
      <c r="J21" s="83"/>
      <c r="K21" s="83"/>
      <c r="L21" s="83"/>
      <c r="M21" s="83"/>
      <c r="N21" s="83"/>
      <c r="O21" s="83"/>
    </row>
    <row r="22" spans="2:16" x14ac:dyDescent="0.2">
      <c r="B22" s="58" t="s">
        <v>18</v>
      </c>
      <c r="C22" s="58" t="s">
        <v>148</v>
      </c>
      <c r="D22" s="59">
        <v>345.41235132115139</v>
      </c>
      <c r="E22" s="59">
        <v>0</v>
      </c>
      <c r="F22" s="80">
        <v>0</v>
      </c>
      <c r="G22" s="59">
        <v>3917.5718447766767</v>
      </c>
      <c r="H22" s="59">
        <v>0</v>
      </c>
      <c r="I22" s="59">
        <f t="shared" si="1"/>
        <v>4262.9841960978283</v>
      </c>
      <c r="J22" s="83"/>
      <c r="K22" s="83"/>
      <c r="L22" s="83"/>
      <c r="M22" s="83"/>
      <c r="N22" s="83"/>
      <c r="O22" s="83"/>
    </row>
    <row r="23" spans="2:16" x14ac:dyDescent="0.2">
      <c r="B23" s="17" t="s">
        <v>19</v>
      </c>
      <c r="C23" s="17" t="s">
        <v>149</v>
      </c>
      <c r="D23" s="40">
        <v>1700.2747720580853</v>
      </c>
      <c r="E23" s="40">
        <v>0</v>
      </c>
      <c r="F23" s="40">
        <v>0</v>
      </c>
      <c r="G23" s="40">
        <v>3475.2945561625575</v>
      </c>
      <c r="H23" s="40">
        <v>0</v>
      </c>
      <c r="I23" s="40">
        <f t="shared" si="1"/>
        <v>5175.569328220643</v>
      </c>
      <c r="J23" s="83"/>
      <c r="K23" s="83"/>
      <c r="L23" s="83"/>
      <c r="M23" s="83"/>
      <c r="N23" s="83"/>
      <c r="O23" s="83"/>
    </row>
    <row r="24" spans="2:16" x14ac:dyDescent="0.2">
      <c r="B24" s="17" t="s">
        <v>20</v>
      </c>
      <c r="C24" s="17" t="s">
        <v>21</v>
      </c>
      <c r="D24" s="40">
        <v>6042.7234942047244</v>
      </c>
      <c r="E24" s="40">
        <v>0</v>
      </c>
      <c r="F24" s="40">
        <v>0</v>
      </c>
      <c r="G24" s="40">
        <v>9404.2166285863859</v>
      </c>
      <c r="H24" s="40">
        <v>0</v>
      </c>
      <c r="I24" s="40">
        <f t="shared" si="1"/>
        <v>15446.940122791111</v>
      </c>
      <c r="J24" s="83"/>
      <c r="K24" s="83"/>
      <c r="L24" s="83"/>
      <c r="M24" s="83"/>
      <c r="N24" s="83"/>
      <c r="O24" s="83"/>
    </row>
    <row r="25" spans="2:16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1458.6511516849</v>
      </c>
      <c r="H25" s="40">
        <v>0</v>
      </c>
      <c r="I25" s="40">
        <f t="shared" si="1"/>
        <v>1458.6511516849</v>
      </c>
      <c r="J25" s="83"/>
      <c r="K25" s="83"/>
      <c r="L25" s="83"/>
      <c r="M25" s="83"/>
      <c r="N25" s="83"/>
      <c r="O25" s="83"/>
    </row>
    <row r="26" spans="2:16" x14ac:dyDescent="0.2">
      <c r="B26" s="58" t="s">
        <v>23</v>
      </c>
      <c r="C26" s="58" t="s">
        <v>24</v>
      </c>
      <c r="D26" s="59">
        <v>3420.9445346160628</v>
      </c>
      <c r="E26" s="59">
        <v>0</v>
      </c>
      <c r="F26" s="59">
        <v>0</v>
      </c>
      <c r="G26" s="59">
        <v>958.40935313595435</v>
      </c>
      <c r="H26" s="59">
        <v>0</v>
      </c>
      <c r="I26" s="59">
        <f t="shared" si="1"/>
        <v>4379.3538877520168</v>
      </c>
      <c r="J26" s="83"/>
      <c r="K26" s="83"/>
      <c r="L26" s="83"/>
      <c r="M26" s="83"/>
      <c r="N26" s="83"/>
      <c r="O26" s="83"/>
    </row>
    <row r="27" spans="2:16" x14ac:dyDescent="0.2">
      <c r="B27" s="58" t="s">
        <v>25</v>
      </c>
      <c r="C27" s="58" t="s">
        <v>26</v>
      </c>
      <c r="D27" s="59">
        <v>6546.6854788122891</v>
      </c>
      <c r="E27" s="59">
        <v>0</v>
      </c>
      <c r="F27" s="59">
        <v>0</v>
      </c>
      <c r="G27" s="59">
        <v>882.54379187722293</v>
      </c>
      <c r="H27" s="59">
        <v>0</v>
      </c>
      <c r="I27" s="59">
        <f t="shared" si="1"/>
        <v>7429.2292706895123</v>
      </c>
      <c r="J27" s="83"/>
      <c r="K27" s="83"/>
      <c r="L27" s="83"/>
      <c r="M27" s="83"/>
      <c r="N27" s="83"/>
      <c r="O27" s="83"/>
    </row>
    <row r="28" spans="2:16" x14ac:dyDescent="0.2">
      <c r="B28" s="58" t="s">
        <v>27</v>
      </c>
      <c r="C28" s="58" t="s">
        <v>28</v>
      </c>
      <c r="D28" s="59">
        <v>12886.557630271151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12886.557630271151</v>
      </c>
      <c r="J28" s="83"/>
      <c r="K28" s="83"/>
      <c r="L28" s="83"/>
      <c r="M28" s="83"/>
      <c r="N28" s="83"/>
      <c r="O28" s="83"/>
    </row>
    <row r="29" spans="2:16" x14ac:dyDescent="0.2">
      <c r="B29" s="17" t="s">
        <v>29</v>
      </c>
      <c r="C29" s="17" t="s">
        <v>30</v>
      </c>
      <c r="D29" s="40">
        <v>2226.7225266841151</v>
      </c>
      <c r="E29" s="40">
        <v>0</v>
      </c>
      <c r="F29" s="40">
        <v>0</v>
      </c>
      <c r="G29" s="40">
        <v>387.26950801944298</v>
      </c>
      <c r="H29" s="40">
        <v>0</v>
      </c>
      <c r="I29" s="40">
        <f t="shared" si="1"/>
        <v>2613.9920347035581</v>
      </c>
      <c r="J29" s="83"/>
      <c r="K29" s="83"/>
      <c r="L29" s="83"/>
      <c r="M29" s="83"/>
      <c r="N29" s="83"/>
      <c r="O29" s="83"/>
    </row>
    <row r="30" spans="2:16" x14ac:dyDescent="0.2">
      <c r="B30" s="17" t="s">
        <v>31</v>
      </c>
      <c r="C30" s="17" t="s">
        <v>32</v>
      </c>
      <c r="D30" s="40">
        <v>30256.656258062798</v>
      </c>
      <c r="E30" s="40">
        <v>0</v>
      </c>
      <c r="F30" s="40">
        <v>0</v>
      </c>
      <c r="G30" s="40">
        <v>4955.5810952678876</v>
      </c>
      <c r="H30" s="40">
        <v>0</v>
      </c>
      <c r="I30" s="40">
        <f t="shared" si="1"/>
        <v>35212.237353330682</v>
      </c>
      <c r="J30" s="83"/>
      <c r="K30" s="83"/>
      <c r="L30" s="83"/>
      <c r="M30" s="83"/>
      <c r="N30" s="83"/>
      <c r="O30" s="83"/>
    </row>
    <row r="31" spans="2:16" x14ac:dyDescent="0.2">
      <c r="B31" s="17" t="s">
        <v>33</v>
      </c>
      <c r="C31" s="17" t="s">
        <v>135</v>
      </c>
      <c r="D31" s="40">
        <v>8751.3282898006109</v>
      </c>
      <c r="E31" s="40">
        <v>0</v>
      </c>
      <c r="F31" s="40">
        <v>0</v>
      </c>
      <c r="G31" s="40">
        <v>63.314203713464664</v>
      </c>
      <c r="H31" s="40">
        <v>0</v>
      </c>
      <c r="I31" s="40">
        <f t="shared" si="1"/>
        <v>8814.6424935140749</v>
      </c>
      <c r="J31" s="83"/>
      <c r="K31" s="83"/>
      <c r="L31" s="83"/>
      <c r="M31" s="83"/>
      <c r="N31" s="83"/>
      <c r="O31" s="83"/>
    </row>
    <row r="32" spans="2:16" x14ac:dyDescent="0.2">
      <c r="B32" s="58" t="s">
        <v>34</v>
      </c>
      <c r="C32" s="58" t="s">
        <v>136</v>
      </c>
      <c r="D32" s="59">
        <v>3203.7613176275704</v>
      </c>
      <c r="E32" s="59">
        <v>0</v>
      </c>
      <c r="F32" s="59">
        <v>0</v>
      </c>
      <c r="G32" s="59">
        <v>5415.460983256592</v>
      </c>
      <c r="H32" s="59">
        <v>0</v>
      </c>
      <c r="I32" s="59">
        <f t="shared" si="1"/>
        <v>8619.2223008841629</v>
      </c>
      <c r="J32" s="83"/>
      <c r="K32" s="83"/>
      <c r="L32" s="83"/>
      <c r="M32" s="83"/>
      <c r="N32" s="83"/>
      <c r="O32" s="83"/>
    </row>
    <row r="33" spans="2:15" x14ac:dyDescent="0.2">
      <c r="B33" s="58" t="s">
        <v>35</v>
      </c>
      <c r="C33" s="58" t="s">
        <v>137</v>
      </c>
      <c r="D33" s="59">
        <v>17455.889254466751</v>
      </c>
      <c r="E33" s="59">
        <v>0</v>
      </c>
      <c r="F33" s="59">
        <v>0</v>
      </c>
      <c r="G33" s="59">
        <v>1883.1815689964662</v>
      </c>
      <c r="H33" s="59">
        <v>0</v>
      </c>
      <c r="I33" s="59">
        <f t="shared" si="1"/>
        <v>19339.070823463218</v>
      </c>
      <c r="J33" s="83"/>
      <c r="K33" s="83"/>
      <c r="L33" s="83"/>
      <c r="M33" s="83"/>
      <c r="N33" s="83"/>
      <c r="O33" s="83"/>
    </row>
    <row r="34" spans="2:15" x14ac:dyDescent="0.2">
      <c r="B34" s="58" t="s">
        <v>36</v>
      </c>
      <c r="C34" s="58" t="s">
        <v>37</v>
      </c>
      <c r="D34" s="59">
        <v>9187.202418471019</v>
      </c>
      <c r="E34" s="59">
        <v>0</v>
      </c>
      <c r="F34" s="59">
        <v>0</v>
      </c>
      <c r="G34" s="59">
        <v>5.1524576387193166</v>
      </c>
      <c r="H34" s="59">
        <v>0</v>
      </c>
      <c r="I34" s="59">
        <f t="shared" si="1"/>
        <v>9192.3548761097391</v>
      </c>
      <c r="J34" s="83"/>
      <c r="K34" s="83"/>
      <c r="L34" s="83"/>
      <c r="M34" s="83"/>
      <c r="N34" s="83"/>
      <c r="O34" s="83"/>
    </row>
    <row r="35" spans="2:15" x14ac:dyDescent="0.2">
      <c r="B35" s="17" t="s">
        <v>38</v>
      </c>
      <c r="C35" s="17" t="s">
        <v>39</v>
      </c>
      <c r="D35" s="40">
        <v>5317.3891334138643</v>
      </c>
      <c r="E35" s="40">
        <v>0</v>
      </c>
      <c r="F35" s="40">
        <v>0</v>
      </c>
      <c r="G35" s="40">
        <v>0.34787824042312138</v>
      </c>
      <c r="H35" s="40">
        <v>0</v>
      </c>
      <c r="I35" s="40">
        <f t="shared" si="1"/>
        <v>5317.737011654287</v>
      </c>
      <c r="J35" s="83"/>
      <c r="K35" s="83"/>
      <c r="L35" s="83"/>
      <c r="M35" s="83"/>
      <c r="N35" s="83"/>
      <c r="O35" s="83"/>
    </row>
    <row r="36" spans="2:15" x14ac:dyDescent="0.2">
      <c r="B36" s="17" t="s">
        <v>40</v>
      </c>
      <c r="C36" s="17" t="s">
        <v>152</v>
      </c>
      <c r="D36" s="40">
        <v>24954.728228743104</v>
      </c>
      <c r="E36" s="40">
        <v>0</v>
      </c>
      <c r="F36" s="40">
        <v>0</v>
      </c>
      <c r="G36" s="40">
        <v>640.28367437169993</v>
      </c>
      <c r="H36" s="40">
        <v>0</v>
      </c>
      <c r="I36" s="40">
        <f t="shared" si="1"/>
        <v>25595.011903114806</v>
      </c>
      <c r="J36" s="83"/>
      <c r="K36" s="83"/>
      <c r="L36" s="83"/>
      <c r="M36" s="83"/>
      <c r="N36" s="83"/>
      <c r="O36" s="83"/>
    </row>
    <row r="37" spans="2:15" x14ac:dyDescent="0.2">
      <c r="B37" s="17" t="s">
        <v>41</v>
      </c>
      <c r="C37" s="17" t="s">
        <v>42</v>
      </c>
      <c r="D37" s="40">
        <v>1261.9504254763797</v>
      </c>
      <c r="E37" s="40">
        <v>0</v>
      </c>
      <c r="F37" s="40">
        <v>0</v>
      </c>
      <c r="G37" s="40">
        <v>166.77029411721117</v>
      </c>
      <c r="H37" s="40">
        <v>0</v>
      </c>
      <c r="I37" s="40">
        <f t="shared" si="1"/>
        <v>1428.7207195935907</v>
      </c>
      <c r="J37" s="83"/>
      <c r="K37" s="83"/>
      <c r="L37" s="83"/>
      <c r="M37" s="83"/>
      <c r="N37" s="83"/>
      <c r="O37" s="83"/>
    </row>
    <row r="38" spans="2:15" x14ac:dyDescent="0.2">
      <c r="B38" s="58" t="s">
        <v>43</v>
      </c>
      <c r="C38" s="58" t="s">
        <v>139</v>
      </c>
      <c r="D38" s="59">
        <v>1061.8731763437404</v>
      </c>
      <c r="E38" s="59">
        <v>0</v>
      </c>
      <c r="F38" s="59">
        <v>0</v>
      </c>
      <c r="G38" s="59">
        <v>7.8464762304030256</v>
      </c>
      <c r="H38" s="59">
        <v>0</v>
      </c>
      <c r="I38" s="59">
        <f t="shared" si="1"/>
        <v>1069.7196525741433</v>
      </c>
      <c r="J38" s="83"/>
      <c r="K38" s="83"/>
      <c r="L38" s="83"/>
      <c r="M38" s="83"/>
      <c r="N38" s="83"/>
      <c r="O38" s="83"/>
    </row>
    <row r="39" spans="2:15" x14ac:dyDescent="0.2">
      <c r="B39" s="58" t="s">
        <v>44</v>
      </c>
      <c r="C39" s="58" t="s">
        <v>140</v>
      </c>
      <c r="D39" s="59">
        <v>10138.570591792544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10138.570591792544</v>
      </c>
      <c r="J39" s="83"/>
      <c r="K39" s="83"/>
      <c r="L39" s="83"/>
      <c r="M39" s="83"/>
      <c r="N39" s="83"/>
      <c r="O39" s="83"/>
    </row>
    <row r="40" spans="2:15" x14ac:dyDescent="0.2">
      <c r="B40" s="58" t="s">
        <v>45</v>
      </c>
      <c r="C40" s="58" t="s">
        <v>141</v>
      </c>
      <c r="D40" s="59">
        <v>3427.0486047244917</v>
      </c>
      <c r="E40" s="59">
        <v>0</v>
      </c>
      <c r="F40" s="59">
        <v>0</v>
      </c>
      <c r="G40" s="59">
        <v>23.368641126827363</v>
      </c>
      <c r="H40" s="59">
        <v>0</v>
      </c>
      <c r="I40" s="59">
        <f t="shared" si="1"/>
        <v>3450.417245851319</v>
      </c>
      <c r="J40" s="83"/>
      <c r="K40" s="83"/>
      <c r="L40" s="83"/>
      <c r="M40" s="83"/>
      <c r="N40" s="83"/>
      <c r="O40" s="83"/>
    </row>
    <row r="41" spans="2:15" x14ac:dyDescent="0.2">
      <c r="B41" s="17" t="s">
        <v>46</v>
      </c>
      <c r="C41" s="17" t="s">
        <v>142</v>
      </c>
      <c r="D41" s="40">
        <v>3783.3883953842601</v>
      </c>
      <c r="E41" s="40">
        <v>0</v>
      </c>
      <c r="F41" s="40">
        <v>0</v>
      </c>
      <c r="G41" s="40">
        <v>105.71624187654101</v>
      </c>
      <c r="H41" s="40">
        <v>0</v>
      </c>
      <c r="I41" s="40">
        <f t="shared" si="1"/>
        <v>3889.1046372608012</v>
      </c>
      <c r="J41" s="83"/>
      <c r="K41" s="83"/>
      <c r="L41" s="83"/>
      <c r="M41" s="83"/>
      <c r="N41" s="83"/>
      <c r="O41" s="83"/>
    </row>
    <row r="42" spans="2:15" x14ac:dyDescent="0.2">
      <c r="B42" s="17" t="s">
        <v>47</v>
      </c>
      <c r="C42" s="17" t="s">
        <v>143</v>
      </c>
      <c r="D42" s="40">
        <v>1678.8334315920847</v>
      </c>
      <c r="E42" s="40">
        <v>0</v>
      </c>
      <c r="F42" s="40">
        <v>0</v>
      </c>
      <c r="G42" s="40">
        <v>148.33789453571222</v>
      </c>
      <c r="H42" s="40">
        <v>0</v>
      </c>
      <c r="I42" s="40">
        <f t="shared" si="1"/>
        <v>1827.1713261277969</v>
      </c>
      <c r="J42" s="83"/>
      <c r="K42" s="83"/>
      <c r="L42" s="83"/>
      <c r="M42" s="83"/>
      <c r="N42" s="83"/>
      <c r="O42" s="83"/>
    </row>
    <row r="43" spans="2:15" x14ac:dyDescent="0.2">
      <c r="B43" s="17" t="s">
        <v>48</v>
      </c>
      <c r="C43" s="17" t="s">
        <v>49</v>
      </c>
      <c r="D43" s="40">
        <v>13482.426847527237</v>
      </c>
      <c r="E43" s="40">
        <v>0</v>
      </c>
      <c r="F43" s="40">
        <v>0</v>
      </c>
      <c r="G43" s="40">
        <v>669.70512823532454</v>
      </c>
      <c r="H43" s="40">
        <v>0</v>
      </c>
      <c r="I43" s="40">
        <f t="shared" si="1"/>
        <v>14152.131975762561</v>
      </c>
      <c r="J43" s="83"/>
      <c r="K43" s="83"/>
      <c r="L43" s="83"/>
      <c r="M43" s="83"/>
      <c r="N43" s="83"/>
      <c r="O43" s="83"/>
    </row>
    <row r="44" spans="2:15" x14ac:dyDescent="0.2">
      <c r="B44" s="58" t="s">
        <v>50</v>
      </c>
      <c r="C44" s="58" t="s">
        <v>51</v>
      </c>
      <c r="D44" s="59">
        <v>1345.7898732328042</v>
      </c>
      <c r="E44" s="59">
        <v>0</v>
      </c>
      <c r="F44" s="59">
        <v>0</v>
      </c>
      <c r="G44" s="59">
        <v>373.82956681985706</v>
      </c>
      <c r="H44" s="59">
        <v>0</v>
      </c>
      <c r="I44" s="59">
        <f t="shared" si="1"/>
        <v>1719.6194400526613</v>
      </c>
      <c r="J44" s="83"/>
      <c r="K44" s="83"/>
      <c r="L44" s="83"/>
      <c r="M44" s="83"/>
      <c r="N44" s="83"/>
      <c r="O44" s="83"/>
    </row>
    <row r="45" spans="2:15" x14ac:dyDescent="0.2">
      <c r="B45" s="58" t="s">
        <v>52</v>
      </c>
      <c r="C45" s="58" t="s">
        <v>144</v>
      </c>
      <c r="D45" s="59">
        <v>23180.915358715869</v>
      </c>
      <c r="E45" s="59">
        <v>0</v>
      </c>
      <c r="F45" s="59">
        <v>0</v>
      </c>
      <c r="G45" s="59">
        <v>8791.6877415871477</v>
      </c>
      <c r="H45" s="59">
        <v>19.633369261320933</v>
      </c>
      <c r="I45" s="59">
        <f t="shared" si="1"/>
        <v>31992.236469564337</v>
      </c>
      <c r="J45" s="83"/>
      <c r="K45" s="83"/>
      <c r="L45" s="83"/>
      <c r="M45" s="83"/>
      <c r="N45" s="83"/>
      <c r="O45" s="83"/>
    </row>
    <row r="46" spans="2:15" x14ac:dyDescent="0.2">
      <c r="B46" s="58" t="s">
        <v>53</v>
      </c>
      <c r="C46" s="58" t="s">
        <v>54</v>
      </c>
      <c r="D46" s="59">
        <v>14553.668869189985</v>
      </c>
      <c r="E46" s="59">
        <v>1.0744919291059163</v>
      </c>
      <c r="F46" s="59">
        <v>0</v>
      </c>
      <c r="G46" s="59">
        <v>4496.1795305252372</v>
      </c>
      <c r="H46" s="59">
        <v>0</v>
      </c>
      <c r="I46" s="59">
        <f t="shared" si="1"/>
        <v>19050.922891644328</v>
      </c>
      <c r="J46" s="83"/>
      <c r="K46" s="83"/>
      <c r="L46" s="83"/>
      <c r="M46" s="83"/>
      <c r="N46" s="83"/>
      <c r="O46" s="83"/>
    </row>
    <row r="47" spans="2:15" x14ac:dyDescent="0.2">
      <c r="B47" s="17" t="s">
        <v>55</v>
      </c>
      <c r="C47" s="17" t="s">
        <v>56</v>
      </c>
      <c r="D47" s="40">
        <v>8247.9337958682809</v>
      </c>
      <c r="E47" s="40">
        <v>0</v>
      </c>
      <c r="F47" s="40">
        <v>0</v>
      </c>
      <c r="G47" s="40">
        <v>8715.5839722644814</v>
      </c>
      <c r="H47" s="40">
        <v>0</v>
      </c>
      <c r="I47" s="40">
        <f t="shared" si="1"/>
        <v>16963.517768132762</v>
      </c>
      <c r="J47" s="83"/>
      <c r="K47" s="83"/>
      <c r="L47" s="83"/>
      <c r="M47" s="83"/>
      <c r="N47" s="83"/>
      <c r="O47" s="83"/>
    </row>
    <row r="48" spans="2:15" x14ac:dyDescent="0.2">
      <c r="B48" s="17" t="s">
        <v>57</v>
      </c>
      <c r="C48" s="17" t="s">
        <v>58</v>
      </c>
      <c r="D48" s="40">
        <v>3275.4604357561288</v>
      </c>
      <c r="E48" s="40">
        <v>0</v>
      </c>
      <c r="F48" s="40">
        <v>0</v>
      </c>
      <c r="G48" s="40">
        <v>14037.514119911988</v>
      </c>
      <c r="H48" s="40">
        <v>0</v>
      </c>
      <c r="I48" s="40">
        <f t="shared" si="1"/>
        <v>17312.974555668115</v>
      </c>
      <c r="J48" s="83"/>
      <c r="K48" s="83"/>
      <c r="L48" s="83"/>
      <c r="M48" s="83"/>
      <c r="N48" s="83"/>
      <c r="O48" s="83"/>
    </row>
    <row r="49" spans="2:15" x14ac:dyDescent="0.2">
      <c r="B49" s="17" t="s">
        <v>59</v>
      </c>
      <c r="C49" s="17" t="s">
        <v>60</v>
      </c>
      <c r="D49" s="40">
        <v>6842.0990108161623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6842.0990108161623</v>
      </c>
      <c r="J49" s="83"/>
      <c r="K49" s="83"/>
      <c r="L49" s="83"/>
      <c r="M49" s="83"/>
      <c r="N49" s="83"/>
      <c r="O49" s="83"/>
    </row>
    <row r="50" spans="2:15" x14ac:dyDescent="0.2">
      <c r="B50" s="58" t="s">
        <v>61</v>
      </c>
      <c r="C50" s="58" t="s">
        <v>145</v>
      </c>
      <c r="D50" s="59">
        <v>0</v>
      </c>
      <c r="E50" s="59">
        <v>11239.089030585739</v>
      </c>
      <c r="F50" s="59">
        <v>0</v>
      </c>
      <c r="G50" s="59">
        <v>285.07051739018294</v>
      </c>
      <c r="H50" s="59">
        <v>0</v>
      </c>
      <c r="I50" s="59">
        <f t="shared" si="1"/>
        <v>11524.159547975922</v>
      </c>
      <c r="J50" s="83"/>
      <c r="K50" s="83"/>
      <c r="L50" s="83"/>
      <c r="M50" s="83"/>
      <c r="N50" s="83"/>
      <c r="O50" s="83"/>
    </row>
    <row r="51" spans="2:15" x14ac:dyDescent="0.2">
      <c r="B51" s="58" t="s">
        <v>62</v>
      </c>
      <c r="C51" s="58" t="s">
        <v>63</v>
      </c>
      <c r="D51" s="59">
        <v>854.81699000645403</v>
      </c>
      <c r="E51" s="59">
        <v>0</v>
      </c>
      <c r="F51" s="59">
        <v>0</v>
      </c>
      <c r="G51" s="59">
        <v>3.4930708653524736</v>
      </c>
      <c r="H51" s="59">
        <v>0</v>
      </c>
      <c r="I51" s="59">
        <f t="shared" si="1"/>
        <v>858.31006087180651</v>
      </c>
      <c r="J51" s="83"/>
      <c r="K51" s="83"/>
      <c r="L51" s="83"/>
      <c r="M51" s="83"/>
      <c r="N51" s="83"/>
      <c r="O51" s="83"/>
    </row>
    <row r="52" spans="2:15" x14ac:dyDescent="0.2">
      <c r="B52" s="58" t="s">
        <v>64</v>
      </c>
      <c r="C52" s="58" t="s">
        <v>65</v>
      </c>
      <c r="D52" s="59">
        <v>3231.432294469083</v>
      </c>
      <c r="E52" s="59">
        <v>0</v>
      </c>
      <c r="F52" s="59">
        <v>0</v>
      </c>
      <c r="G52" s="59">
        <v>2275.8441410392779</v>
      </c>
      <c r="H52" s="59">
        <v>0</v>
      </c>
      <c r="I52" s="59">
        <f t="shared" si="1"/>
        <v>5507.2764355083609</v>
      </c>
      <c r="J52" s="83"/>
      <c r="K52" s="83"/>
      <c r="L52" s="83"/>
      <c r="M52" s="83"/>
      <c r="N52" s="83"/>
      <c r="O52" s="83"/>
    </row>
    <row r="53" spans="2:15" x14ac:dyDescent="0.2">
      <c r="B53" s="17" t="s">
        <v>66</v>
      </c>
      <c r="C53" s="17" t="s">
        <v>67</v>
      </c>
      <c r="D53" s="40">
        <v>1581.0414243531186</v>
      </c>
      <c r="E53" s="40">
        <v>0</v>
      </c>
      <c r="F53" s="40">
        <v>0</v>
      </c>
      <c r="G53" s="40">
        <v>14.419974101598736</v>
      </c>
      <c r="H53" s="40">
        <v>0</v>
      </c>
      <c r="I53" s="40">
        <f t="shared" si="1"/>
        <v>1595.4613984547173</v>
      </c>
      <c r="J53" s="83"/>
      <c r="K53" s="83"/>
      <c r="L53" s="83"/>
      <c r="M53" s="83"/>
      <c r="N53" s="83"/>
      <c r="O53" s="83"/>
    </row>
    <row r="54" spans="2:15" x14ac:dyDescent="0.2">
      <c r="B54" s="17" t="s">
        <v>68</v>
      </c>
      <c r="C54" s="17" t="s">
        <v>69</v>
      </c>
      <c r="D54" s="40">
        <v>3058.2035516545011</v>
      </c>
      <c r="E54" s="40">
        <v>0</v>
      </c>
      <c r="F54" s="40">
        <v>263.24694255422457</v>
      </c>
      <c r="G54" s="40">
        <v>138.64916835331184</v>
      </c>
      <c r="H54" s="40">
        <v>0</v>
      </c>
      <c r="I54" s="40">
        <f t="shared" si="1"/>
        <v>3460.0996625620373</v>
      </c>
      <c r="J54" s="83"/>
      <c r="K54" s="83"/>
      <c r="L54" s="83"/>
      <c r="M54" s="83"/>
      <c r="N54" s="83"/>
      <c r="O54" s="83"/>
    </row>
    <row r="55" spans="2:15" x14ac:dyDescent="0.2">
      <c r="B55" s="17" t="s">
        <v>70</v>
      </c>
      <c r="C55" s="17" t="s">
        <v>71</v>
      </c>
      <c r="D55" s="40">
        <v>1049.7016438544692</v>
      </c>
      <c r="E55" s="40">
        <v>0</v>
      </c>
      <c r="F55" s="40">
        <v>0</v>
      </c>
      <c r="G55" s="40">
        <v>406.44952274754723</v>
      </c>
      <c r="H55" s="40">
        <v>0</v>
      </c>
      <c r="I55" s="40">
        <f t="shared" si="1"/>
        <v>1456.1511666020165</v>
      </c>
      <c r="J55" s="83"/>
      <c r="K55" s="83"/>
      <c r="L55" s="83"/>
      <c r="M55" s="83"/>
      <c r="N55" s="83"/>
      <c r="O55" s="83"/>
    </row>
    <row r="56" spans="2:15" ht="15" thickBot="1" x14ac:dyDescent="0.25">
      <c r="B56" s="58" t="s">
        <v>72</v>
      </c>
      <c r="C56" s="58" t="s">
        <v>73</v>
      </c>
      <c r="D56" s="59">
        <v>740.56026974913175</v>
      </c>
      <c r="E56" s="59">
        <v>0</v>
      </c>
      <c r="F56" s="59">
        <v>0</v>
      </c>
      <c r="G56" s="59">
        <v>1279.6740664701322</v>
      </c>
      <c r="H56" s="59">
        <v>0</v>
      </c>
      <c r="I56" s="59">
        <f t="shared" si="1"/>
        <v>2020.2343362192639</v>
      </c>
      <c r="J56" s="83"/>
      <c r="K56" s="83"/>
      <c r="L56" s="83"/>
      <c r="M56" s="83"/>
      <c r="N56" s="83"/>
      <c r="O56" s="83"/>
    </row>
    <row r="57" spans="2:15" ht="15" thickBot="1" x14ac:dyDescent="0.25">
      <c r="B57" s="19"/>
      <c r="C57" s="24" t="s">
        <v>119</v>
      </c>
      <c r="D57" s="41">
        <f t="shared" ref="D57:I57" si="2">SUM(D19:D56)</f>
        <v>243111.2212656466</v>
      </c>
      <c r="E57" s="41">
        <f t="shared" si="2"/>
        <v>11240.163522514846</v>
      </c>
      <c r="F57" s="41">
        <f t="shared" si="2"/>
        <v>263.24694255422457</v>
      </c>
      <c r="G57" s="41">
        <f t="shared" si="2"/>
        <v>76842.35770780583</v>
      </c>
      <c r="H57" s="41">
        <f t="shared" si="2"/>
        <v>19.633369261320933</v>
      </c>
      <c r="I57" s="76">
        <f t="shared" si="2"/>
        <v>331476.62280778278</v>
      </c>
      <c r="J57" s="83"/>
      <c r="K57" s="83"/>
      <c r="L57" s="83"/>
      <c r="M57" s="83"/>
      <c r="N57" s="83"/>
      <c r="O57" s="83"/>
    </row>
    <row r="58" spans="2:15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83"/>
      <c r="K58" s="83"/>
      <c r="L58" s="83"/>
      <c r="M58" s="83"/>
      <c r="N58" s="83"/>
      <c r="O58" s="83"/>
    </row>
    <row r="59" spans="2:15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1415.5625241882162</v>
      </c>
      <c r="H59" s="40">
        <v>52.122944904897722</v>
      </c>
      <c r="I59" s="40">
        <f>SUM(D59:H59)</f>
        <v>1467.6854690931139</v>
      </c>
      <c r="J59" s="83"/>
      <c r="K59" s="83"/>
      <c r="L59" s="83"/>
      <c r="M59" s="83"/>
      <c r="N59" s="83"/>
      <c r="O59" s="83"/>
    </row>
    <row r="60" spans="2:15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1721.7939154799972</v>
      </c>
      <c r="H60" s="40">
        <v>0</v>
      </c>
      <c r="I60" s="40">
        <f t="shared" ref="I60:I61" si="3">SUM(D60:H60)</f>
        <v>1721.7939154799972</v>
      </c>
      <c r="J60" s="83"/>
      <c r="K60" s="83"/>
      <c r="L60" s="83"/>
      <c r="M60" s="83"/>
      <c r="N60" s="83"/>
      <c r="O60" s="83"/>
    </row>
    <row r="61" spans="2:15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 t="shared" si="3"/>
        <v>0</v>
      </c>
      <c r="J61" s="83"/>
      <c r="K61" s="83"/>
      <c r="L61" s="83"/>
      <c r="M61" s="83"/>
      <c r="N61" s="83"/>
      <c r="O61" s="83"/>
    </row>
    <row r="62" spans="2:15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3137.3564396682132</v>
      </c>
      <c r="H62" s="41">
        <f t="shared" si="4"/>
        <v>52.122944904897722</v>
      </c>
      <c r="I62" s="41">
        <f t="shared" si="4"/>
        <v>3189.479384573111</v>
      </c>
      <c r="J62" s="83"/>
      <c r="K62" s="83"/>
      <c r="L62" s="83"/>
      <c r="M62" s="83"/>
      <c r="N62" s="83"/>
      <c r="O62" s="83"/>
    </row>
    <row r="63" spans="2:15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83"/>
      <c r="K63" s="83"/>
      <c r="L63" s="83"/>
      <c r="M63" s="83"/>
      <c r="N63" s="83"/>
      <c r="O63" s="83"/>
    </row>
    <row r="64" spans="2:15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72">
        <v>76.607754429328665</v>
      </c>
      <c r="I64" s="40">
        <f>SUM(D64:H64)</f>
        <v>76.607754429328665</v>
      </c>
      <c r="J64" s="83"/>
      <c r="K64" s="83"/>
      <c r="L64" s="83"/>
      <c r="M64" s="83"/>
      <c r="N64" s="83"/>
      <c r="O64" s="83"/>
    </row>
    <row r="65" spans="2:15" x14ac:dyDescent="0.2">
      <c r="B65" s="17" t="s">
        <v>77</v>
      </c>
      <c r="C65" s="17" t="s">
        <v>146</v>
      </c>
      <c r="D65" s="40">
        <v>0</v>
      </c>
      <c r="E65" s="40">
        <v>0</v>
      </c>
      <c r="F65" s="71">
        <v>13232.340869005478</v>
      </c>
      <c r="G65" s="71">
        <v>0</v>
      </c>
      <c r="H65" s="71">
        <v>0</v>
      </c>
      <c r="I65" s="40">
        <f t="shared" ref="I65:I68" si="5">SUM(D65:H65)</f>
        <v>13232.340869005478</v>
      </c>
      <c r="J65" s="83"/>
      <c r="K65" s="83"/>
      <c r="L65" s="83"/>
      <c r="M65" s="83"/>
      <c r="N65" s="83"/>
      <c r="O65" s="83"/>
    </row>
    <row r="66" spans="2:15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3392.8796145171</v>
      </c>
      <c r="G66" s="40">
        <v>0</v>
      </c>
      <c r="H66" s="40">
        <v>244.34859346818914</v>
      </c>
      <c r="I66" s="40">
        <f t="shared" si="5"/>
        <v>3637.2282079852889</v>
      </c>
      <c r="J66" s="83"/>
      <c r="K66" s="83"/>
      <c r="L66" s="83"/>
      <c r="M66" s="83"/>
      <c r="N66" s="83"/>
      <c r="O66" s="83"/>
    </row>
    <row r="67" spans="2:15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3923.4793519156106</v>
      </c>
      <c r="G67" s="40">
        <v>0</v>
      </c>
      <c r="H67" s="40">
        <v>329.38592364405889</v>
      </c>
      <c r="I67" s="40">
        <f t="shared" si="5"/>
        <v>4252.8652755596695</v>
      </c>
      <c r="J67" s="83"/>
      <c r="K67" s="83"/>
      <c r="L67" s="83"/>
      <c r="M67" s="83"/>
      <c r="N67" s="83"/>
      <c r="O67" s="83"/>
    </row>
    <row r="68" spans="2:15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3270.1972036182929</v>
      </c>
      <c r="I68" s="40">
        <f t="shared" si="5"/>
        <v>3270.1972036182929</v>
      </c>
      <c r="J68" s="83"/>
      <c r="K68" s="83"/>
      <c r="L68" s="83"/>
      <c r="M68" s="83"/>
      <c r="N68" s="83"/>
      <c r="O68" s="83"/>
    </row>
    <row r="69" spans="2:15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68">
        <f t="shared" si="6"/>
        <v>20548.69983543819</v>
      </c>
      <c r="G69" s="41">
        <f t="shared" si="6"/>
        <v>0</v>
      </c>
      <c r="H69" s="41">
        <f t="shared" si="6"/>
        <v>3920.5394751598697</v>
      </c>
      <c r="I69" s="76">
        <f t="shared" si="6"/>
        <v>24469.239310598059</v>
      </c>
      <c r="J69" s="83"/>
      <c r="K69" s="83"/>
      <c r="L69" s="83"/>
      <c r="M69" s="83"/>
      <c r="N69" s="83"/>
      <c r="O69" s="83"/>
    </row>
    <row r="70" spans="2:15" x14ac:dyDescent="0.2">
      <c r="B70" s="55" t="s">
        <v>109</v>
      </c>
      <c r="J70" s="83"/>
      <c r="K70" s="83"/>
      <c r="L70" s="83"/>
      <c r="M70" s="83"/>
      <c r="N70" s="83"/>
      <c r="O70" s="83"/>
    </row>
    <row r="71" spans="2:15" x14ac:dyDescent="0.2">
      <c r="D71" s="51"/>
      <c r="E71" s="51"/>
      <c r="F71" s="51"/>
      <c r="G71" s="51"/>
      <c r="H71" s="51"/>
      <c r="I71" s="51"/>
    </row>
    <row r="73" spans="2:15" x14ac:dyDescent="0.2">
      <c r="C73" s="84"/>
      <c r="D73" s="83"/>
      <c r="E73" s="51"/>
      <c r="F73" s="51"/>
      <c r="G73" s="51"/>
      <c r="H73" s="51"/>
      <c r="I73" s="51"/>
      <c r="J73" s="85"/>
    </row>
    <row r="74" spans="2:15" x14ac:dyDescent="0.2">
      <c r="C74" s="84"/>
      <c r="G74" s="51"/>
      <c r="H74" s="51"/>
      <c r="I74" s="51"/>
      <c r="J74" s="85"/>
    </row>
    <row r="75" spans="2:15" x14ac:dyDescent="0.2">
      <c r="C75" s="84"/>
      <c r="F75" s="51"/>
      <c r="H75" s="51"/>
      <c r="I75" s="51"/>
      <c r="J75" s="85"/>
    </row>
    <row r="77" spans="2:15" x14ac:dyDescent="0.2">
      <c r="C77" s="84"/>
      <c r="D77" s="86"/>
      <c r="E77" s="86"/>
      <c r="F77" s="86"/>
      <c r="G77" s="86"/>
      <c r="H77" s="86"/>
      <c r="I77" s="86"/>
      <c r="J77" s="85"/>
    </row>
    <row r="78" spans="2:15" x14ac:dyDescent="0.2">
      <c r="C78" s="84"/>
      <c r="D78" s="83"/>
      <c r="E78" s="83"/>
      <c r="F78" s="83"/>
      <c r="G78" s="83"/>
      <c r="H78" s="83"/>
      <c r="I78" s="83"/>
      <c r="J78" s="85"/>
    </row>
    <row r="79" spans="2:15" x14ac:dyDescent="0.2">
      <c r="I79" s="85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5" priority="2" operator="equal">
      <formula>0</formula>
    </cfRule>
  </conditionalFormatting>
  <conditionalFormatting sqref="D59:D69">
    <cfRule type="cellIs" dxfId="24" priority="1" operator="equal">
      <formula>0</formula>
    </cfRule>
  </conditionalFormatting>
  <pageMargins left="0.7" right="0.7" top="0.75" bottom="0.75" header="0.3" footer="0.3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opLeftCell="D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68.28515625" style="9" customWidth="1"/>
    <col min="4" max="5" width="18.140625" style="9" customWidth="1"/>
    <col min="6" max="6" width="16.42578125" style="9" customWidth="1"/>
    <col min="7" max="7" width="17.140625" style="9" customWidth="1"/>
    <col min="8" max="8" width="12.7109375" style="9" customWidth="1"/>
    <col min="9" max="9" width="17.140625" style="9" customWidth="1"/>
    <col min="10" max="10" width="15.5703125" style="9" customWidth="1"/>
    <col min="11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104" t="s">
        <v>162</v>
      </c>
      <c r="C12" s="11"/>
      <c r="D12" s="11"/>
      <c r="E12" s="10"/>
      <c r="F12" s="10"/>
      <c r="G12" s="10"/>
      <c r="H12" s="10"/>
      <c r="I12" s="10"/>
    </row>
    <row r="13" spans="1:13" x14ac:dyDescent="0.2">
      <c r="B13" s="105" t="s">
        <v>131</v>
      </c>
      <c r="C13" s="11"/>
      <c r="D13" s="10"/>
      <c r="E13" s="10"/>
      <c r="F13" s="10"/>
      <c r="G13" s="10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104</v>
      </c>
      <c r="C15" s="26" t="s">
        <v>120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6" ht="30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6" ht="15" thickBot="1" x14ac:dyDescent="0.25">
      <c r="B18" s="19"/>
      <c r="C18" s="24" t="s">
        <v>107</v>
      </c>
      <c r="D18" s="41">
        <f t="shared" ref="D18:I18" si="0">+D57+D62+D69</f>
        <v>172935.47666389868</v>
      </c>
      <c r="E18" s="41">
        <f t="shared" si="0"/>
        <v>20700.58204622765</v>
      </c>
      <c r="F18" s="41">
        <f t="shared" si="0"/>
        <v>44059.728830014836</v>
      </c>
      <c r="G18" s="41">
        <f t="shared" si="0"/>
        <v>138798.38114035124</v>
      </c>
      <c r="H18" s="41">
        <f t="shared" si="0"/>
        <v>3229.8215935280186</v>
      </c>
      <c r="I18" s="41">
        <f t="shared" si="0"/>
        <v>379723.99027402059</v>
      </c>
    </row>
    <row r="19" spans="2:16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6" x14ac:dyDescent="0.2">
      <c r="B20" s="58" t="s">
        <v>14</v>
      </c>
      <c r="C20" s="58" t="s">
        <v>15</v>
      </c>
      <c r="D20" s="59">
        <v>8462.8256721431644</v>
      </c>
      <c r="E20" s="59">
        <v>0</v>
      </c>
      <c r="F20" s="59">
        <v>0</v>
      </c>
      <c r="G20" s="59">
        <v>1969.694259353085</v>
      </c>
      <c r="H20" s="59">
        <v>0</v>
      </c>
      <c r="I20" s="59">
        <f>SUM(D20:H20)</f>
        <v>10432.51993149625</v>
      </c>
      <c r="K20" s="83"/>
      <c r="L20" s="83"/>
      <c r="M20" s="83"/>
      <c r="N20" s="83"/>
      <c r="O20" s="83"/>
      <c r="P20" s="83"/>
    </row>
    <row r="21" spans="2:16" x14ac:dyDescent="0.2">
      <c r="B21" s="58" t="s">
        <v>16</v>
      </c>
      <c r="C21" s="58" t="s">
        <v>17</v>
      </c>
      <c r="D21" s="59">
        <v>2124.4608373493302</v>
      </c>
      <c r="E21" s="59">
        <v>0</v>
      </c>
      <c r="F21" s="59">
        <v>0</v>
      </c>
      <c r="G21" s="59">
        <v>420.86657597171904</v>
      </c>
      <c r="H21" s="59">
        <v>0</v>
      </c>
      <c r="I21" s="59">
        <f t="shared" ref="I21:I56" si="1">SUM(D21:H21)</f>
        <v>2545.3274133210493</v>
      </c>
      <c r="K21" s="83"/>
      <c r="L21" s="83"/>
      <c r="M21" s="83"/>
      <c r="N21" s="83"/>
      <c r="O21" s="83"/>
      <c r="P21" s="83"/>
    </row>
    <row r="22" spans="2:16" x14ac:dyDescent="0.2">
      <c r="B22" s="58" t="s">
        <v>18</v>
      </c>
      <c r="C22" s="58" t="s">
        <v>148</v>
      </c>
      <c r="D22" s="59">
        <v>774.66869437896764</v>
      </c>
      <c r="E22" s="59">
        <v>0</v>
      </c>
      <c r="F22" s="59">
        <v>0</v>
      </c>
      <c r="G22" s="59">
        <v>6450.6081997594538</v>
      </c>
      <c r="H22" s="59">
        <v>0</v>
      </c>
      <c r="I22" s="59">
        <f t="shared" si="1"/>
        <v>7225.2768941384211</v>
      </c>
      <c r="K22" s="83"/>
      <c r="L22" s="83"/>
      <c r="M22" s="83"/>
      <c r="N22" s="83"/>
      <c r="O22" s="83"/>
      <c r="P22" s="83"/>
    </row>
    <row r="23" spans="2:16" x14ac:dyDescent="0.2">
      <c r="B23" s="17" t="s">
        <v>19</v>
      </c>
      <c r="C23" s="17" t="s">
        <v>149</v>
      </c>
      <c r="D23" s="40">
        <v>1969.3402306350608</v>
      </c>
      <c r="E23" s="40">
        <v>0</v>
      </c>
      <c r="F23" s="40">
        <v>0</v>
      </c>
      <c r="G23" s="40">
        <v>11886.132718470582</v>
      </c>
      <c r="H23" s="40">
        <v>0</v>
      </c>
      <c r="I23" s="40">
        <f t="shared" si="1"/>
        <v>13855.472949105642</v>
      </c>
      <c r="K23" s="83"/>
      <c r="L23" s="83"/>
      <c r="M23" s="83"/>
      <c r="N23" s="83"/>
      <c r="O23" s="83"/>
      <c r="P23" s="83"/>
    </row>
    <row r="24" spans="2:16" x14ac:dyDescent="0.2">
      <c r="B24" s="17" t="s">
        <v>20</v>
      </c>
      <c r="C24" s="17" t="s">
        <v>21</v>
      </c>
      <c r="D24" s="40">
        <v>2186.6779766032569</v>
      </c>
      <c r="E24" s="40">
        <v>0</v>
      </c>
      <c r="F24" s="40">
        <v>0</v>
      </c>
      <c r="G24" s="40">
        <v>21831.191747817618</v>
      </c>
      <c r="H24" s="40">
        <v>0</v>
      </c>
      <c r="I24" s="40">
        <f t="shared" si="1"/>
        <v>24017.869724420874</v>
      </c>
      <c r="K24" s="83"/>
      <c r="L24" s="83"/>
      <c r="M24" s="83"/>
      <c r="N24" s="83"/>
      <c r="O24" s="83"/>
      <c r="P24" s="83"/>
    </row>
    <row r="25" spans="2:16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3823.1662926046388</v>
      </c>
      <c r="H25" s="40">
        <v>0</v>
      </c>
      <c r="I25" s="40">
        <f t="shared" si="1"/>
        <v>3823.1662926046388</v>
      </c>
      <c r="K25" s="83"/>
      <c r="L25" s="83"/>
      <c r="M25" s="83"/>
      <c r="N25" s="83"/>
      <c r="O25" s="83"/>
      <c r="P25" s="83"/>
    </row>
    <row r="26" spans="2:16" x14ac:dyDescent="0.2">
      <c r="B26" s="58" t="s">
        <v>23</v>
      </c>
      <c r="C26" s="58" t="s">
        <v>24</v>
      </c>
      <c r="D26" s="59">
        <v>2287.4441417592261</v>
      </c>
      <c r="E26" s="59">
        <v>0</v>
      </c>
      <c r="F26" s="59">
        <v>0</v>
      </c>
      <c r="G26" s="59">
        <v>1133.3409547030419</v>
      </c>
      <c r="H26" s="59">
        <v>0</v>
      </c>
      <c r="I26" s="59">
        <f t="shared" si="1"/>
        <v>3420.785096462268</v>
      </c>
      <c r="K26" s="83"/>
      <c r="L26" s="83"/>
      <c r="M26" s="83"/>
      <c r="N26" s="83"/>
      <c r="O26" s="83"/>
      <c r="P26" s="83"/>
    </row>
    <row r="27" spans="2:16" x14ac:dyDescent="0.2">
      <c r="B27" s="58" t="s">
        <v>25</v>
      </c>
      <c r="C27" s="58" t="s">
        <v>26</v>
      </c>
      <c r="D27" s="59">
        <v>11000.64742132993</v>
      </c>
      <c r="E27" s="59">
        <v>0</v>
      </c>
      <c r="F27" s="59">
        <v>0</v>
      </c>
      <c r="G27" s="59">
        <v>2627.8209229709405</v>
      </c>
      <c r="H27" s="59">
        <v>0</v>
      </c>
      <c r="I27" s="59">
        <f t="shared" si="1"/>
        <v>13628.468344300871</v>
      </c>
      <c r="K27" s="83"/>
      <c r="L27" s="83"/>
      <c r="M27" s="83"/>
      <c r="N27" s="83"/>
      <c r="O27" s="83"/>
      <c r="P27" s="83"/>
    </row>
    <row r="28" spans="2:16" x14ac:dyDescent="0.2">
      <c r="B28" s="58" t="s">
        <v>27</v>
      </c>
      <c r="C28" s="58" t="s">
        <v>28</v>
      </c>
      <c r="D28" s="59">
        <v>12000.199983152967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12000.199983152967</v>
      </c>
      <c r="K28" s="83"/>
      <c r="L28" s="83"/>
      <c r="M28" s="83"/>
      <c r="N28" s="83"/>
      <c r="O28" s="83"/>
      <c r="P28" s="83"/>
    </row>
    <row r="29" spans="2:16" x14ac:dyDescent="0.2">
      <c r="B29" s="17" t="s">
        <v>29</v>
      </c>
      <c r="C29" s="17" t="s">
        <v>30</v>
      </c>
      <c r="D29" s="40">
        <v>1130.8275377758846</v>
      </c>
      <c r="E29" s="40">
        <v>0</v>
      </c>
      <c r="F29" s="40">
        <v>0</v>
      </c>
      <c r="G29" s="40">
        <v>308.61670763052194</v>
      </c>
      <c r="H29" s="40">
        <v>0</v>
      </c>
      <c r="I29" s="40">
        <f t="shared" si="1"/>
        <v>1439.4442454064065</v>
      </c>
      <c r="K29" s="83"/>
      <c r="L29" s="83"/>
      <c r="M29" s="83"/>
      <c r="N29" s="83"/>
      <c r="O29" s="83"/>
      <c r="P29" s="83"/>
    </row>
    <row r="30" spans="2:16" x14ac:dyDescent="0.2">
      <c r="B30" s="17" t="s">
        <v>31</v>
      </c>
      <c r="C30" s="17" t="s">
        <v>32</v>
      </c>
      <c r="D30" s="40">
        <v>7863.1218929310762</v>
      </c>
      <c r="E30" s="40">
        <v>0</v>
      </c>
      <c r="F30" s="40">
        <v>0</v>
      </c>
      <c r="G30" s="40">
        <v>1797.3030822809917</v>
      </c>
      <c r="H30" s="40">
        <v>0</v>
      </c>
      <c r="I30" s="40">
        <f t="shared" si="1"/>
        <v>9660.4249752120686</v>
      </c>
      <c r="K30" s="83"/>
      <c r="L30" s="83"/>
      <c r="M30" s="83"/>
      <c r="N30" s="83"/>
      <c r="O30" s="83"/>
      <c r="P30" s="83"/>
    </row>
    <row r="31" spans="2:16" x14ac:dyDescent="0.2">
      <c r="B31" s="17" t="s">
        <v>33</v>
      </c>
      <c r="C31" s="17" t="s">
        <v>135</v>
      </c>
      <c r="D31" s="40">
        <v>3192.3932500096521</v>
      </c>
      <c r="E31" s="40">
        <v>0</v>
      </c>
      <c r="F31" s="40">
        <v>0</v>
      </c>
      <c r="G31" s="40">
        <v>7.6377371655362225</v>
      </c>
      <c r="H31" s="40">
        <v>0</v>
      </c>
      <c r="I31" s="40">
        <f t="shared" si="1"/>
        <v>3200.0309871751883</v>
      </c>
      <c r="K31" s="83"/>
      <c r="L31" s="83"/>
      <c r="M31" s="83"/>
      <c r="N31" s="83"/>
      <c r="O31" s="83"/>
      <c r="P31" s="83"/>
    </row>
    <row r="32" spans="2:16" x14ac:dyDescent="0.2">
      <c r="B32" s="58" t="s">
        <v>34</v>
      </c>
      <c r="C32" s="58" t="s">
        <v>136</v>
      </c>
      <c r="D32" s="59">
        <v>925.58634320235899</v>
      </c>
      <c r="E32" s="59">
        <v>0</v>
      </c>
      <c r="F32" s="59">
        <v>0</v>
      </c>
      <c r="G32" s="59">
        <v>2383.3452056283131</v>
      </c>
      <c r="H32" s="59">
        <v>0</v>
      </c>
      <c r="I32" s="59">
        <f t="shared" si="1"/>
        <v>3308.931548830672</v>
      </c>
      <c r="K32" s="83"/>
      <c r="L32" s="83"/>
      <c r="M32" s="83"/>
      <c r="N32" s="83"/>
      <c r="O32" s="83"/>
      <c r="P32" s="83"/>
    </row>
    <row r="33" spans="2:16" x14ac:dyDescent="0.2">
      <c r="B33" s="58" t="s">
        <v>35</v>
      </c>
      <c r="C33" s="58" t="s">
        <v>137</v>
      </c>
      <c r="D33" s="59">
        <v>4882.1241064765145</v>
      </c>
      <c r="E33" s="59">
        <v>0</v>
      </c>
      <c r="F33" s="59">
        <v>0</v>
      </c>
      <c r="G33" s="59">
        <v>1530.2348427931713</v>
      </c>
      <c r="H33" s="59">
        <v>0</v>
      </c>
      <c r="I33" s="59">
        <f t="shared" si="1"/>
        <v>6412.3589492696856</v>
      </c>
      <c r="K33" s="83"/>
      <c r="L33" s="83"/>
      <c r="M33" s="83"/>
      <c r="N33" s="83"/>
      <c r="O33" s="83"/>
      <c r="P33" s="83"/>
    </row>
    <row r="34" spans="2:16" x14ac:dyDescent="0.2">
      <c r="B34" s="58" t="s">
        <v>36</v>
      </c>
      <c r="C34" s="58" t="s">
        <v>37</v>
      </c>
      <c r="D34" s="59">
        <v>7024.6169706540359</v>
      </c>
      <c r="E34" s="59">
        <v>0</v>
      </c>
      <c r="F34" s="59">
        <v>0</v>
      </c>
      <c r="G34" s="59">
        <v>6.2853002080772011</v>
      </c>
      <c r="H34" s="59">
        <v>0</v>
      </c>
      <c r="I34" s="59">
        <f t="shared" si="1"/>
        <v>7030.9022708621133</v>
      </c>
      <c r="K34" s="83"/>
      <c r="L34" s="83"/>
      <c r="M34" s="83"/>
      <c r="N34" s="83"/>
      <c r="O34" s="83"/>
      <c r="P34" s="83"/>
    </row>
    <row r="35" spans="2:16" x14ac:dyDescent="0.2">
      <c r="B35" s="17" t="s">
        <v>38</v>
      </c>
      <c r="C35" s="17" t="s">
        <v>39</v>
      </c>
      <c r="D35" s="40">
        <v>2150.5687635224899</v>
      </c>
      <c r="E35" s="40">
        <v>0</v>
      </c>
      <c r="F35" s="40">
        <v>0</v>
      </c>
      <c r="G35" s="40">
        <v>1.5044070063121322</v>
      </c>
      <c r="H35" s="40">
        <v>0</v>
      </c>
      <c r="I35" s="40">
        <f t="shared" si="1"/>
        <v>2152.0731705288022</v>
      </c>
      <c r="K35" s="83"/>
      <c r="L35" s="83"/>
      <c r="M35" s="83"/>
      <c r="N35" s="83"/>
      <c r="O35" s="83"/>
      <c r="P35" s="83"/>
    </row>
    <row r="36" spans="2:16" x14ac:dyDescent="0.2">
      <c r="B36" s="17" t="s">
        <v>40</v>
      </c>
      <c r="C36" s="17" t="s">
        <v>152</v>
      </c>
      <c r="D36" s="40">
        <v>11034.925866102831</v>
      </c>
      <c r="E36" s="40">
        <v>0</v>
      </c>
      <c r="F36" s="40">
        <v>0</v>
      </c>
      <c r="G36" s="40">
        <v>433.18297379954112</v>
      </c>
      <c r="H36" s="40">
        <v>0</v>
      </c>
      <c r="I36" s="40">
        <f t="shared" si="1"/>
        <v>11468.108839902372</v>
      </c>
      <c r="K36" s="83"/>
      <c r="L36" s="83"/>
      <c r="M36" s="83"/>
      <c r="N36" s="83"/>
      <c r="O36" s="83"/>
      <c r="P36" s="83"/>
    </row>
    <row r="37" spans="2:16" x14ac:dyDescent="0.2">
      <c r="B37" s="17" t="s">
        <v>41</v>
      </c>
      <c r="C37" s="17" t="s">
        <v>42</v>
      </c>
      <c r="D37" s="40">
        <v>975.5500929081835</v>
      </c>
      <c r="E37" s="40">
        <v>0</v>
      </c>
      <c r="F37" s="40">
        <v>0</v>
      </c>
      <c r="G37" s="40">
        <v>65.055059793971665</v>
      </c>
      <c r="H37" s="40">
        <v>0</v>
      </c>
      <c r="I37" s="40">
        <f t="shared" si="1"/>
        <v>1040.6051527021552</v>
      </c>
      <c r="K37" s="83"/>
      <c r="L37" s="83"/>
      <c r="M37" s="83"/>
      <c r="N37" s="83"/>
      <c r="O37" s="83"/>
      <c r="P37" s="83"/>
    </row>
    <row r="38" spans="2:16" x14ac:dyDescent="0.2">
      <c r="B38" s="58" t="s">
        <v>43</v>
      </c>
      <c r="C38" s="58" t="s">
        <v>139</v>
      </c>
      <c r="D38" s="59">
        <v>705.34461211903135</v>
      </c>
      <c r="E38" s="59">
        <v>0</v>
      </c>
      <c r="F38" s="59">
        <v>0</v>
      </c>
      <c r="G38" s="59">
        <v>14.651850154871928</v>
      </c>
      <c r="H38" s="59">
        <v>0</v>
      </c>
      <c r="I38" s="59">
        <f t="shared" si="1"/>
        <v>719.99646227390326</v>
      </c>
      <c r="K38" s="83"/>
      <c r="L38" s="83"/>
      <c r="M38" s="83"/>
      <c r="N38" s="83"/>
      <c r="O38" s="83"/>
      <c r="P38" s="83"/>
    </row>
    <row r="39" spans="2:16" x14ac:dyDescent="0.2">
      <c r="B39" s="58" t="s">
        <v>44</v>
      </c>
      <c r="C39" s="58" t="s">
        <v>140</v>
      </c>
      <c r="D39" s="59">
        <v>3109.6345654489064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3109.6345654489064</v>
      </c>
      <c r="K39" s="83"/>
      <c r="L39" s="83"/>
      <c r="M39" s="83"/>
      <c r="N39" s="83"/>
      <c r="O39" s="83"/>
      <c r="P39" s="83"/>
    </row>
    <row r="40" spans="2:16" x14ac:dyDescent="0.2">
      <c r="B40" s="58" t="s">
        <v>45</v>
      </c>
      <c r="C40" s="58" t="s">
        <v>141</v>
      </c>
      <c r="D40" s="59">
        <v>1608.1312069857286</v>
      </c>
      <c r="E40" s="59">
        <v>0</v>
      </c>
      <c r="F40" s="59">
        <v>0</v>
      </c>
      <c r="G40" s="59">
        <v>16.047617929640332</v>
      </c>
      <c r="H40" s="59">
        <v>0</v>
      </c>
      <c r="I40" s="59">
        <f t="shared" si="1"/>
        <v>1624.178824915369</v>
      </c>
      <c r="K40" s="83"/>
      <c r="L40" s="83"/>
      <c r="M40" s="83"/>
      <c r="N40" s="83"/>
      <c r="O40" s="83"/>
      <c r="P40" s="83"/>
    </row>
    <row r="41" spans="2:16" x14ac:dyDescent="0.2">
      <c r="B41" s="17" t="s">
        <v>46</v>
      </c>
      <c r="C41" s="17" t="s">
        <v>142</v>
      </c>
      <c r="D41" s="40">
        <v>2111.6674353300846</v>
      </c>
      <c r="E41" s="40">
        <v>0</v>
      </c>
      <c r="F41" s="40">
        <v>0</v>
      </c>
      <c r="G41" s="40">
        <v>46.229447590821287</v>
      </c>
      <c r="H41" s="40">
        <v>0</v>
      </c>
      <c r="I41" s="40">
        <f t="shared" si="1"/>
        <v>2157.8968829209057</v>
      </c>
      <c r="K41" s="83"/>
      <c r="L41" s="83"/>
      <c r="M41" s="83"/>
      <c r="N41" s="83"/>
      <c r="O41" s="83"/>
      <c r="P41" s="83"/>
    </row>
    <row r="42" spans="2:16" x14ac:dyDescent="0.2">
      <c r="B42" s="17" t="s">
        <v>47</v>
      </c>
      <c r="C42" s="17" t="s">
        <v>143</v>
      </c>
      <c r="D42" s="40">
        <v>622.96208140791498</v>
      </c>
      <c r="E42" s="40">
        <v>0</v>
      </c>
      <c r="F42" s="40">
        <v>0</v>
      </c>
      <c r="G42" s="40">
        <v>148.77113685778153</v>
      </c>
      <c r="H42" s="40">
        <v>0</v>
      </c>
      <c r="I42" s="40">
        <f t="shared" si="1"/>
        <v>771.73321826569645</v>
      </c>
      <c r="K42" s="83"/>
      <c r="L42" s="83"/>
      <c r="M42" s="83"/>
      <c r="N42" s="83"/>
      <c r="O42" s="83"/>
      <c r="P42" s="83"/>
    </row>
    <row r="43" spans="2:16" x14ac:dyDescent="0.2">
      <c r="B43" s="17" t="s">
        <v>48</v>
      </c>
      <c r="C43" s="17" t="s">
        <v>49</v>
      </c>
      <c r="D43" s="40">
        <v>4445.3906358022587</v>
      </c>
      <c r="E43" s="40">
        <v>0</v>
      </c>
      <c r="F43" s="40">
        <v>0</v>
      </c>
      <c r="G43" s="40">
        <v>756.02181753712148</v>
      </c>
      <c r="H43" s="40">
        <v>0</v>
      </c>
      <c r="I43" s="40">
        <f t="shared" si="1"/>
        <v>5201.4124533393806</v>
      </c>
      <c r="K43" s="83"/>
      <c r="L43" s="83"/>
      <c r="M43" s="83"/>
      <c r="N43" s="83"/>
      <c r="O43" s="83"/>
      <c r="P43" s="83"/>
    </row>
    <row r="44" spans="2:16" x14ac:dyDescent="0.2">
      <c r="B44" s="58" t="s">
        <v>50</v>
      </c>
      <c r="C44" s="58" t="s">
        <v>51</v>
      </c>
      <c r="D44" s="59">
        <v>874.5682563860546</v>
      </c>
      <c r="E44" s="59">
        <v>0</v>
      </c>
      <c r="F44" s="59">
        <v>0</v>
      </c>
      <c r="G44" s="59">
        <v>318.63930552030615</v>
      </c>
      <c r="H44" s="59">
        <v>0</v>
      </c>
      <c r="I44" s="59">
        <f t="shared" si="1"/>
        <v>1193.2075619063608</v>
      </c>
      <c r="K44" s="83"/>
      <c r="L44" s="83"/>
      <c r="M44" s="83"/>
      <c r="N44" s="83"/>
      <c r="O44" s="83"/>
      <c r="P44" s="83"/>
    </row>
    <row r="45" spans="2:16" x14ac:dyDescent="0.2">
      <c r="B45" s="58" t="s">
        <v>52</v>
      </c>
      <c r="C45" s="58" t="s">
        <v>144</v>
      </c>
      <c r="D45" s="59">
        <v>10594.758721618377</v>
      </c>
      <c r="E45" s="59">
        <v>0</v>
      </c>
      <c r="F45" s="59">
        <v>0</v>
      </c>
      <c r="G45" s="59">
        <v>4542.6040788201353</v>
      </c>
      <c r="H45" s="59">
        <v>4.1955681571990455</v>
      </c>
      <c r="I45" s="59">
        <f t="shared" si="1"/>
        <v>15141.558368595712</v>
      </c>
      <c r="K45" s="83"/>
      <c r="L45" s="83"/>
      <c r="M45" s="83"/>
      <c r="N45" s="83"/>
      <c r="O45" s="83"/>
      <c r="P45" s="83"/>
    </row>
    <row r="46" spans="2:16" x14ac:dyDescent="0.2">
      <c r="B46" s="58" t="s">
        <v>53</v>
      </c>
      <c r="C46" s="58" t="s">
        <v>54</v>
      </c>
      <c r="D46" s="59">
        <v>28890.278025353309</v>
      </c>
      <c r="E46" s="59">
        <v>2.8529780708940864</v>
      </c>
      <c r="F46" s="59">
        <v>0</v>
      </c>
      <c r="G46" s="59">
        <v>14284.832046954065</v>
      </c>
      <c r="H46" s="59">
        <v>0</v>
      </c>
      <c r="I46" s="59">
        <f t="shared" si="1"/>
        <v>43177.963050378268</v>
      </c>
      <c r="K46" s="83"/>
      <c r="L46" s="83"/>
      <c r="M46" s="83"/>
      <c r="N46" s="83"/>
      <c r="O46" s="83"/>
      <c r="P46" s="83"/>
    </row>
    <row r="47" spans="2:16" x14ac:dyDescent="0.2">
      <c r="B47" s="17" t="s">
        <v>55</v>
      </c>
      <c r="C47" s="17" t="s">
        <v>56</v>
      </c>
      <c r="D47" s="40">
        <v>5207.4434847438979</v>
      </c>
      <c r="E47" s="40">
        <v>0</v>
      </c>
      <c r="F47" s="40">
        <v>0</v>
      </c>
      <c r="G47" s="40">
        <v>7646.5479697968904</v>
      </c>
      <c r="H47" s="40">
        <v>0</v>
      </c>
      <c r="I47" s="40">
        <f t="shared" si="1"/>
        <v>12853.991454540788</v>
      </c>
      <c r="K47" s="83"/>
      <c r="L47" s="83"/>
      <c r="M47" s="83"/>
      <c r="N47" s="83"/>
      <c r="O47" s="83"/>
      <c r="P47" s="83"/>
    </row>
    <row r="48" spans="2:16" x14ac:dyDescent="0.2">
      <c r="B48" s="17" t="s">
        <v>57</v>
      </c>
      <c r="C48" s="17" t="s">
        <v>58</v>
      </c>
      <c r="D48" s="40">
        <v>3354.7062343622983</v>
      </c>
      <c r="E48" s="40">
        <v>0</v>
      </c>
      <c r="F48" s="40">
        <v>0</v>
      </c>
      <c r="G48" s="40">
        <v>7637.7792950109215</v>
      </c>
      <c r="H48" s="40">
        <v>0</v>
      </c>
      <c r="I48" s="40">
        <f t="shared" si="1"/>
        <v>10992.48552937322</v>
      </c>
      <c r="K48" s="83"/>
      <c r="L48" s="83"/>
      <c r="M48" s="83"/>
      <c r="N48" s="83"/>
      <c r="O48" s="83"/>
      <c r="P48" s="83"/>
    </row>
    <row r="49" spans="2:16" x14ac:dyDescent="0.2">
      <c r="B49" s="17" t="s">
        <v>59</v>
      </c>
      <c r="C49" s="17" t="s">
        <v>60</v>
      </c>
      <c r="D49" s="40">
        <v>10170.475467258986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10170.475467258986</v>
      </c>
      <c r="K49" s="83"/>
      <c r="L49" s="83"/>
      <c r="M49" s="83"/>
      <c r="N49" s="83"/>
      <c r="O49" s="83"/>
      <c r="P49" s="83"/>
    </row>
    <row r="50" spans="2:16" x14ac:dyDescent="0.2">
      <c r="B50" s="58" t="s">
        <v>61</v>
      </c>
      <c r="C50" s="58" t="s">
        <v>145</v>
      </c>
      <c r="D50" s="59">
        <v>0</v>
      </c>
      <c r="E50" s="59">
        <v>20697.729068156757</v>
      </c>
      <c r="F50" s="59">
        <v>0</v>
      </c>
      <c r="G50" s="59">
        <v>536.27539052495786</v>
      </c>
      <c r="H50" s="59">
        <v>0</v>
      </c>
      <c r="I50" s="59">
        <f t="shared" si="1"/>
        <v>21234.004458681717</v>
      </c>
      <c r="K50" s="83"/>
      <c r="L50" s="83"/>
      <c r="M50" s="83"/>
      <c r="N50" s="83"/>
      <c r="O50" s="83"/>
      <c r="P50" s="83"/>
    </row>
    <row r="51" spans="2:16" x14ac:dyDescent="0.2">
      <c r="B51" s="58" t="s">
        <v>62</v>
      </c>
      <c r="C51" s="58" t="s">
        <v>63</v>
      </c>
      <c r="D51" s="59">
        <v>2892.5944840518196</v>
      </c>
      <c r="E51" s="59">
        <v>0</v>
      </c>
      <c r="F51" s="59">
        <v>0</v>
      </c>
      <c r="G51" s="59">
        <v>1651.6005045257871</v>
      </c>
      <c r="H51" s="59">
        <v>0</v>
      </c>
      <c r="I51" s="59">
        <f t="shared" si="1"/>
        <v>4544.1949885776066</v>
      </c>
      <c r="K51" s="83"/>
      <c r="L51" s="83"/>
      <c r="M51" s="83"/>
      <c r="N51" s="83"/>
      <c r="O51" s="83"/>
      <c r="P51" s="83"/>
    </row>
    <row r="52" spans="2:16" x14ac:dyDescent="0.2">
      <c r="B52" s="58" t="s">
        <v>64</v>
      </c>
      <c r="C52" s="58" t="s">
        <v>65</v>
      </c>
      <c r="D52" s="59">
        <v>6261.4794404513632</v>
      </c>
      <c r="E52" s="59">
        <v>0</v>
      </c>
      <c r="F52" s="59">
        <v>0</v>
      </c>
      <c r="G52" s="59">
        <v>14069.468416119493</v>
      </c>
      <c r="H52" s="59">
        <v>0</v>
      </c>
      <c r="I52" s="59">
        <f t="shared" si="1"/>
        <v>20330.947856570856</v>
      </c>
      <c r="K52" s="83"/>
      <c r="L52" s="83"/>
      <c r="M52" s="83"/>
      <c r="N52" s="83"/>
      <c r="O52" s="83"/>
      <c r="P52" s="83"/>
    </row>
    <row r="53" spans="2:16" x14ac:dyDescent="0.2">
      <c r="B53" s="17" t="s">
        <v>66</v>
      </c>
      <c r="C53" s="17" t="s">
        <v>67</v>
      </c>
      <c r="D53" s="40">
        <v>6518.2443116940849</v>
      </c>
      <c r="E53" s="40">
        <v>0</v>
      </c>
      <c r="F53" s="40">
        <v>0</v>
      </c>
      <c r="G53" s="40">
        <v>82.323202875741302</v>
      </c>
      <c r="H53" s="40">
        <v>0</v>
      </c>
      <c r="I53" s="40">
        <f t="shared" si="1"/>
        <v>6600.567514569826</v>
      </c>
      <c r="K53" s="83"/>
      <c r="L53" s="83"/>
      <c r="M53" s="83"/>
      <c r="N53" s="83"/>
      <c r="O53" s="83"/>
      <c r="P53" s="83"/>
    </row>
    <row r="54" spans="2:16" x14ac:dyDescent="0.2">
      <c r="B54" s="17" t="s">
        <v>68</v>
      </c>
      <c r="C54" s="17" t="s">
        <v>69</v>
      </c>
      <c r="D54" s="40">
        <v>2532.9546719821556</v>
      </c>
      <c r="E54" s="40">
        <v>0</v>
      </c>
      <c r="F54" s="40">
        <v>856.38993710195575</v>
      </c>
      <c r="G54" s="40">
        <v>246.64355819411372</v>
      </c>
      <c r="H54" s="40">
        <v>0</v>
      </c>
      <c r="I54" s="40">
        <f t="shared" si="1"/>
        <v>3635.9881672782249</v>
      </c>
      <c r="K54" s="83"/>
      <c r="L54" s="83"/>
      <c r="M54" s="83"/>
      <c r="N54" s="83"/>
      <c r="O54" s="83"/>
      <c r="P54" s="83"/>
    </row>
    <row r="55" spans="2:16" x14ac:dyDescent="0.2">
      <c r="B55" s="17" t="s">
        <v>70</v>
      </c>
      <c r="C55" s="17" t="s">
        <v>71</v>
      </c>
      <c r="D55" s="40">
        <v>1729.1045170260097</v>
      </c>
      <c r="E55" s="40">
        <v>0</v>
      </c>
      <c r="F55" s="40">
        <v>0</v>
      </c>
      <c r="G55" s="40">
        <v>1253.5294158917404</v>
      </c>
      <c r="H55" s="40">
        <v>0</v>
      </c>
      <c r="I55" s="40">
        <f t="shared" si="1"/>
        <v>2982.6339329177499</v>
      </c>
      <c r="K55" s="83"/>
      <c r="L55" s="83"/>
      <c r="M55" s="83"/>
      <c r="N55" s="83"/>
      <c r="O55" s="83"/>
      <c r="P55" s="83"/>
    </row>
    <row r="56" spans="2:16" ht="15" thickBot="1" x14ac:dyDescent="0.25">
      <c r="B56" s="58" t="s">
        <v>72</v>
      </c>
      <c r="C56" s="58" t="s">
        <v>73</v>
      </c>
      <c r="D56" s="59">
        <v>1319.7587309414582</v>
      </c>
      <c r="E56" s="59">
        <v>0</v>
      </c>
      <c r="F56" s="59">
        <v>0</v>
      </c>
      <c r="G56" s="59">
        <v>2570.8909488035647</v>
      </c>
      <c r="H56" s="59">
        <v>0</v>
      </c>
      <c r="I56" s="59">
        <f t="shared" si="1"/>
        <v>3890.6496797450227</v>
      </c>
      <c r="K56" s="83"/>
      <c r="L56" s="83"/>
      <c r="M56" s="83"/>
      <c r="N56" s="83"/>
      <c r="O56" s="83"/>
      <c r="P56" s="83"/>
    </row>
    <row r="57" spans="2:16" ht="15" thickBot="1" x14ac:dyDescent="0.25">
      <c r="B57" s="19"/>
      <c r="C57" s="24" t="s">
        <v>119</v>
      </c>
      <c r="D57" s="73">
        <f>SUM(D20:D56)</f>
        <v>172935.47666389868</v>
      </c>
      <c r="E57" s="41">
        <f t="shared" ref="E57:I57" si="2">SUM(E20:E56)</f>
        <v>20700.58204622765</v>
      </c>
      <c r="F57" s="41">
        <f t="shared" si="2"/>
        <v>856.38993710195575</v>
      </c>
      <c r="G57" s="41">
        <f t="shared" si="2"/>
        <v>112498.84299106545</v>
      </c>
      <c r="H57" s="41">
        <f t="shared" si="2"/>
        <v>4.1955681571990455</v>
      </c>
      <c r="I57" s="41">
        <f t="shared" si="2"/>
        <v>306995.48720645107</v>
      </c>
      <c r="K57" s="83"/>
      <c r="L57" s="83"/>
      <c r="M57" s="83"/>
      <c r="N57" s="83"/>
      <c r="O57" s="83"/>
      <c r="P57" s="83"/>
    </row>
    <row r="58" spans="2:16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K58" s="83"/>
      <c r="L58" s="83"/>
      <c r="M58" s="83"/>
      <c r="N58" s="83"/>
      <c r="O58" s="83"/>
      <c r="P58" s="83"/>
    </row>
    <row r="59" spans="2:16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842.5297190370145</v>
      </c>
      <c r="H59" s="40">
        <v>25.209539633287299</v>
      </c>
      <c r="I59" s="40">
        <f>SUM(D59:H59)</f>
        <v>867.73925867030175</v>
      </c>
      <c r="K59" s="83"/>
      <c r="L59" s="83"/>
      <c r="M59" s="83"/>
      <c r="N59" s="83"/>
      <c r="O59" s="83"/>
      <c r="P59" s="83"/>
    </row>
    <row r="60" spans="2:16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20854.027691751166</v>
      </c>
      <c r="H60" s="40">
        <v>0</v>
      </c>
      <c r="I60" s="40">
        <f t="shared" ref="I60:I61" si="3">SUM(D60:H60)</f>
        <v>20854.027691751166</v>
      </c>
      <c r="K60" s="83"/>
      <c r="L60" s="83"/>
      <c r="M60" s="83"/>
      <c r="N60" s="83"/>
      <c r="O60" s="83"/>
      <c r="P60" s="83"/>
    </row>
    <row r="61" spans="2:16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4602.9807384976184</v>
      </c>
      <c r="H61" s="40">
        <v>0</v>
      </c>
      <c r="I61" s="40">
        <f t="shared" si="3"/>
        <v>4602.9807384976184</v>
      </c>
      <c r="K61" s="83"/>
      <c r="L61" s="83"/>
      <c r="M61" s="83"/>
      <c r="N61" s="83"/>
      <c r="O61" s="83"/>
      <c r="P61" s="83"/>
    </row>
    <row r="62" spans="2:16" ht="15" thickBot="1" x14ac:dyDescent="0.25">
      <c r="B62" s="19"/>
      <c r="C62" s="24" t="s">
        <v>113</v>
      </c>
      <c r="D62" s="41">
        <f t="shared" ref="D62:F62" si="4">SUM(D59:D61)</f>
        <v>0</v>
      </c>
      <c r="E62" s="41">
        <f t="shared" si="4"/>
        <v>0</v>
      </c>
      <c r="F62" s="41">
        <f t="shared" si="4"/>
        <v>0</v>
      </c>
      <c r="G62" s="41">
        <f>SUM(G59:G61)</f>
        <v>26299.5381492858</v>
      </c>
      <c r="H62" s="41">
        <f>SUM(H59:H61)</f>
        <v>25.209539633287299</v>
      </c>
      <c r="I62" s="41">
        <f>SUM(I59:I61)</f>
        <v>26324.747688919088</v>
      </c>
      <c r="K62" s="83"/>
      <c r="L62" s="83"/>
      <c r="M62" s="83"/>
      <c r="N62" s="83"/>
      <c r="O62" s="83"/>
      <c r="P62" s="83"/>
    </row>
    <row r="63" spans="2:16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K63" s="83"/>
      <c r="L63" s="83"/>
      <c r="M63" s="83"/>
      <c r="N63" s="83"/>
      <c r="O63" s="83"/>
      <c r="P63" s="83"/>
    </row>
    <row r="64" spans="2:16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72.588696829999989</v>
      </c>
      <c r="I64" s="40">
        <f>SUM(D64:H64)</f>
        <v>72.588696829999989</v>
      </c>
      <c r="K64" s="83"/>
      <c r="L64" s="83"/>
      <c r="M64" s="83"/>
      <c r="N64" s="83"/>
      <c r="O64" s="83"/>
      <c r="P64" s="83"/>
    </row>
    <row r="65" spans="2:16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20573.566720265721</v>
      </c>
      <c r="G65" s="40">
        <v>0</v>
      </c>
      <c r="H65" s="40">
        <v>0</v>
      </c>
      <c r="I65" s="40">
        <f t="shared" ref="I65:I68" si="5">SUM(D65:H65)</f>
        <v>20573.566720265721</v>
      </c>
      <c r="K65" s="83"/>
      <c r="L65" s="83"/>
      <c r="M65" s="83"/>
      <c r="N65" s="83"/>
      <c r="O65" s="83"/>
      <c r="P65" s="83"/>
    </row>
    <row r="66" spans="2:16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15018.368262606353</v>
      </c>
      <c r="G66" s="40">
        <v>0</v>
      </c>
      <c r="H66" s="40">
        <v>229.48647535300017</v>
      </c>
      <c r="I66" s="40">
        <f t="shared" si="5"/>
        <v>15247.854737959353</v>
      </c>
      <c r="K66" s="83"/>
      <c r="L66" s="83"/>
      <c r="M66" s="83"/>
      <c r="N66" s="83"/>
      <c r="O66" s="83"/>
      <c r="P66" s="83"/>
    </row>
    <row r="67" spans="2:16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7611.4039100408072</v>
      </c>
      <c r="G67" s="40">
        <v>0</v>
      </c>
      <c r="H67" s="40">
        <v>470.64366785999994</v>
      </c>
      <c r="I67" s="40">
        <f t="shared" si="5"/>
        <v>8082.0475779008075</v>
      </c>
      <c r="K67" s="83"/>
      <c r="L67" s="83"/>
      <c r="M67" s="83"/>
      <c r="N67" s="83"/>
      <c r="O67" s="83"/>
      <c r="P67" s="83"/>
    </row>
    <row r="68" spans="2:16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2427.6976456945322</v>
      </c>
      <c r="I68" s="40">
        <f t="shared" si="5"/>
        <v>2427.6976456945322</v>
      </c>
      <c r="K68" s="83"/>
      <c r="L68" s="83"/>
      <c r="M68" s="83"/>
      <c r="N68" s="83"/>
      <c r="O68" s="83"/>
      <c r="P68" s="83"/>
    </row>
    <row r="69" spans="2:16" ht="15" thickBot="1" x14ac:dyDescent="0.25">
      <c r="B69" s="19"/>
      <c r="C69" s="39" t="s">
        <v>115</v>
      </c>
      <c r="D69" s="41">
        <v>0</v>
      </c>
      <c r="E69" s="41">
        <f>SUM(E64:E68)</f>
        <v>0</v>
      </c>
      <c r="F69" s="41">
        <f>SUM(F64:F68)</f>
        <v>43203.338892912878</v>
      </c>
      <c r="G69" s="41">
        <f>SUM(G64:G68)</f>
        <v>0</v>
      </c>
      <c r="H69" s="41">
        <f>SUM(H64:H68)</f>
        <v>3200.4164857375322</v>
      </c>
      <c r="I69" s="41">
        <f>SUM(I64:I68)</f>
        <v>46403.755378650414</v>
      </c>
      <c r="K69" s="83"/>
      <c r="L69" s="83"/>
      <c r="M69" s="83"/>
      <c r="N69" s="83"/>
      <c r="O69" s="83"/>
      <c r="P69" s="83"/>
    </row>
    <row r="70" spans="2:16" x14ac:dyDescent="0.2">
      <c r="B70" s="55" t="s">
        <v>109</v>
      </c>
      <c r="K70" s="83"/>
      <c r="L70" s="83"/>
      <c r="M70" s="83"/>
      <c r="N70" s="83"/>
      <c r="O70" s="83"/>
      <c r="P70" s="83"/>
    </row>
    <row r="71" spans="2:16" x14ac:dyDescent="0.2">
      <c r="D71" s="51"/>
      <c r="E71" s="51"/>
      <c r="F71" s="51"/>
      <c r="G71" s="51"/>
      <c r="H71" s="51"/>
      <c r="I71" s="51"/>
      <c r="K71" s="83"/>
      <c r="L71" s="83"/>
      <c r="M71" s="83"/>
      <c r="N71" s="83"/>
      <c r="O71" s="83"/>
      <c r="P71" s="83"/>
    </row>
    <row r="72" spans="2:16" x14ac:dyDescent="0.2">
      <c r="C72" s="84"/>
      <c r="D72" s="99"/>
      <c r="E72" s="100"/>
      <c r="F72" s="100"/>
      <c r="G72" s="100"/>
      <c r="H72" s="100"/>
      <c r="I72" s="100"/>
      <c r="J72" s="101"/>
      <c r="K72" s="83"/>
      <c r="L72" s="83"/>
      <c r="M72" s="83"/>
      <c r="N72" s="83"/>
      <c r="O72" s="83"/>
      <c r="P72" s="83"/>
    </row>
    <row r="73" spans="2:16" x14ac:dyDescent="0.2">
      <c r="C73" s="84"/>
      <c r="D73" s="102"/>
      <c r="E73" s="102"/>
      <c r="F73" s="102"/>
      <c r="G73" s="100"/>
      <c r="H73" s="100"/>
      <c r="I73" s="100"/>
      <c r="J73" s="101"/>
      <c r="K73" s="83"/>
      <c r="L73" s="83"/>
      <c r="M73" s="83"/>
      <c r="N73" s="83"/>
      <c r="O73" s="83"/>
      <c r="P73" s="83"/>
    </row>
    <row r="74" spans="2:16" x14ac:dyDescent="0.2">
      <c r="C74" s="84"/>
      <c r="D74" s="102"/>
      <c r="E74" s="102"/>
      <c r="F74" s="100"/>
      <c r="G74" s="100"/>
      <c r="H74" s="100"/>
      <c r="I74" s="100"/>
      <c r="J74" s="101"/>
      <c r="K74" s="83"/>
      <c r="L74" s="83"/>
      <c r="M74" s="83"/>
      <c r="N74" s="83"/>
      <c r="O74" s="83"/>
      <c r="P74" s="83"/>
    </row>
    <row r="75" spans="2:16" x14ac:dyDescent="0.2">
      <c r="D75" s="102"/>
      <c r="E75" s="102"/>
      <c r="F75" s="102"/>
      <c r="G75" s="102"/>
      <c r="H75" s="102"/>
      <c r="I75" s="102"/>
      <c r="J75" s="101"/>
      <c r="K75" s="83"/>
      <c r="L75" s="83"/>
      <c r="M75" s="83"/>
      <c r="N75" s="83"/>
      <c r="O75" s="83"/>
      <c r="P75" s="83"/>
    </row>
    <row r="76" spans="2:16" x14ac:dyDescent="0.2">
      <c r="C76" s="84"/>
      <c r="D76" s="103"/>
      <c r="E76" s="103"/>
      <c r="F76" s="103"/>
      <c r="G76" s="103"/>
      <c r="H76" s="103"/>
      <c r="I76" s="103"/>
      <c r="J76" s="101"/>
      <c r="K76" s="83"/>
      <c r="L76" s="83"/>
      <c r="M76" s="83"/>
      <c r="N76" s="83"/>
      <c r="O76" s="83"/>
      <c r="P76" s="83"/>
    </row>
    <row r="77" spans="2:16" x14ac:dyDescent="0.2">
      <c r="C77" s="84"/>
      <c r="D77" s="88"/>
      <c r="E77" s="88"/>
      <c r="F77" s="88"/>
      <c r="G77" s="88"/>
      <c r="H77" s="88"/>
      <c r="I77" s="88"/>
      <c r="J77" s="89"/>
    </row>
    <row r="78" spans="2:16" x14ac:dyDescent="0.2">
      <c r="I78" s="83"/>
      <c r="J78" s="90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20:I58 D18:I18 E59:I69">
    <cfRule type="cellIs" dxfId="23" priority="2" operator="equal">
      <formula>0</formula>
    </cfRule>
  </conditionalFormatting>
  <conditionalFormatting sqref="D59:D69">
    <cfRule type="cellIs" dxfId="22" priority="1" operator="equal">
      <formula>0</formula>
    </cfRule>
  </conditionalFormatting>
  <pageMargins left="0.7" right="0.7" top="0.75" bottom="0.75" header="0.3" footer="0.3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opLeftCell="B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6.28515625" style="9" customWidth="1"/>
    <col min="3" max="3" width="64" style="9" customWidth="1"/>
    <col min="4" max="5" width="18.140625" style="9" customWidth="1"/>
    <col min="6" max="6" width="16.140625" style="9" customWidth="1"/>
    <col min="7" max="7" width="15.5703125" style="9" customWidth="1"/>
    <col min="8" max="8" width="12.5703125" style="9" customWidth="1"/>
    <col min="9" max="9" width="17" style="9" customWidth="1"/>
    <col min="10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43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43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43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43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43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43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43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8"/>
      <c r="L10" s="48"/>
      <c r="M10" s="48"/>
    </row>
    <row r="12" spans="1:13" ht="15" x14ac:dyDescent="0.2">
      <c r="B12" s="104" t="s">
        <v>162</v>
      </c>
      <c r="C12" s="11"/>
      <c r="D12" s="10"/>
      <c r="E12" s="10"/>
      <c r="F12" s="10"/>
      <c r="G12" s="10"/>
      <c r="H12" s="10"/>
      <c r="I12" s="10"/>
    </row>
    <row r="13" spans="1:13" x14ac:dyDescent="0.2">
      <c r="B13" s="105" t="s">
        <v>131</v>
      </c>
      <c r="C13" s="11"/>
      <c r="D13" s="10"/>
      <c r="E13" s="10"/>
      <c r="F13" s="10"/>
      <c r="G13" s="74"/>
      <c r="H13" s="10"/>
      <c r="I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</row>
    <row r="15" spans="1:13" ht="15" thickBot="1" x14ac:dyDescent="0.25">
      <c r="B15" s="26" t="s">
        <v>78</v>
      </c>
      <c r="C15" s="26" t="s">
        <v>3</v>
      </c>
      <c r="D15" s="10"/>
      <c r="E15" s="10"/>
      <c r="F15" s="10"/>
      <c r="G15" s="10"/>
      <c r="H15" s="10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6" ht="30.75" customHeight="1" thickBot="1" x14ac:dyDescent="0.25">
      <c r="B17" s="13"/>
      <c r="C17" s="107"/>
      <c r="D17" s="109"/>
      <c r="E17" s="109"/>
      <c r="F17" s="109"/>
      <c r="G17" s="109"/>
      <c r="H17" s="109"/>
      <c r="I17" s="109"/>
    </row>
    <row r="18" spans="2:16" ht="15" thickBot="1" x14ac:dyDescent="0.25">
      <c r="B18" s="19"/>
      <c r="C18" s="24" t="s">
        <v>107</v>
      </c>
      <c r="D18" s="41">
        <f t="shared" ref="D18:I18" si="0">+D57+D62+D69</f>
        <v>66670.759040306453</v>
      </c>
      <c r="E18" s="41">
        <f t="shared" si="0"/>
        <v>6746.9037669254594</v>
      </c>
      <c r="F18" s="41">
        <f t="shared" si="0"/>
        <v>42623.460440788462</v>
      </c>
      <c r="G18" s="41">
        <f t="shared" si="0"/>
        <v>38181.903356563438</v>
      </c>
      <c r="H18" s="41">
        <f t="shared" si="0"/>
        <v>2740.4684953990186</v>
      </c>
      <c r="I18" s="41">
        <f t="shared" si="0"/>
        <v>156963.49509998283</v>
      </c>
    </row>
    <row r="19" spans="2:16" x14ac:dyDescent="0.2">
      <c r="B19" s="15"/>
      <c r="C19" s="15" t="s">
        <v>110</v>
      </c>
      <c r="D19" s="16"/>
      <c r="E19" s="16"/>
      <c r="F19" s="16"/>
      <c r="G19" s="16"/>
      <c r="H19" s="16"/>
      <c r="I19" s="16"/>
    </row>
    <row r="20" spans="2:16" x14ac:dyDescent="0.2">
      <c r="B20" s="58" t="s">
        <v>14</v>
      </c>
      <c r="C20" s="58" t="s">
        <v>15</v>
      </c>
      <c r="D20" s="59">
        <v>6155.705750134608</v>
      </c>
      <c r="E20" s="59">
        <v>0</v>
      </c>
      <c r="F20" s="59">
        <v>0</v>
      </c>
      <c r="G20" s="59">
        <v>352.322684857247</v>
      </c>
      <c r="H20" s="59">
        <v>0</v>
      </c>
      <c r="I20" s="59">
        <f>SUM(D20:H20)</f>
        <v>6508.0284349918547</v>
      </c>
      <c r="K20" s="83"/>
      <c r="L20" s="83"/>
      <c r="M20" s="83"/>
      <c r="N20" s="83"/>
      <c r="O20" s="83"/>
      <c r="P20" s="83"/>
    </row>
    <row r="21" spans="2:16" x14ac:dyDescent="0.2">
      <c r="B21" s="58" t="s">
        <v>16</v>
      </c>
      <c r="C21" s="58" t="s">
        <v>17</v>
      </c>
      <c r="D21" s="59">
        <v>664.39974010430115</v>
      </c>
      <c r="E21" s="59">
        <v>0</v>
      </c>
      <c r="F21" s="59">
        <v>0</v>
      </c>
      <c r="G21" s="59">
        <v>283.40921378196509</v>
      </c>
      <c r="H21" s="59">
        <v>0</v>
      </c>
      <c r="I21" s="59">
        <f t="shared" ref="I21:I56" si="1">SUM(D21:H21)</f>
        <v>947.80895388626618</v>
      </c>
      <c r="K21" s="83"/>
      <c r="L21" s="83"/>
      <c r="M21" s="83"/>
      <c r="N21" s="83"/>
      <c r="O21" s="83"/>
      <c r="P21" s="83"/>
    </row>
    <row r="22" spans="2:16" x14ac:dyDescent="0.2">
      <c r="B22" s="58" t="s">
        <v>18</v>
      </c>
      <c r="C22" s="58" t="s">
        <v>148</v>
      </c>
      <c r="D22" s="59">
        <v>700.22429330028024</v>
      </c>
      <c r="E22" s="59">
        <v>0</v>
      </c>
      <c r="F22" s="59">
        <v>0</v>
      </c>
      <c r="G22" s="59">
        <v>3278.583482355511</v>
      </c>
      <c r="H22" s="59">
        <v>0</v>
      </c>
      <c r="I22" s="59">
        <f t="shared" si="1"/>
        <v>3978.8077756557914</v>
      </c>
      <c r="K22" s="83"/>
      <c r="L22" s="83"/>
      <c r="M22" s="83"/>
      <c r="N22" s="83"/>
      <c r="O22" s="83"/>
      <c r="P22" s="83"/>
    </row>
    <row r="23" spans="2:16" x14ac:dyDescent="0.2">
      <c r="B23" s="17" t="s">
        <v>19</v>
      </c>
      <c r="C23" s="17" t="s">
        <v>149</v>
      </c>
      <c r="D23" s="40">
        <v>925.49814758306661</v>
      </c>
      <c r="E23" s="40">
        <v>0</v>
      </c>
      <c r="F23" s="40">
        <v>0</v>
      </c>
      <c r="G23" s="40">
        <v>3299.9519633609852</v>
      </c>
      <c r="H23" s="40">
        <v>0</v>
      </c>
      <c r="I23" s="40">
        <f t="shared" si="1"/>
        <v>4225.4501109440516</v>
      </c>
      <c r="K23" s="83"/>
      <c r="L23" s="83"/>
      <c r="M23" s="83"/>
      <c r="N23" s="83"/>
      <c r="O23" s="83"/>
      <c r="P23" s="83"/>
    </row>
    <row r="24" spans="2:16" x14ac:dyDescent="0.2">
      <c r="B24" s="17" t="s">
        <v>20</v>
      </c>
      <c r="C24" s="17" t="s">
        <v>21</v>
      </c>
      <c r="D24" s="40">
        <v>714.45422700269967</v>
      </c>
      <c r="E24" s="40">
        <v>0</v>
      </c>
      <c r="F24" s="40">
        <v>0</v>
      </c>
      <c r="G24" s="40">
        <v>11331.172585876924</v>
      </c>
      <c r="H24" s="40">
        <v>0</v>
      </c>
      <c r="I24" s="40">
        <f t="shared" si="1"/>
        <v>12045.626812879624</v>
      </c>
      <c r="K24" s="83"/>
      <c r="L24" s="83"/>
      <c r="M24" s="83"/>
      <c r="N24" s="83"/>
      <c r="O24" s="83"/>
      <c r="P24" s="83"/>
    </row>
    <row r="25" spans="2:16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1070.4621777315522</v>
      </c>
      <c r="H25" s="40">
        <v>0</v>
      </c>
      <c r="I25" s="40">
        <f t="shared" si="1"/>
        <v>1070.4621777315522</v>
      </c>
      <c r="K25" s="83"/>
      <c r="L25" s="83"/>
      <c r="M25" s="83"/>
      <c r="N25" s="83"/>
      <c r="O25" s="83"/>
      <c r="P25" s="83"/>
    </row>
    <row r="26" spans="2:16" x14ac:dyDescent="0.2">
      <c r="B26" s="58" t="s">
        <v>23</v>
      </c>
      <c r="C26" s="58" t="s">
        <v>24</v>
      </c>
      <c r="D26" s="59">
        <v>815.99400678306824</v>
      </c>
      <c r="E26" s="59">
        <v>0</v>
      </c>
      <c r="F26" s="59">
        <v>0</v>
      </c>
      <c r="G26" s="59">
        <v>232.18188029647015</v>
      </c>
      <c r="H26" s="59">
        <v>0</v>
      </c>
      <c r="I26" s="59">
        <f t="shared" si="1"/>
        <v>1048.1758870795384</v>
      </c>
      <c r="K26" s="83"/>
      <c r="L26" s="83"/>
      <c r="M26" s="83"/>
      <c r="N26" s="83"/>
      <c r="O26" s="83"/>
      <c r="P26" s="83"/>
    </row>
    <row r="27" spans="2:16" x14ac:dyDescent="0.2">
      <c r="B27" s="58" t="s">
        <v>25</v>
      </c>
      <c r="C27" s="58" t="s">
        <v>26</v>
      </c>
      <c r="D27" s="59">
        <v>5894.2801982647015</v>
      </c>
      <c r="E27" s="59">
        <v>0</v>
      </c>
      <c r="F27" s="59">
        <v>0</v>
      </c>
      <c r="G27" s="59">
        <v>518.92601710064332</v>
      </c>
      <c r="H27" s="59">
        <v>0</v>
      </c>
      <c r="I27" s="59">
        <f t="shared" si="1"/>
        <v>6413.2062153653451</v>
      </c>
      <c r="K27" s="83"/>
      <c r="L27" s="83"/>
      <c r="M27" s="83"/>
      <c r="N27" s="83"/>
      <c r="O27" s="83"/>
      <c r="P27" s="83"/>
    </row>
    <row r="28" spans="2:16" x14ac:dyDescent="0.2">
      <c r="B28" s="58" t="s">
        <v>27</v>
      </c>
      <c r="C28" s="58" t="s">
        <v>28</v>
      </c>
      <c r="D28" s="59">
        <v>2495.2492222564942</v>
      </c>
      <c r="E28" s="59">
        <v>0</v>
      </c>
      <c r="F28" s="59">
        <v>0</v>
      </c>
      <c r="G28" s="59">
        <v>0</v>
      </c>
      <c r="H28" s="59">
        <v>0</v>
      </c>
      <c r="I28" s="59">
        <f t="shared" si="1"/>
        <v>2495.2492222564942</v>
      </c>
      <c r="K28" s="83"/>
      <c r="L28" s="83"/>
      <c r="M28" s="83"/>
      <c r="N28" s="83"/>
      <c r="O28" s="83"/>
      <c r="P28" s="83"/>
    </row>
    <row r="29" spans="2:16" x14ac:dyDescent="0.2">
      <c r="B29" s="17" t="s">
        <v>29</v>
      </c>
      <c r="C29" s="17" t="s">
        <v>30</v>
      </c>
      <c r="D29" s="40">
        <v>1042.2994585100002</v>
      </c>
      <c r="E29" s="40">
        <v>0</v>
      </c>
      <c r="F29" s="40">
        <v>0</v>
      </c>
      <c r="G29" s="40">
        <v>27.886574635009143</v>
      </c>
      <c r="H29" s="40">
        <v>0</v>
      </c>
      <c r="I29" s="40">
        <f t="shared" si="1"/>
        <v>1070.1860331450093</v>
      </c>
      <c r="K29" s="83"/>
      <c r="L29" s="83"/>
      <c r="M29" s="83"/>
      <c r="N29" s="83"/>
      <c r="O29" s="83"/>
      <c r="P29" s="83"/>
    </row>
    <row r="30" spans="2:16" x14ac:dyDescent="0.2">
      <c r="B30" s="17" t="s">
        <v>31</v>
      </c>
      <c r="C30" s="17" t="s">
        <v>32</v>
      </c>
      <c r="D30" s="40">
        <v>2367.112852078777</v>
      </c>
      <c r="E30" s="40">
        <v>0</v>
      </c>
      <c r="F30" s="40">
        <v>0</v>
      </c>
      <c r="G30" s="40">
        <v>770.92154372567973</v>
      </c>
      <c r="H30" s="40">
        <v>0</v>
      </c>
      <c r="I30" s="40">
        <f t="shared" si="1"/>
        <v>3138.0343958044568</v>
      </c>
      <c r="K30" s="83"/>
      <c r="L30" s="83"/>
      <c r="M30" s="83"/>
      <c r="N30" s="83"/>
      <c r="O30" s="83"/>
      <c r="P30" s="83"/>
    </row>
    <row r="31" spans="2:16" x14ac:dyDescent="0.2">
      <c r="B31" s="17" t="s">
        <v>33</v>
      </c>
      <c r="C31" s="17" t="s">
        <v>135</v>
      </c>
      <c r="D31" s="40">
        <v>1175.3638887</v>
      </c>
      <c r="E31" s="40">
        <v>0</v>
      </c>
      <c r="F31" s="40">
        <v>0</v>
      </c>
      <c r="G31" s="40">
        <v>0.55507589102711818</v>
      </c>
      <c r="H31" s="40">
        <v>0</v>
      </c>
      <c r="I31" s="40">
        <f t="shared" si="1"/>
        <v>1175.9189645910271</v>
      </c>
      <c r="K31" s="83"/>
      <c r="L31" s="83"/>
      <c r="M31" s="83"/>
      <c r="N31" s="83"/>
      <c r="O31" s="83"/>
      <c r="P31" s="83"/>
    </row>
    <row r="32" spans="2:16" x14ac:dyDescent="0.2">
      <c r="B32" s="58" t="s">
        <v>34</v>
      </c>
      <c r="C32" s="58" t="s">
        <v>136</v>
      </c>
      <c r="D32" s="59">
        <v>327.48507388000002</v>
      </c>
      <c r="E32" s="59">
        <v>0</v>
      </c>
      <c r="F32" s="59">
        <v>0</v>
      </c>
      <c r="G32" s="59">
        <v>103.30131457863743</v>
      </c>
      <c r="H32" s="59">
        <v>0</v>
      </c>
      <c r="I32" s="59">
        <f t="shared" si="1"/>
        <v>430.78638845863748</v>
      </c>
      <c r="K32" s="83"/>
      <c r="L32" s="83"/>
      <c r="M32" s="83"/>
      <c r="N32" s="83"/>
      <c r="O32" s="83"/>
      <c r="P32" s="83"/>
    </row>
    <row r="33" spans="2:16" x14ac:dyDescent="0.2">
      <c r="B33" s="58" t="s">
        <v>35</v>
      </c>
      <c r="C33" s="58" t="s">
        <v>137</v>
      </c>
      <c r="D33" s="59">
        <v>1237.5064246154252</v>
      </c>
      <c r="E33" s="59">
        <v>0</v>
      </c>
      <c r="F33" s="59">
        <v>0</v>
      </c>
      <c r="G33" s="59">
        <v>57.054736257274463</v>
      </c>
      <c r="H33" s="59">
        <v>0</v>
      </c>
      <c r="I33" s="59">
        <f t="shared" si="1"/>
        <v>1294.5611608726997</v>
      </c>
      <c r="K33" s="83"/>
      <c r="L33" s="83"/>
      <c r="M33" s="83"/>
      <c r="N33" s="83"/>
      <c r="O33" s="83"/>
      <c r="P33" s="83"/>
    </row>
    <row r="34" spans="2:16" x14ac:dyDescent="0.2">
      <c r="B34" s="58" t="s">
        <v>36</v>
      </c>
      <c r="C34" s="58" t="s">
        <v>37</v>
      </c>
      <c r="D34" s="59">
        <v>1770.5105789946683</v>
      </c>
      <c r="E34" s="59">
        <v>0</v>
      </c>
      <c r="F34" s="59">
        <v>0</v>
      </c>
      <c r="G34" s="59">
        <v>0.89591524156186275</v>
      </c>
      <c r="H34" s="59">
        <v>0</v>
      </c>
      <c r="I34" s="59">
        <f t="shared" si="1"/>
        <v>1771.4064942362302</v>
      </c>
      <c r="K34" s="83"/>
      <c r="L34" s="83"/>
      <c r="M34" s="83"/>
      <c r="N34" s="83"/>
      <c r="O34" s="83"/>
      <c r="P34" s="83"/>
    </row>
    <row r="35" spans="2:16" x14ac:dyDescent="0.2">
      <c r="B35" s="17" t="s">
        <v>38</v>
      </c>
      <c r="C35" s="17" t="s">
        <v>39</v>
      </c>
      <c r="D35" s="40">
        <v>1010.0524844293493</v>
      </c>
      <c r="E35" s="40">
        <v>0</v>
      </c>
      <c r="F35" s="40">
        <v>0</v>
      </c>
      <c r="G35" s="40">
        <v>1.2933887688226968</v>
      </c>
      <c r="H35" s="40">
        <v>0</v>
      </c>
      <c r="I35" s="40">
        <f t="shared" si="1"/>
        <v>1011.3458731981721</v>
      </c>
      <c r="K35" s="83"/>
      <c r="L35" s="83"/>
      <c r="M35" s="83"/>
      <c r="N35" s="83"/>
      <c r="O35" s="83"/>
      <c r="P35" s="83"/>
    </row>
    <row r="36" spans="2:16" x14ac:dyDescent="0.2">
      <c r="B36" s="17" t="s">
        <v>40</v>
      </c>
      <c r="C36" s="17" t="s">
        <v>152</v>
      </c>
      <c r="D36" s="40">
        <v>9755.1171463717546</v>
      </c>
      <c r="E36" s="40">
        <v>0</v>
      </c>
      <c r="F36" s="40">
        <v>0</v>
      </c>
      <c r="G36" s="40">
        <v>65.247035748551014</v>
      </c>
      <c r="H36" s="40">
        <v>0</v>
      </c>
      <c r="I36" s="40">
        <f t="shared" si="1"/>
        <v>9820.3641821203055</v>
      </c>
      <c r="K36" s="83"/>
      <c r="L36" s="83"/>
      <c r="M36" s="83"/>
      <c r="N36" s="83"/>
      <c r="O36" s="83"/>
      <c r="P36" s="83"/>
    </row>
    <row r="37" spans="2:16" x14ac:dyDescent="0.2">
      <c r="B37" s="17" t="s">
        <v>41</v>
      </c>
      <c r="C37" s="17" t="s">
        <v>42</v>
      </c>
      <c r="D37" s="40">
        <v>358.34183789163137</v>
      </c>
      <c r="E37" s="40">
        <v>0</v>
      </c>
      <c r="F37" s="40">
        <v>0</v>
      </c>
      <c r="G37" s="40">
        <v>33.97196129040482</v>
      </c>
      <c r="H37" s="40">
        <v>0</v>
      </c>
      <c r="I37" s="40">
        <f t="shared" si="1"/>
        <v>392.31379918203618</v>
      </c>
      <c r="K37" s="83"/>
      <c r="L37" s="83"/>
      <c r="M37" s="83"/>
      <c r="N37" s="83"/>
      <c r="O37" s="83"/>
      <c r="P37" s="83"/>
    </row>
    <row r="38" spans="2:16" x14ac:dyDescent="0.2">
      <c r="B38" s="58" t="s">
        <v>43</v>
      </c>
      <c r="C38" s="58" t="s">
        <v>139</v>
      </c>
      <c r="D38" s="59">
        <v>520.49166292176949</v>
      </c>
      <c r="E38" s="59">
        <v>0</v>
      </c>
      <c r="F38" s="59">
        <v>0</v>
      </c>
      <c r="G38" s="59">
        <v>5.7810097365274071</v>
      </c>
      <c r="H38" s="59">
        <v>0</v>
      </c>
      <c r="I38" s="59">
        <f t="shared" si="1"/>
        <v>526.27267265829687</v>
      </c>
      <c r="K38" s="83"/>
      <c r="L38" s="83"/>
      <c r="M38" s="83"/>
      <c r="N38" s="83"/>
      <c r="O38" s="83"/>
      <c r="P38" s="83"/>
    </row>
    <row r="39" spans="2:16" x14ac:dyDescent="0.2">
      <c r="B39" s="58" t="s">
        <v>44</v>
      </c>
      <c r="C39" s="58" t="s">
        <v>140</v>
      </c>
      <c r="D39" s="59">
        <v>176.60674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176.60674</v>
      </c>
      <c r="K39" s="83"/>
      <c r="L39" s="83"/>
      <c r="M39" s="83"/>
      <c r="N39" s="83"/>
      <c r="O39" s="83"/>
      <c r="P39" s="83"/>
    </row>
    <row r="40" spans="2:16" x14ac:dyDescent="0.2">
      <c r="B40" s="58" t="s">
        <v>45</v>
      </c>
      <c r="C40" s="58" t="s">
        <v>141</v>
      </c>
      <c r="D40" s="59">
        <v>757.34057519110377</v>
      </c>
      <c r="E40" s="59">
        <v>0</v>
      </c>
      <c r="F40" s="59">
        <v>0</v>
      </c>
      <c r="G40" s="59">
        <v>8.310413332736676</v>
      </c>
      <c r="H40" s="59">
        <v>0</v>
      </c>
      <c r="I40" s="59">
        <f t="shared" si="1"/>
        <v>765.6509885238404</v>
      </c>
      <c r="K40" s="83"/>
      <c r="L40" s="83"/>
      <c r="M40" s="83"/>
      <c r="N40" s="83"/>
      <c r="O40" s="83"/>
      <c r="P40" s="83"/>
    </row>
    <row r="41" spans="2:16" x14ac:dyDescent="0.2">
      <c r="B41" s="17" t="s">
        <v>46</v>
      </c>
      <c r="C41" s="17" t="s">
        <v>142</v>
      </c>
      <c r="D41" s="40">
        <v>412.04981074662453</v>
      </c>
      <c r="E41" s="40">
        <v>0</v>
      </c>
      <c r="F41" s="40">
        <v>0</v>
      </c>
      <c r="G41" s="40">
        <v>15.447314244208966</v>
      </c>
      <c r="H41" s="40">
        <v>0</v>
      </c>
      <c r="I41" s="40">
        <f t="shared" si="1"/>
        <v>427.49712499083347</v>
      </c>
      <c r="K41" s="83"/>
      <c r="L41" s="83"/>
      <c r="M41" s="83"/>
      <c r="N41" s="83"/>
      <c r="O41" s="83"/>
      <c r="P41" s="83"/>
    </row>
    <row r="42" spans="2:16" x14ac:dyDescent="0.2">
      <c r="B42" s="17" t="s">
        <v>47</v>
      </c>
      <c r="C42" s="17" t="s">
        <v>143</v>
      </c>
      <c r="D42" s="40">
        <v>239.56059037</v>
      </c>
      <c r="E42" s="40">
        <v>0</v>
      </c>
      <c r="F42" s="40">
        <v>0</v>
      </c>
      <c r="G42" s="40">
        <v>50.111078858387238</v>
      </c>
      <c r="H42" s="40">
        <v>0</v>
      </c>
      <c r="I42" s="40">
        <f t="shared" si="1"/>
        <v>289.67166922838726</v>
      </c>
      <c r="K42" s="83"/>
      <c r="L42" s="83"/>
      <c r="M42" s="83"/>
      <c r="N42" s="83"/>
      <c r="O42" s="83"/>
      <c r="P42" s="83"/>
    </row>
    <row r="43" spans="2:16" x14ac:dyDescent="0.2">
      <c r="B43" s="17" t="s">
        <v>48</v>
      </c>
      <c r="C43" s="17" t="s">
        <v>49</v>
      </c>
      <c r="D43" s="40">
        <v>705.55447431313087</v>
      </c>
      <c r="E43" s="40">
        <v>0</v>
      </c>
      <c r="F43" s="40">
        <v>0</v>
      </c>
      <c r="G43" s="40">
        <v>310.03108602761512</v>
      </c>
      <c r="H43" s="40">
        <v>0</v>
      </c>
      <c r="I43" s="40">
        <f t="shared" si="1"/>
        <v>1015.585560340746</v>
      </c>
      <c r="K43" s="83"/>
      <c r="L43" s="83"/>
      <c r="M43" s="83"/>
      <c r="N43" s="83"/>
      <c r="O43" s="83"/>
      <c r="P43" s="83"/>
    </row>
    <row r="44" spans="2:16" x14ac:dyDescent="0.2">
      <c r="B44" s="58" t="s">
        <v>50</v>
      </c>
      <c r="C44" s="58" t="s">
        <v>51</v>
      </c>
      <c r="D44" s="59">
        <v>301.16664832120023</v>
      </c>
      <c r="E44" s="59">
        <v>0</v>
      </c>
      <c r="F44" s="59">
        <v>0</v>
      </c>
      <c r="G44" s="59">
        <v>79.702343571585345</v>
      </c>
      <c r="H44" s="59">
        <v>0</v>
      </c>
      <c r="I44" s="59">
        <f t="shared" si="1"/>
        <v>380.86899189278557</v>
      </c>
      <c r="K44" s="83"/>
      <c r="L44" s="83"/>
      <c r="M44" s="83"/>
      <c r="N44" s="83"/>
      <c r="O44" s="83"/>
      <c r="P44" s="83"/>
    </row>
    <row r="45" spans="2:16" x14ac:dyDescent="0.2">
      <c r="B45" s="58" t="s">
        <v>52</v>
      </c>
      <c r="C45" s="58" t="s">
        <v>144</v>
      </c>
      <c r="D45" s="59">
        <v>2847.4551539668782</v>
      </c>
      <c r="E45" s="59">
        <v>0</v>
      </c>
      <c r="F45" s="59">
        <v>0</v>
      </c>
      <c r="G45" s="59">
        <v>2615.4289955707668</v>
      </c>
      <c r="H45" s="59">
        <v>4.1955681571990375</v>
      </c>
      <c r="I45" s="59">
        <f t="shared" si="1"/>
        <v>5467.0797176948445</v>
      </c>
      <c r="K45" s="83"/>
      <c r="L45" s="83"/>
      <c r="M45" s="83"/>
      <c r="N45" s="83"/>
      <c r="O45" s="83"/>
      <c r="P45" s="83"/>
    </row>
    <row r="46" spans="2:16" x14ac:dyDescent="0.2">
      <c r="B46" s="58" t="s">
        <v>53</v>
      </c>
      <c r="C46" s="58" t="s">
        <v>54</v>
      </c>
      <c r="D46" s="59">
        <v>9696.7206822770022</v>
      </c>
      <c r="E46" s="59">
        <v>1.5514600000000001</v>
      </c>
      <c r="F46" s="59">
        <v>0</v>
      </c>
      <c r="G46" s="59">
        <v>4710.4721370011721</v>
      </c>
      <c r="H46" s="59">
        <v>0</v>
      </c>
      <c r="I46" s="59">
        <f t="shared" si="1"/>
        <v>14408.744279278175</v>
      </c>
      <c r="K46" s="83"/>
      <c r="L46" s="83"/>
      <c r="M46" s="83"/>
      <c r="N46" s="83"/>
      <c r="O46" s="83"/>
      <c r="P46" s="83"/>
    </row>
    <row r="47" spans="2:16" x14ac:dyDescent="0.2">
      <c r="B47" s="17" t="s">
        <v>55</v>
      </c>
      <c r="C47" s="17" t="s">
        <v>56</v>
      </c>
      <c r="D47" s="40">
        <v>2475.2874803936306</v>
      </c>
      <c r="E47" s="40">
        <v>0</v>
      </c>
      <c r="F47" s="40">
        <v>0</v>
      </c>
      <c r="G47" s="40">
        <v>796.56330704198501</v>
      </c>
      <c r="H47" s="40">
        <v>0</v>
      </c>
      <c r="I47" s="40">
        <f t="shared" si="1"/>
        <v>3271.8507874356155</v>
      </c>
      <c r="K47" s="83"/>
      <c r="L47" s="83"/>
      <c r="M47" s="83"/>
      <c r="N47" s="83"/>
      <c r="O47" s="83"/>
      <c r="P47" s="83"/>
    </row>
    <row r="48" spans="2:16" x14ac:dyDescent="0.2">
      <c r="B48" s="17" t="s">
        <v>57</v>
      </c>
      <c r="C48" s="17" t="s">
        <v>58</v>
      </c>
      <c r="D48" s="40">
        <v>1534.2121772571318</v>
      </c>
      <c r="E48" s="40">
        <v>0</v>
      </c>
      <c r="F48" s="40">
        <v>0</v>
      </c>
      <c r="G48" s="40">
        <v>2245.8958753018965</v>
      </c>
      <c r="H48" s="40">
        <v>0</v>
      </c>
      <c r="I48" s="40">
        <f t="shared" si="1"/>
        <v>3780.1080525590282</v>
      </c>
      <c r="K48" s="83"/>
      <c r="L48" s="83"/>
      <c r="M48" s="83"/>
      <c r="N48" s="83"/>
      <c r="O48" s="83"/>
      <c r="P48" s="83"/>
    </row>
    <row r="49" spans="2:16" x14ac:dyDescent="0.2">
      <c r="B49" s="17" t="s">
        <v>59</v>
      </c>
      <c r="C49" s="17" t="s">
        <v>60</v>
      </c>
      <c r="D49" s="40">
        <v>1197.6667639137822</v>
      </c>
      <c r="E49" s="40">
        <v>0</v>
      </c>
      <c r="F49" s="40">
        <v>0</v>
      </c>
      <c r="G49" s="40">
        <v>0</v>
      </c>
      <c r="H49" s="40">
        <v>0</v>
      </c>
      <c r="I49" s="40">
        <f t="shared" si="1"/>
        <v>1197.6667639137822</v>
      </c>
      <c r="K49" s="83"/>
      <c r="L49" s="83"/>
      <c r="M49" s="83"/>
      <c r="N49" s="83"/>
      <c r="O49" s="83"/>
      <c r="P49" s="83"/>
    </row>
    <row r="50" spans="2:16" x14ac:dyDescent="0.2">
      <c r="B50" s="58" t="s">
        <v>61</v>
      </c>
      <c r="C50" s="58" t="s">
        <v>145</v>
      </c>
      <c r="D50" s="59">
        <v>0</v>
      </c>
      <c r="E50" s="59">
        <v>6745.3523069254597</v>
      </c>
      <c r="F50" s="59">
        <v>0</v>
      </c>
      <c r="G50" s="59">
        <v>10.173017533484677</v>
      </c>
      <c r="H50" s="59">
        <v>0</v>
      </c>
      <c r="I50" s="59">
        <f t="shared" si="1"/>
        <v>6755.5253244589449</v>
      </c>
      <c r="K50" s="83"/>
      <c r="L50" s="83"/>
      <c r="M50" s="83"/>
      <c r="N50" s="83"/>
      <c r="O50" s="83"/>
      <c r="P50" s="83"/>
    </row>
    <row r="51" spans="2:16" x14ac:dyDescent="0.2">
      <c r="B51" s="58" t="s">
        <v>62</v>
      </c>
      <c r="C51" s="58" t="s">
        <v>63</v>
      </c>
      <c r="D51" s="59">
        <v>144.20637036977593</v>
      </c>
      <c r="E51" s="59">
        <v>0</v>
      </c>
      <c r="F51" s="59">
        <v>0</v>
      </c>
      <c r="G51" s="59">
        <v>0.30041576777308771</v>
      </c>
      <c r="H51" s="59">
        <v>0</v>
      </c>
      <c r="I51" s="59">
        <f t="shared" si="1"/>
        <v>144.506786137549</v>
      </c>
      <c r="K51" s="83"/>
      <c r="L51" s="83"/>
      <c r="M51" s="83"/>
      <c r="N51" s="83"/>
      <c r="O51" s="83"/>
      <c r="P51" s="83"/>
    </row>
    <row r="52" spans="2:16" x14ac:dyDescent="0.2">
      <c r="B52" s="58" t="s">
        <v>64</v>
      </c>
      <c r="C52" s="58" t="s">
        <v>65</v>
      </c>
      <c r="D52" s="59">
        <v>3305.979605276736</v>
      </c>
      <c r="E52" s="59">
        <v>0</v>
      </c>
      <c r="F52" s="59">
        <v>0</v>
      </c>
      <c r="G52" s="59">
        <v>474.18130502005084</v>
      </c>
      <c r="H52" s="59">
        <v>0</v>
      </c>
      <c r="I52" s="59">
        <f t="shared" si="1"/>
        <v>3780.1609102967868</v>
      </c>
      <c r="K52" s="83"/>
      <c r="L52" s="83"/>
      <c r="M52" s="83"/>
      <c r="N52" s="83"/>
      <c r="O52" s="83"/>
      <c r="P52" s="83"/>
    </row>
    <row r="53" spans="2:16" x14ac:dyDescent="0.2">
      <c r="B53" s="17" t="s">
        <v>66</v>
      </c>
      <c r="C53" s="17" t="s">
        <v>67</v>
      </c>
      <c r="D53" s="40">
        <v>2506.2804460813059</v>
      </c>
      <c r="E53" s="40">
        <v>0</v>
      </c>
      <c r="F53" s="40">
        <v>0</v>
      </c>
      <c r="G53" s="40">
        <v>50.543108448719771</v>
      </c>
      <c r="H53" s="40">
        <v>0</v>
      </c>
      <c r="I53" s="40">
        <f t="shared" si="1"/>
        <v>2556.8235545300258</v>
      </c>
      <c r="K53" s="83"/>
      <c r="L53" s="83"/>
      <c r="M53" s="83"/>
      <c r="N53" s="83"/>
      <c r="O53" s="83"/>
      <c r="P53" s="83"/>
    </row>
    <row r="54" spans="2:16" x14ac:dyDescent="0.2">
      <c r="B54" s="17" t="s">
        <v>68</v>
      </c>
      <c r="C54" s="17" t="s">
        <v>69</v>
      </c>
      <c r="D54" s="40">
        <v>1379.9932329482565</v>
      </c>
      <c r="E54" s="40">
        <v>0</v>
      </c>
      <c r="F54" s="40">
        <v>183.10612914161203</v>
      </c>
      <c r="G54" s="40">
        <v>19.071953631736552</v>
      </c>
      <c r="H54" s="40">
        <v>0</v>
      </c>
      <c r="I54" s="40">
        <f t="shared" si="1"/>
        <v>1582.171315721605</v>
      </c>
      <c r="K54" s="83"/>
      <c r="L54" s="83"/>
      <c r="M54" s="83"/>
      <c r="N54" s="83"/>
      <c r="O54" s="83"/>
      <c r="P54" s="83"/>
    </row>
    <row r="55" spans="2:16" x14ac:dyDescent="0.2">
      <c r="B55" s="17" t="s">
        <v>70</v>
      </c>
      <c r="C55" s="17" t="s">
        <v>71</v>
      </c>
      <c r="D55" s="40">
        <v>830.15803898129934</v>
      </c>
      <c r="E55" s="40">
        <v>0</v>
      </c>
      <c r="F55" s="40">
        <v>0</v>
      </c>
      <c r="G55" s="40">
        <v>82.822771648909935</v>
      </c>
      <c r="H55" s="40">
        <v>0</v>
      </c>
      <c r="I55" s="40">
        <f t="shared" si="1"/>
        <v>912.98081063020925</v>
      </c>
      <c r="K55" s="83"/>
      <c r="L55" s="83"/>
      <c r="M55" s="83"/>
      <c r="N55" s="83"/>
      <c r="O55" s="83"/>
      <c r="P55" s="83"/>
    </row>
    <row r="56" spans="2:16" ht="15" thickBot="1" x14ac:dyDescent="0.25">
      <c r="B56" s="58" t="s">
        <v>72</v>
      </c>
      <c r="C56" s="58" t="s">
        <v>73</v>
      </c>
      <c r="D56" s="59">
        <v>230.43325607600002</v>
      </c>
      <c r="E56" s="59">
        <v>0</v>
      </c>
      <c r="F56" s="59">
        <v>0</v>
      </c>
      <c r="G56" s="59">
        <v>354.43250689258775</v>
      </c>
      <c r="H56" s="59">
        <v>0</v>
      </c>
      <c r="I56" s="59">
        <f t="shared" si="1"/>
        <v>584.86576296858777</v>
      </c>
      <c r="K56" s="83"/>
      <c r="L56" s="83"/>
      <c r="M56" s="83"/>
      <c r="N56" s="83"/>
      <c r="O56" s="83"/>
      <c r="P56" s="83"/>
    </row>
    <row r="57" spans="2:16" ht="15" thickBot="1" x14ac:dyDescent="0.25">
      <c r="B57" s="19"/>
      <c r="C57" s="24" t="s">
        <v>119</v>
      </c>
      <c r="D57" s="41">
        <f t="shared" ref="D57:I57" si="2">SUM(D19:D56)</f>
        <v>66670.759040306453</v>
      </c>
      <c r="E57" s="41">
        <f t="shared" si="2"/>
        <v>6746.9037669254594</v>
      </c>
      <c r="F57" s="41">
        <f t="shared" si="2"/>
        <v>183.10612914161203</v>
      </c>
      <c r="G57" s="41">
        <f t="shared" si="2"/>
        <v>33257.406191128415</v>
      </c>
      <c r="H57" s="41">
        <f t="shared" si="2"/>
        <v>4.1955681571990375</v>
      </c>
      <c r="I57" s="76">
        <f t="shared" si="2"/>
        <v>106862.37069565913</v>
      </c>
      <c r="K57" s="83"/>
      <c r="L57" s="83"/>
      <c r="M57" s="83"/>
      <c r="N57" s="83"/>
      <c r="O57" s="83"/>
      <c r="P57" s="83"/>
    </row>
    <row r="58" spans="2:16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K58" s="83"/>
      <c r="L58" s="83"/>
      <c r="M58" s="83"/>
      <c r="N58" s="83"/>
      <c r="O58" s="83"/>
      <c r="P58" s="83"/>
    </row>
    <row r="59" spans="2:16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321.51642693740155</v>
      </c>
      <c r="H59" s="40">
        <v>25.209539633287292</v>
      </c>
      <c r="I59" s="40">
        <f>SUM(D59:H59)</f>
        <v>346.72596657068885</v>
      </c>
      <c r="K59" s="83"/>
      <c r="L59" s="83"/>
      <c r="M59" s="83"/>
      <c r="N59" s="83"/>
      <c r="O59" s="83"/>
      <c r="P59" s="83"/>
    </row>
    <row r="60" spans="2:16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ref="I60:I61" si="3">SUM(D60:H60)</f>
        <v>0</v>
      </c>
      <c r="K60" s="83"/>
      <c r="L60" s="83"/>
      <c r="M60" s="83"/>
      <c r="N60" s="83"/>
      <c r="O60" s="83"/>
      <c r="P60" s="83"/>
    </row>
    <row r="61" spans="2:16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4602.9807384976184</v>
      </c>
      <c r="H61" s="40">
        <v>0</v>
      </c>
      <c r="I61" s="40">
        <f t="shared" si="3"/>
        <v>4602.9807384976184</v>
      </c>
      <c r="K61" s="83"/>
      <c r="L61" s="83"/>
      <c r="M61" s="83"/>
      <c r="N61" s="83"/>
      <c r="O61" s="83"/>
      <c r="P61" s="83"/>
    </row>
    <row r="62" spans="2:16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4924.4971654350202</v>
      </c>
      <c r="H62" s="41">
        <f t="shared" si="4"/>
        <v>25.209539633287292</v>
      </c>
      <c r="I62" s="41">
        <f t="shared" si="4"/>
        <v>4949.7067050683072</v>
      </c>
      <c r="K62" s="83"/>
      <c r="L62" s="83"/>
      <c r="M62" s="83"/>
      <c r="N62" s="83"/>
      <c r="O62" s="83"/>
      <c r="P62" s="83"/>
    </row>
    <row r="63" spans="2:16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K63" s="83"/>
      <c r="L63" s="83"/>
      <c r="M63" s="83"/>
      <c r="N63" s="83"/>
      <c r="O63" s="83"/>
      <c r="P63" s="83"/>
    </row>
    <row r="64" spans="2:16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40">
        <v>70.366220330000004</v>
      </c>
      <c r="I64" s="40">
        <f>SUM(D64:H64)</f>
        <v>70.366220330000004</v>
      </c>
      <c r="K64" s="83"/>
      <c r="L64" s="83"/>
      <c r="M64" s="83"/>
      <c r="N64" s="83"/>
      <c r="O64" s="83"/>
      <c r="P64" s="83"/>
    </row>
    <row r="65" spans="2:16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20022.809506520363</v>
      </c>
      <c r="G65" s="40">
        <v>0</v>
      </c>
      <c r="H65" s="40">
        <v>0</v>
      </c>
      <c r="I65" s="40">
        <f t="shared" ref="I65:I68" si="5">SUM(D65:H65)</f>
        <v>20022.809506520363</v>
      </c>
      <c r="K65" s="83"/>
      <c r="L65" s="83"/>
      <c r="M65" s="83"/>
      <c r="N65" s="83"/>
      <c r="O65" s="83"/>
      <c r="P65" s="83"/>
    </row>
    <row r="66" spans="2:16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14854.345186132003</v>
      </c>
      <c r="G66" s="40">
        <v>0</v>
      </c>
      <c r="H66" s="40">
        <v>207.88637670000003</v>
      </c>
      <c r="I66" s="40">
        <f t="shared" si="5"/>
        <v>15062.231562832003</v>
      </c>
      <c r="K66" s="83"/>
      <c r="L66" s="83"/>
      <c r="M66" s="83"/>
      <c r="N66" s="83"/>
      <c r="O66" s="83"/>
      <c r="P66" s="83"/>
    </row>
    <row r="67" spans="2:16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7563.1996189944848</v>
      </c>
      <c r="G67" s="40">
        <v>0</v>
      </c>
      <c r="H67" s="40">
        <v>391.45318885</v>
      </c>
      <c r="I67" s="40">
        <f t="shared" si="5"/>
        <v>7954.6528078444844</v>
      </c>
      <c r="K67" s="83"/>
      <c r="L67" s="83"/>
      <c r="M67" s="83"/>
      <c r="N67" s="83"/>
      <c r="O67" s="83"/>
      <c r="P67" s="83"/>
    </row>
    <row r="68" spans="2:16" ht="26.2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40">
        <v>2041.3576017285318</v>
      </c>
      <c r="I68" s="40">
        <f t="shared" si="5"/>
        <v>2041.3576017285318</v>
      </c>
      <c r="K68" s="83"/>
      <c r="L68" s="83"/>
      <c r="M68" s="83"/>
      <c r="N68" s="83"/>
      <c r="O68" s="83"/>
      <c r="P68" s="83"/>
    </row>
    <row r="69" spans="2:16" ht="15" thickBot="1" x14ac:dyDescent="0.25">
      <c r="B69" s="19"/>
      <c r="C69" s="39" t="s">
        <v>115</v>
      </c>
      <c r="D69" s="41">
        <f t="shared" ref="D69" si="6">SUM(D64:D68)</f>
        <v>0</v>
      </c>
      <c r="E69" s="41">
        <f t="shared" ref="E69:I69" si="7">SUM(E64:E68)</f>
        <v>0</v>
      </c>
      <c r="F69" s="41">
        <f t="shared" si="7"/>
        <v>42440.35431164685</v>
      </c>
      <c r="G69" s="41">
        <f t="shared" si="7"/>
        <v>0</v>
      </c>
      <c r="H69" s="41">
        <f t="shared" si="7"/>
        <v>2711.0633876085321</v>
      </c>
      <c r="I69" s="41">
        <f t="shared" si="7"/>
        <v>45151.417699255377</v>
      </c>
      <c r="K69" s="83"/>
      <c r="L69" s="83"/>
      <c r="M69" s="83"/>
      <c r="N69" s="83"/>
      <c r="O69" s="83"/>
      <c r="P69" s="83"/>
    </row>
    <row r="70" spans="2:16" x14ac:dyDescent="0.2">
      <c r="B70" s="55" t="s">
        <v>109</v>
      </c>
    </row>
    <row r="71" spans="2:16" x14ac:dyDescent="0.2">
      <c r="D71" s="51"/>
      <c r="E71" s="51"/>
      <c r="F71" s="51"/>
      <c r="G71" s="51"/>
      <c r="H71" s="51"/>
      <c r="I71" s="51"/>
    </row>
    <row r="72" spans="2:16" x14ac:dyDescent="0.2">
      <c r="D72" s="100"/>
      <c r="E72" s="100"/>
      <c r="F72" s="100"/>
      <c r="G72" s="100"/>
      <c r="H72" s="100"/>
      <c r="I72" s="100"/>
      <c r="J72" s="83"/>
    </row>
    <row r="73" spans="2:16" x14ac:dyDescent="0.2">
      <c r="D73" s="100"/>
      <c r="E73" s="100"/>
      <c r="F73" s="100"/>
      <c r="G73" s="100"/>
      <c r="H73" s="100"/>
      <c r="I73" s="100"/>
      <c r="J73" s="83"/>
    </row>
    <row r="74" spans="2:16" x14ac:dyDescent="0.2">
      <c r="D74" s="100"/>
      <c r="E74" s="100"/>
      <c r="F74" s="100"/>
      <c r="G74" s="100"/>
      <c r="H74" s="100"/>
      <c r="I74" s="100"/>
      <c r="J74" s="83"/>
    </row>
    <row r="75" spans="2:16" x14ac:dyDescent="0.2">
      <c r="D75" s="100"/>
      <c r="E75" s="100"/>
      <c r="F75" s="100"/>
      <c r="G75" s="100"/>
      <c r="H75" s="100"/>
      <c r="I75" s="100"/>
      <c r="J75" s="83"/>
    </row>
    <row r="76" spans="2:16" x14ac:dyDescent="0.2">
      <c r="D76" s="102"/>
      <c r="E76" s="100"/>
      <c r="F76" s="100"/>
      <c r="G76" s="100"/>
      <c r="H76" s="100"/>
      <c r="I76" s="100"/>
      <c r="J76" s="83"/>
    </row>
    <row r="77" spans="2:16" x14ac:dyDescent="0.2">
      <c r="C77" s="84"/>
      <c r="D77" s="100"/>
      <c r="E77" s="100"/>
      <c r="F77" s="100"/>
      <c r="G77" s="100"/>
      <c r="H77" s="100"/>
      <c r="I77" s="100"/>
      <c r="J77" s="83"/>
    </row>
    <row r="78" spans="2:16" x14ac:dyDescent="0.2">
      <c r="C78" s="84"/>
      <c r="D78" s="102"/>
      <c r="E78" s="102"/>
      <c r="F78" s="102"/>
      <c r="G78" s="100"/>
      <c r="H78" s="100"/>
      <c r="I78" s="100"/>
      <c r="J78" s="83"/>
    </row>
    <row r="79" spans="2:16" x14ac:dyDescent="0.2">
      <c r="C79" s="84"/>
      <c r="D79" s="102"/>
      <c r="E79" s="102"/>
      <c r="F79" s="100"/>
      <c r="G79" s="100"/>
      <c r="H79" s="100"/>
      <c r="I79" s="100"/>
      <c r="J79" s="83"/>
    </row>
    <row r="80" spans="2:16" x14ac:dyDescent="0.2">
      <c r="D80" s="102"/>
      <c r="E80" s="102"/>
      <c r="F80" s="102"/>
      <c r="G80" s="102"/>
      <c r="H80" s="102"/>
      <c r="I80" s="102"/>
      <c r="J80" s="83"/>
    </row>
    <row r="81" spans="3:10" x14ac:dyDescent="0.2">
      <c r="C81" s="84"/>
      <c r="D81" s="100"/>
      <c r="E81" s="100"/>
      <c r="F81" s="100"/>
      <c r="G81" s="100"/>
      <c r="H81" s="100"/>
      <c r="I81" s="100"/>
      <c r="J81" s="83"/>
    </row>
    <row r="82" spans="3:10" x14ac:dyDescent="0.2">
      <c r="C82" s="84"/>
      <c r="D82" s="88"/>
      <c r="E82" s="88"/>
      <c r="F82" s="88"/>
      <c r="G82" s="88"/>
      <c r="H82" s="88"/>
      <c r="I82" s="88"/>
      <c r="J82" s="88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 D20:I58 E59:I69">
    <cfRule type="cellIs" dxfId="21" priority="2" operator="equal">
      <formula>0</formula>
    </cfRule>
  </conditionalFormatting>
  <conditionalFormatting sqref="D59:D69">
    <cfRule type="cellIs" dxfId="20" priority="1" operator="equal">
      <formula>0</formula>
    </cfRule>
  </conditionalFormatting>
  <pageMargins left="0.7" right="0.7" top="0.75" bottom="0.75" header="0.3" footer="0.3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="75" zoomScaleNormal="75" workbookViewId="0"/>
  </sheetViews>
  <sheetFormatPr baseColWidth="10" defaultRowHeight="14.25" x14ac:dyDescent="0.2"/>
  <cols>
    <col min="1" max="1" width="11.42578125" style="9"/>
    <col min="2" max="2" width="6.28515625" style="9" customWidth="1"/>
    <col min="3" max="3" width="71" style="9" customWidth="1"/>
    <col min="4" max="5" width="18.140625" style="9" customWidth="1"/>
    <col min="6" max="6" width="15.140625" style="9" customWidth="1"/>
    <col min="7" max="7" width="15.28515625" style="9" customWidth="1"/>
    <col min="8" max="8" width="13.42578125" style="83" customWidth="1"/>
    <col min="9" max="9" width="23" style="9" customWidth="1"/>
    <col min="10" max="10" width="15" style="9" customWidth="1"/>
    <col min="11" max="11" width="18.85546875" style="9" customWidth="1"/>
    <col min="12" max="12" width="14.85546875" style="9" bestFit="1" customWidth="1"/>
    <col min="13" max="13" width="23.85546875" style="9" bestFit="1" customWidth="1"/>
    <col min="14" max="16384" width="11.42578125" style="9"/>
  </cols>
  <sheetData>
    <row r="1" spans="1:13" s="28" customFormat="1" ht="12.75" x14ac:dyDescent="0.2">
      <c r="C1" s="36"/>
      <c r="D1" s="36"/>
      <c r="E1" s="43"/>
      <c r="F1" s="43"/>
      <c r="G1" s="43"/>
      <c r="H1" s="92"/>
      <c r="I1" s="43"/>
      <c r="J1" s="43"/>
    </row>
    <row r="2" spans="1:13" s="28" customFormat="1" ht="12.75" x14ac:dyDescent="0.2">
      <c r="C2" s="36"/>
      <c r="D2" s="36"/>
      <c r="E2" s="43"/>
      <c r="F2" s="43"/>
      <c r="G2" s="43"/>
      <c r="H2" s="92"/>
      <c r="I2" s="43"/>
      <c r="J2" s="43"/>
    </row>
    <row r="3" spans="1:13" s="28" customFormat="1" ht="12.75" x14ac:dyDescent="0.2">
      <c r="C3" s="36"/>
      <c r="D3" s="36"/>
      <c r="E3" s="43"/>
      <c r="F3" s="43"/>
      <c r="G3" s="43"/>
      <c r="H3" s="92"/>
      <c r="I3" s="43"/>
      <c r="J3" s="43"/>
    </row>
    <row r="4" spans="1:13" s="28" customFormat="1" ht="12.75" x14ac:dyDescent="0.2">
      <c r="C4" s="36"/>
      <c r="D4" s="36"/>
      <c r="E4" s="43"/>
      <c r="F4" s="43"/>
      <c r="G4" s="43"/>
      <c r="H4" s="92"/>
      <c r="I4" s="43"/>
      <c r="J4" s="43"/>
    </row>
    <row r="5" spans="1:13" s="28" customFormat="1" ht="12.75" x14ac:dyDescent="0.2">
      <c r="C5" s="36"/>
      <c r="D5" s="36"/>
      <c r="E5" s="43"/>
      <c r="F5" s="43"/>
      <c r="G5" s="43"/>
      <c r="H5" s="92"/>
      <c r="I5" s="43"/>
      <c r="J5" s="43"/>
    </row>
    <row r="6" spans="1:13" s="28" customFormat="1" ht="12.75" x14ac:dyDescent="0.2">
      <c r="C6" s="36"/>
      <c r="D6" s="36"/>
      <c r="E6" s="43"/>
      <c r="F6" s="43"/>
      <c r="G6" s="43"/>
      <c r="H6" s="92"/>
      <c r="I6" s="43"/>
      <c r="J6" s="43"/>
    </row>
    <row r="7" spans="1:13" s="28" customFormat="1" ht="12.75" x14ac:dyDescent="0.2">
      <c r="C7" s="36"/>
      <c r="D7" s="36"/>
      <c r="E7" s="43"/>
      <c r="F7" s="43"/>
      <c r="G7" s="43"/>
      <c r="H7" s="92"/>
      <c r="I7" s="43"/>
      <c r="J7" s="43"/>
    </row>
    <row r="8" spans="1:13" s="28" customFormat="1" ht="15" x14ac:dyDescent="0.2">
      <c r="A8" s="9"/>
      <c r="B8" s="44"/>
      <c r="C8" s="45"/>
      <c r="D8" s="45"/>
      <c r="E8" s="46"/>
      <c r="F8" s="46"/>
      <c r="G8" s="47"/>
      <c r="H8" s="93"/>
      <c r="I8" s="47"/>
      <c r="J8" s="47"/>
      <c r="K8" s="48"/>
      <c r="L8" s="48"/>
      <c r="M8" s="48"/>
    </row>
    <row r="9" spans="1:13" s="28" customFormat="1" ht="15" x14ac:dyDescent="0.2">
      <c r="A9" s="9"/>
      <c r="B9" s="44"/>
      <c r="C9" s="45"/>
      <c r="D9" s="45"/>
      <c r="E9" s="46"/>
      <c r="F9" s="46"/>
      <c r="G9" s="47"/>
      <c r="H9" s="93"/>
      <c r="I9" s="47"/>
      <c r="J9" s="47"/>
      <c r="K9" s="48"/>
      <c r="L9" s="48"/>
      <c r="M9" s="48"/>
    </row>
    <row r="10" spans="1:13" s="28" customFormat="1" ht="15" x14ac:dyDescent="0.2">
      <c r="A10" s="9"/>
      <c r="B10" s="44"/>
      <c r="C10" s="45"/>
      <c r="D10" s="45"/>
      <c r="E10" s="46"/>
      <c r="F10" s="46"/>
      <c r="G10" s="47"/>
      <c r="H10" s="93"/>
      <c r="I10" s="47"/>
      <c r="J10" s="47"/>
      <c r="K10" s="48"/>
      <c r="L10" s="48"/>
      <c r="M10" s="48"/>
    </row>
    <row r="12" spans="1:13" ht="15" x14ac:dyDescent="0.2">
      <c r="B12" s="104" t="s">
        <v>162</v>
      </c>
      <c r="C12" s="11"/>
      <c r="D12" s="10"/>
      <c r="E12" s="10"/>
      <c r="F12" s="10"/>
      <c r="G12" s="10"/>
      <c r="H12" s="81"/>
      <c r="I12" s="10"/>
    </row>
    <row r="13" spans="1:13" x14ac:dyDescent="0.2">
      <c r="B13" s="105" t="s">
        <v>131</v>
      </c>
      <c r="C13" s="11"/>
      <c r="D13" s="10"/>
      <c r="E13" s="10"/>
      <c r="F13" s="10"/>
      <c r="G13" s="10"/>
      <c r="H13" s="81"/>
      <c r="I13" s="10"/>
    </row>
    <row r="14" spans="1:13" x14ac:dyDescent="0.2">
      <c r="B14" s="10"/>
      <c r="C14" s="10"/>
      <c r="D14" s="10"/>
      <c r="E14" s="10"/>
      <c r="F14" s="10"/>
      <c r="G14" s="10"/>
      <c r="H14" s="81"/>
      <c r="I14" s="10"/>
    </row>
    <row r="15" spans="1:13" ht="15" thickBot="1" x14ac:dyDescent="0.25">
      <c r="B15" s="26" t="s">
        <v>130</v>
      </c>
      <c r="C15" s="26"/>
      <c r="D15" s="10"/>
      <c r="E15" s="10"/>
      <c r="F15" s="10"/>
      <c r="G15" s="10"/>
      <c r="H15" s="81"/>
      <c r="I15" s="10"/>
    </row>
    <row r="16" spans="1:13" ht="14.25" customHeight="1" x14ac:dyDescent="0.2">
      <c r="B16" s="12"/>
      <c r="C16" s="106" t="s">
        <v>128</v>
      </c>
      <c r="D16" s="108" t="s">
        <v>8</v>
      </c>
      <c r="E16" s="108" t="s">
        <v>9</v>
      </c>
      <c r="F16" s="108" t="s">
        <v>10</v>
      </c>
      <c r="G16" s="108" t="s">
        <v>11</v>
      </c>
      <c r="H16" s="112" t="s">
        <v>12</v>
      </c>
      <c r="I16" s="108" t="s">
        <v>147</v>
      </c>
    </row>
    <row r="17" spans="2:15" ht="30.75" customHeight="1" thickBot="1" x14ac:dyDescent="0.25">
      <c r="B17" s="13"/>
      <c r="C17" s="107"/>
      <c r="D17" s="109"/>
      <c r="E17" s="109"/>
      <c r="F17" s="109"/>
      <c r="G17" s="109"/>
      <c r="H17" s="113"/>
      <c r="I17" s="109"/>
    </row>
    <row r="18" spans="2:15" ht="15" thickBot="1" x14ac:dyDescent="0.25">
      <c r="B18" s="19"/>
      <c r="C18" s="24" t="s">
        <v>108</v>
      </c>
      <c r="D18" s="41">
        <f t="shared" ref="D18:H18" si="0">+D57+D62+D69</f>
        <v>101091.88271185505</v>
      </c>
      <c r="E18" s="41">
        <f t="shared" si="0"/>
        <v>13648.971608406317</v>
      </c>
      <c r="F18" s="41">
        <f t="shared" si="0"/>
        <v>1340.175072325266</v>
      </c>
      <c r="G18" s="41">
        <f t="shared" si="0"/>
        <v>98785.44884989041</v>
      </c>
      <c r="H18" s="94">
        <f t="shared" si="0"/>
        <v>443.94504306600101</v>
      </c>
      <c r="I18" s="41">
        <f>+I57+I62+I69</f>
        <v>215310.4232855431</v>
      </c>
    </row>
    <row r="19" spans="2:15" x14ac:dyDescent="0.2">
      <c r="B19" s="15"/>
      <c r="C19" s="15" t="s">
        <v>110</v>
      </c>
      <c r="D19" s="16"/>
      <c r="E19" s="16"/>
      <c r="F19" s="16"/>
      <c r="G19" s="16"/>
      <c r="H19" s="95"/>
      <c r="I19" s="16"/>
    </row>
    <row r="20" spans="2:15" x14ac:dyDescent="0.2">
      <c r="B20" s="58" t="s">
        <v>14</v>
      </c>
      <c r="C20" s="58" t="s">
        <v>15</v>
      </c>
      <c r="D20" s="59">
        <v>2243.5429777026429</v>
      </c>
      <c r="E20" s="59">
        <v>0</v>
      </c>
      <c r="F20" s="59">
        <v>0</v>
      </c>
      <c r="G20" s="59">
        <v>1609.6114000130008</v>
      </c>
      <c r="H20" s="91">
        <v>0</v>
      </c>
      <c r="I20" s="59">
        <f>+D20+E20+F20+G20+H20</f>
        <v>3853.1543777156439</v>
      </c>
      <c r="J20" s="83"/>
      <c r="K20" s="83"/>
      <c r="L20" s="83"/>
      <c r="M20" s="83"/>
      <c r="N20" s="83"/>
      <c r="O20" s="83"/>
    </row>
    <row r="21" spans="2:15" x14ac:dyDescent="0.2">
      <c r="B21" s="58" t="s">
        <v>16</v>
      </c>
      <c r="C21" s="58" t="s">
        <v>17</v>
      </c>
      <c r="D21" s="59">
        <v>1432.7562228769609</v>
      </c>
      <c r="E21" s="59">
        <v>0</v>
      </c>
      <c r="F21" s="59">
        <v>0</v>
      </c>
      <c r="G21" s="59">
        <v>137.45736218975398</v>
      </c>
      <c r="H21" s="91">
        <v>0</v>
      </c>
      <c r="I21" s="59">
        <f t="shared" ref="I21:I56" si="1">+D21+E21+F21+G21+H21</f>
        <v>1570.2135850667148</v>
      </c>
      <c r="J21" s="83"/>
      <c r="K21" s="83"/>
      <c r="L21" s="83"/>
      <c r="M21" s="83"/>
      <c r="N21" s="83"/>
      <c r="O21" s="83"/>
    </row>
    <row r="22" spans="2:15" x14ac:dyDescent="0.2">
      <c r="B22" s="58" t="s">
        <v>18</v>
      </c>
      <c r="C22" s="58" t="s">
        <v>148</v>
      </c>
      <c r="D22" s="59">
        <v>23.562047764397164</v>
      </c>
      <c r="E22" s="59">
        <v>0</v>
      </c>
      <c r="F22" s="59">
        <v>0</v>
      </c>
      <c r="G22" s="59">
        <v>3117.1469206056072</v>
      </c>
      <c r="H22" s="91">
        <v>0</v>
      </c>
      <c r="I22" s="59">
        <f t="shared" si="1"/>
        <v>3140.7089683700042</v>
      </c>
      <c r="J22" s="83"/>
      <c r="K22" s="83"/>
      <c r="L22" s="83"/>
      <c r="M22" s="83"/>
      <c r="N22" s="83"/>
      <c r="O22" s="83"/>
    </row>
    <row r="23" spans="2:15" x14ac:dyDescent="0.2">
      <c r="B23" s="17" t="s">
        <v>19</v>
      </c>
      <c r="C23" s="17" t="s">
        <v>149</v>
      </c>
      <c r="D23" s="40">
        <v>1036.9923029716551</v>
      </c>
      <c r="E23" s="40">
        <v>0</v>
      </c>
      <c r="F23" s="40">
        <v>0</v>
      </c>
      <c r="G23" s="40">
        <v>8519.9021968934594</v>
      </c>
      <c r="H23" s="72">
        <v>0</v>
      </c>
      <c r="I23" s="40">
        <f t="shared" si="1"/>
        <v>9556.894499865115</v>
      </c>
      <c r="J23" s="83"/>
      <c r="K23" s="83"/>
      <c r="L23" s="83"/>
      <c r="M23" s="83"/>
      <c r="N23" s="83"/>
      <c r="O23" s="83"/>
    </row>
    <row r="24" spans="2:15" x14ac:dyDescent="0.2">
      <c r="B24" s="17" t="s">
        <v>20</v>
      </c>
      <c r="C24" s="17" t="s">
        <v>21</v>
      </c>
      <c r="D24" s="40">
        <v>1417.9403563435849</v>
      </c>
      <c r="E24" s="40">
        <v>0</v>
      </c>
      <c r="F24" s="40">
        <v>0</v>
      </c>
      <c r="G24" s="40">
        <v>9988.82079696041</v>
      </c>
      <c r="H24" s="72">
        <v>0</v>
      </c>
      <c r="I24" s="40">
        <f t="shared" si="1"/>
        <v>11406.761153303994</v>
      </c>
      <c r="J24" s="83"/>
      <c r="K24" s="83"/>
      <c r="L24" s="83"/>
      <c r="M24" s="83"/>
      <c r="N24" s="83"/>
      <c r="O24" s="83"/>
    </row>
    <row r="25" spans="2:15" x14ac:dyDescent="0.2">
      <c r="B25" s="17" t="s">
        <v>22</v>
      </c>
      <c r="C25" s="17" t="s">
        <v>150</v>
      </c>
      <c r="D25" s="40">
        <v>0</v>
      </c>
      <c r="E25" s="40">
        <v>0</v>
      </c>
      <c r="F25" s="40">
        <v>0</v>
      </c>
      <c r="G25" s="40">
        <v>2499.5799550943207</v>
      </c>
      <c r="H25" s="72">
        <v>0</v>
      </c>
      <c r="I25" s="40">
        <f t="shared" si="1"/>
        <v>2499.5799550943207</v>
      </c>
      <c r="J25" s="83"/>
      <c r="K25" s="83"/>
      <c r="L25" s="83"/>
      <c r="M25" s="83"/>
      <c r="N25" s="83"/>
      <c r="O25" s="83"/>
    </row>
    <row r="26" spans="2:15" x14ac:dyDescent="0.2">
      <c r="B26" s="58" t="s">
        <v>23</v>
      </c>
      <c r="C26" s="58" t="s">
        <v>24</v>
      </c>
      <c r="D26" s="59">
        <v>1405.2832031646756</v>
      </c>
      <c r="E26" s="59">
        <v>0</v>
      </c>
      <c r="F26" s="59">
        <v>0</v>
      </c>
      <c r="G26" s="59">
        <v>803.81294970943588</v>
      </c>
      <c r="H26" s="91">
        <v>0</v>
      </c>
      <c r="I26" s="59">
        <f t="shared" si="1"/>
        <v>2209.0961528741113</v>
      </c>
      <c r="J26" s="83"/>
      <c r="K26" s="83"/>
      <c r="L26" s="83"/>
      <c r="M26" s="83"/>
      <c r="N26" s="83"/>
      <c r="O26" s="83"/>
    </row>
    <row r="27" spans="2:15" x14ac:dyDescent="0.2">
      <c r="B27" s="58" t="s">
        <v>25</v>
      </c>
      <c r="C27" s="58" t="s">
        <v>26</v>
      </c>
      <c r="D27" s="59">
        <v>4750.7942603760939</v>
      </c>
      <c r="E27" s="59">
        <v>0</v>
      </c>
      <c r="F27" s="59">
        <v>0</v>
      </c>
      <c r="G27" s="59">
        <v>2050.3508237491342</v>
      </c>
      <c r="H27" s="91">
        <v>0</v>
      </c>
      <c r="I27" s="59">
        <f t="shared" si="1"/>
        <v>6801.1450841252281</v>
      </c>
      <c r="J27" s="83"/>
      <c r="K27" s="83"/>
      <c r="L27" s="83"/>
      <c r="M27" s="83"/>
      <c r="N27" s="83"/>
      <c r="O27" s="83"/>
    </row>
    <row r="28" spans="2:15" x14ac:dyDescent="0.2">
      <c r="B28" s="58" t="s">
        <v>27</v>
      </c>
      <c r="C28" s="58" t="s">
        <v>28</v>
      </c>
      <c r="D28" s="59">
        <v>9308.0495757952667</v>
      </c>
      <c r="E28" s="59">
        <v>0</v>
      </c>
      <c r="F28" s="59">
        <v>0</v>
      </c>
      <c r="G28" s="59">
        <v>0</v>
      </c>
      <c r="H28" s="91">
        <v>0</v>
      </c>
      <c r="I28" s="59">
        <f t="shared" si="1"/>
        <v>9308.0495757952667</v>
      </c>
      <c r="J28" s="83"/>
      <c r="K28" s="83"/>
      <c r="L28" s="83"/>
      <c r="M28" s="83"/>
      <c r="N28" s="83"/>
      <c r="O28" s="83"/>
    </row>
    <row r="29" spans="2:15" x14ac:dyDescent="0.2">
      <c r="B29" s="17" t="s">
        <v>29</v>
      </c>
      <c r="C29" s="17" t="s">
        <v>30</v>
      </c>
      <c r="D29" s="40">
        <v>71.404315775884612</v>
      </c>
      <c r="E29" s="40">
        <v>0</v>
      </c>
      <c r="F29" s="40">
        <v>0</v>
      </c>
      <c r="G29" s="40">
        <v>278.78651605895897</v>
      </c>
      <c r="H29" s="72">
        <v>0</v>
      </c>
      <c r="I29" s="40">
        <f t="shared" si="1"/>
        <v>350.19083183484361</v>
      </c>
      <c r="J29" s="83"/>
      <c r="K29" s="83"/>
      <c r="L29" s="83"/>
      <c r="M29" s="83"/>
      <c r="N29" s="83"/>
      <c r="O29" s="83"/>
    </row>
    <row r="30" spans="2:15" x14ac:dyDescent="0.2">
      <c r="B30" s="17" t="s">
        <v>31</v>
      </c>
      <c r="C30" s="17" t="s">
        <v>32</v>
      </c>
      <c r="D30" s="40">
        <v>5094.8661315791387</v>
      </c>
      <c r="E30" s="40">
        <v>0</v>
      </c>
      <c r="F30" s="40">
        <v>0</v>
      </c>
      <c r="G30" s="40">
        <v>1008.7960598399357</v>
      </c>
      <c r="H30" s="72">
        <v>0</v>
      </c>
      <c r="I30" s="40">
        <f t="shared" si="1"/>
        <v>6103.6621914190746</v>
      </c>
      <c r="J30" s="83"/>
      <c r="K30" s="83"/>
      <c r="L30" s="83"/>
      <c r="M30" s="83"/>
      <c r="N30" s="83"/>
      <c r="O30" s="83"/>
    </row>
    <row r="31" spans="2:15" x14ac:dyDescent="0.2">
      <c r="B31" s="17" t="s">
        <v>33</v>
      </c>
      <c r="C31" s="17" t="s">
        <v>135</v>
      </c>
      <c r="D31" s="40">
        <v>1876.5878428896522</v>
      </c>
      <c r="E31" s="40">
        <v>0</v>
      </c>
      <c r="F31" s="40">
        <v>0</v>
      </c>
      <c r="G31" s="40">
        <v>7.0826612745091184</v>
      </c>
      <c r="H31" s="72">
        <v>0</v>
      </c>
      <c r="I31" s="40">
        <f t="shared" si="1"/>
        <v>1883.6705041641612</v>
      </c>
      <c r="J31" s="83"/>
      <c r="K31" s="83"/>
      <c r="L31" s="83"/>
      <c r="M31" s="83"/>
      <c r="N31" s="83"/>
      <c r="O31" s="83"/>
    </row>
    <row r="32" spans="2:15" x14ac:dyDescent="0.2">
      <c r="B32" s="58" t="s">
        <v>34</v>
      </c>
      <c r="C32" s="58" t="s">
        <v>136</v>
      </c>
      <c r="D32" s="59">
        <v>552.78694016789461</v>
      </c>
      <c r="E32" s="59">
        <v>0</v>
      </c>
      <c r="F32" s="59">
        <v>0</v>
      </c>
      <c r="G32" s="59">
        <v>2279.8569922674069</v>
      </c>
      <c r="H32" s="91">
        <v>0</v>
      </c>
      <c r="I32" s="59">
        <f t="shared" si="1"/>
        <v>2832.6439324353014</v>
      </c>
      <c r="J32" s="83"/>
      <c r="K32" s="83"/>
      <c r="L32" s="83"/>
      <c r="M32" s="83"/>
      <c r="N32" s="83"/>
      <c r="O32" s="83"/>
    </row>
    <row r="33" spans="2:15" x14ac:dyDescent="0.2">
      <c r="B33" s="58" t="s">
        <v>35</v>
      </c>
      <c r="C33" s="58" t="s">
        <v>137</v>
      </c>
      <c r="D33" s="59">
        <v>3542.4828546013632</v>
      </c>
      <c r="E33" s="59">
        <v>0</v>
      </c>
      <c r="F33" s="59">
        <v>0</v>
      </c>
      <c r="G33" s="59">
        <v>1466.0374305364694</v>
      </c>
      <c r="H33" s="91">
        <v>0</v>
      </c>
      <c r="I33" s="59">
        <f t="shared" si="1"/>
        <v>5008.5202851378326</v>
      </c>
      <c r="J33" s="83"/>
      <c r="K33" s="83"/>
      <c r="L33" s="83"/>
      <c r="M33" s="83"/>
      <c r="N33" s="83"/>
      <c r="O33" s="83"/>
    </row>
    <row r="34" spans="2:15" x14ac:dyDescent="0.2">
      <c r="B34" s="58" t="s">
        <v>36</v>
      </c>
      <c r="C34" s="58" t="s">
        <v>37</v>
      </c>
      <c r="D34" s="59">
        <v>5137.0274479893669</v>
      </c>
      <c r="E34" s="59">
        <v>0</v>
      </c>
      <c r="F34" s="59">
        <v>0</v>
      </c>
      <c r="G34" s="59">
        <v>5.3261801541910501</v>
      </c>
      <c r="H34" s="91">
        <v>0</v>
      </c>
      <c r="I34" s="59">
        <f t="shared" si="1"/>
        <v>5142.3536281435581</v>
      </c>
      <c r="J34" s="83"/>
      <c r="K34" s="83"/>
      <c r="L34" s="83"/>
      <c r="M34" s="83"/>
      <c r="N34" s="83"/>
      <c r="O34" s="83"/>
    </row>
    <row r="35" spans="2:15" x14ac:dyDescent="0.2">
      <c r="B35" s="17" t="s">
        <v>38</v>
      </c>
      <c r="C35" s="17" t="s">
        <v>39</v>
      </c>
      <c r="D35" s="40">
        <v>1134.7360484474013</v>
      </c>
      <c r="E35" s="40">
        <v>0</v>
      </c>
      <c r="F35" s="40">
        <v>0</v>
      </c>
      <c r="G35" s="40">
        <v>0.20471071212350914</v>
      </c>
      <c r="H35" s="72">
        <v>0</v>
      </c>
      <c r="I35" s="40">
        <f t="shared" si="1"/>
        <v>1134.9407591595248</v>
      </c>
      <c r="J35" s="83"/>
      <c r="K35" s="83"/>
      <c r="L35" s="83"/>
      <c r="M35" s="83"/>
      <c r="N35" s="83"/>
      <c r="O35" s="83"/>
    </row>
    <row r="36" spans="2:15" x14ac:dyDescent="0.2">
      <c r="B36" s="17" t="s">
        <v>40</v>
      </c>
      <c r="C36" s="17" t="s">
        <v>152</v>
      </c>
      <c r="D36" s="40">
        <v>1201.7673911243603</v>
      </c>
      <c r="E36" s="40">
        <v>0</v>
      </c>
      <c r="F36" s="40">
        <v>0</v>
      </c>
      <c r="G36" s="40">
        <v>336.9748090133092</v>
      </c>
      <c r="H36" s="72">
        <v>0</v>
      </c>
      <c r="I36" s="40">
        <f t="shared" si="1"/>
        <v>1538.7422001376694</v>
      </c>
      <c r="J36" s="83"/>
      <c r="K36" s="83"/>
      <c r="L36" s="83"/>
      <c r="M36" s="83"/>
      <c r="N36" s="83"/>
      <c r="O36" s="83"/>
    </row>
    <row r="37" spans="2:15" x14ac:dyDescent="0.2">
      <c r="B37" s="17" t="s">
        <v>41</v>
      </c>
      <c r="C37" s="17" t="s">
        <v>42</v>
      </c>
      <c r="D37" s="40">
        <v>600.24715414487036</v>
      </c>
      <c r="E37" s="40">
        <v>0</v>
      </c>
      <c r="F37" s="40">
        <v>0</v>
      </c>
      <c r="G37" s="40">
        <v>29.889274994321241</v>
      </c>
      <c r="H37" s="72">
        <v>0</v>
      </c>
      <c r="I37" s="40">
        <f t="shared" si="1"/>
        <v>630.13642913919159</v>
      </c>
      <c r="J37" s="83"/>
      <c r="K37" s="83"/>
      <c r="L37" s="83"/>
      <c r="M37" s="83"/>
      <c r="N37" s="83"/>
      <c r="O37" s="83"/>
    </row>
    <row r="38" spans="2:15" x14ac:dyDescent="0.2">
      <c r="B38" s="58" t="s">
        <v>43</v>
      </c>
      <c r="C38" s="58" t="s">
        <v>139</v>
      </c>
      <c r="D38" s="59">
        <v>168.15137583804409</v>
      </c>
      <c r="E38" s="59">
        <v>0</v>
      </c>
      <c r="F38" s="59">
        <v>0</v>
      </c>
      <c r="G38" s="59">
        <v>8.550735554786101</v>
      </c>
      <c r="H38" s="91">
        <v>0</v>
      </c>
      <c r="I38" s="59">
        <f t="shared" si="1"/>
        <v>176.7021113928302</v>
      </c>
      <c r="J38" s="83"/>
      <c r="K38" s="83"/>
      <c r="L38" s="83"/>
      <c r="M38" s="83"/>
      <c r="N38" s="83"/>
      <c r="O38" s="83"/>
    </row>
    <row r="39" spans="2:15" x14ac:dyDescent="0.2">
      <c r="B39" s="58" t="s">
        <v>44</v>
      </c>
      <c r="C39" s="58" t="s">
        <v>140</v>
      </c>
      <c r="D39" s="59">
        <v>2822.9722563693749</v>
      </c>
      <c r="E39" s="59">
        <v>0</v>
      </c>
      <c r="F39" s="59">
        <v>0</v>
      </c>
      <c r="G39" s="59">
        <v>0</v>
      </c>
      <c r="H39" s="91">
        <v>0</v>
      </c>
      <c r="I39" s="59">
        <f t="shared" si="1"/>
        <v>2822.9722563693749</v>
      </c>
      <c r="J39" s="83"/>
      <c r="K39" s="83"/>
      <c r="L39" s="83"/>
      <c r="M39" s="83"/>
      <c r="N39" s="83"/>
      <c r="O39" s="83"/>
    </row>
    <row r="40" spans="2:15" x14ac:dyDescent="0.2">
      <c r="B40" s="58" t="s">
        <v>45</v>
      </c>
      <c r="C40" s="58" t="s">
        <v>141</v>
      </c>
      <c r="D40" s="59">
        <v>799.81233624984156</v>
      </c>
      <c r="E40" s="59">
        <v>0</v>
      </c>
      <c r="F40" s="59">
        <v>0</v>
      </c>
      <c r="G40" s="59">
        <v>7.7113034043475599</v>
      </c>
      <c r="H40" s="91">
        <v>0</v>
      </c>
      <c r="I40" s="59">
        <f t="shared" si="1"/>
        <v>807.52363965418908</v>
      </c>
      <c r="J40" s="83"/>
      <c r="K40" s="83"/>
      <c r="L40" s="83"/>
      <c r="M40" s="83"/>
      <c r="N40" s="83"/>
      <c r="O40" s="83"/>
    </row>
    <row r="41" spans="2:15" x14ac:dyDescent="0.2">
      <c r="B41" s="17" t="s">
        <v>46</v>
      </c>
      <c r="C41" s="17" t="s">
        <v>142</v>
      </c>
      <c r="D41" s="40">
        <v>1592.42701957588</v>
      </c>
      <c r="E41" s="40">
        <v>0</v>
      </c>
      <c r="F41" s="40">
        <v>0</v>
      </c>
      <c r="G41" s="40">
        <v>29.249362977514387</v>
      </c>
      <c r="H41" s="72">
        <v>0</v>
      </c>
      <c r="I41" s="40">
        <f t="shared" si="1"/>
        <v>1621.6763825533944</v>
      </c>
      <c r="J41" s="83"/>
      <c r="K41" s="83"/>
      <c r="L41" s="83"/>
      <c r="M41" s="83"/>
      <c r="N41" s="83"/>
      <c r="O41" s="83"/>
    </row>
    <row r="42" spans="2:15" x14ac:dyDescent="0.2">
      <c r="B42" s="17" t="s">
        <v>47</v>
      </c>
      <c r="C42" s="17" t="s">
        <v>143</v>
      </c>
      <c r="D42" s="40">
        <v>359.1238745253259</v>
      </c>
      <c r="E42" s="40">
        <v>0</v>
      </c>
      <c r="F42" s="40">
        <v>0</v>
      </c>
      <c r="G42" s="40">
        <v>97.558472565190399</v>
      </c>
      <c r="H42" s="72">
        <v>0</v>
      </c>
      <c r="I42" s="40">
        <f t="shared" si="1"/>
        <v>456.68234709051632</v>
      </c>
      <c r="J42" s="83"/>
      <c r="K42" s="83"/>
      <c r="L42" s="83"/>
      <c r="M42" s="83"/>
      <c r="N42" s="83"/>
      <c r="O42" s="83"/>
    </row>
    <row r="43" spans="2:15" x14ac:dyDescent="0.2">
      <c r="B43" s="17" t="s">
        <v>48</v>
      </c>
      <c r="C43" s="17" t="s">
        <v>49</v>
      </c>
      <c r="D43" s="40">
        <v>3729.0964950409102</v>
      </c>
      <c r="E43" s="40">
        <v>0</v>
      </c>
      <c r="F43" s="40">
        <v>0</v>
      </c>
      <c r="G43" s="40">
        <v>422.47314228236894</v>
      </c>
      <c r="H43" s="72">
        <v>0</v>
      </c>
      <c r="I43" s="40">
        <f t="shared" si="1"/>
        <v>4151.5696373232795</v>
      </c>
      <c r="J43" s="83"/>
      <c r="K43" s="83"/>
      <c r="L43" s="83"/>
      <c r="M43" s="83"/>
      <c r="N43" s="83"/>
      <c r="O43" s="83"/>
    </row>
    <row r="44" spans="2:15" x14ac:dyDescent="0.2">
      <c r="B44" s="58" t="s">
        <v>50</v>
      </c>
      <c r="C44" s="58" t="s">
        <v>51</v>
      </c>
      <c r="D44" s="59">
        <v>566.29709780936548</v>
      </c>
      <c r="E44" s="59">
        <v>0</v>
      </c>
      <c r="F44" s="59">
        <v>0</v>
      </c>
      <c r="G44" s="59">
        <v>236.67955572785687</v>
      </c>
      <c r="H44" s="91">
        <v>0</v>
      </c>
      <c r="I44" s="59">
        <f t="shared" si="1"/>
        <v>802.97665353722232</v>
      </c>
      <c r="J44" s="83"/>
      <c r="K44" s="83"/>
      <c r="L44" s="83"/>
      <c r="M44" s="83"/>
      <c r="N44" s="83"/>
      <c r="O44" s="83"/>
    </row>
    <row r="45" spans="2:15" x14ac:dyDescent="0.2">
      <c r="B45" s="58" t="s">
        <v>52</v>
      </c>
      <c r="C45" s="58" t="s">
        <v>144</v>
      </c>
      <c r="D45" s="59">
        <v>7560.0054533741541</v>
      </c>
      <c r="E45" s="59">
        <v>0</v>
      </c>
      <c r="F45" s="59">
        <v>0</v>
      </c>
      <c r="G45" s="59">
        <v>1927.1750832493692</v>
      </c>
      <c r="H45" s="91">
        <v>8.640199666842818E-15</v>
      </c>
      <c r="I45" s="59">
        <f t="shared" si="1"/>
        <v>9487.1805366235239</v>
      </c>
      <c r="J45" s="83"/>
      <c r="K45" s="83"/>
      <c r="L45" s="83"/>
      <c r="M45" s="83"/>
      <c r="N45" s="83"/>
      <c r="O45" s="83"/>
    </row>
    <row r="46" spans="2:15" x14ac:dyDescent="0.2">
      <c r="B46" s="58" t="s">
        <v>53</v>
      </c>
      <c r="C46" s="58" t="s">
        <v>54</v>
      </c>
      <c r="D46" s="59">
        <v>17527.068807315682</v>
      </c>
      <c r="E46" s="91">
        <v>1.2380380708940866</v>
      </c>
      <c r="F46" s="59">
        <v>0</v>
      </c>
      <c r="G46" s="59">
        <v>9244.8993766389503</v>
      </c>
      <c r="H46" s="91">
        <v>0</v>
      </c>
      <c r="I46" s="59">
        <f t="shared" si="1"/>
        <v>26773.206222025525</v>
      </c>
      <c r="J46" s="83"/>
      <c r="K46" s="83"/>
      <c r="L46" s="83"/>
      <c r="M46" s="83"/>
      <c r="N46" s="83"/>
      <c r="O46" s="83"/>
    </row>
    <row r="47" spans="2:15" x14ac:dyDescent="0.2">
      <c r="B47" s="17" t="s">
        <v>55</v>
      </c>
      <c r="C47" s="17" t="s">
        <v>56</v>
      </c>
      <c r="D47" s="40">
        <v>2612.710347464134</v>
      </c>
      <c r="E47" s="40">
        <v>0</v>
      </c>
      <c r="F47" s="40">
        <v>0</v>
      </c>
      <c r="G47" s="40">
        <v>6747.639280227967</v>
      </c>
      <c r="H47" s="72">
        <v>0</v>
      </c>
      <c r="I47" s="40">
        <f t="shared" si="1"/>
        <v>9360.3496276921014</v>
      </c>
      <c r="J47" s="83"/>
      <c r="K47" s="83"/>
      <c r="L47" s="83"/>
      <c r="M47" s="83"/>
      <c r="N47" s="83"/>
      <c r="O47" s="83"/>
    </row>
    <row r="48" spans="2:15" x14ac:dyDescent="0.2">
      <c r="B48" s="17" t="s">
        <v>57</v>
      </c>
      <c r="C48" s="17" t="s">
        <v>58</v>
      </c>
      <c r="D48" s="40">
        <v>1734.0878790221539</v>
      </c>
      <c r="E48" s="40">
        <v>0</v>
      </c>
      <c r="F48" s="40">
        <v>0</v>
      </c>
      <c r="G48" s="40">
        <v>5207.8379449265931</v>
      </c>
      <c r="H48" s="72">
        <v>0</v>
      </c>
      <c r="I48" s="40">
        <f t="shared" si="1"/>
        <v>6941.9258239487472</v>
      </c>
      <c r="J48" s="83"/>
      <c r="K48" s="83"/>
      <c r="L48" s="83"/>
      <c r="M48" s="83"/>
      <c r="N48" s="83"/>
      <c r="O48" s="83"/>
    </row>
    <row r="49" spans="2:15" x14ac:dyDescent="0.2">
      <c r="B49" s="17" t="s">
        <v>59</v>
      </c>
      <c r="C49" s="17" t="s">
        <v>60</v>
      </c>
      <c r="D49" s="40">
        <v>8310.3852095231687</v>
      </c>
      <c r="E49" s="40">
        <v>0</v>
      </c>
      <c r="F49" s="40">
        <v>0</v>
      </c>
      <c r="G49" s="40">
        <v>0</v>
      </c>
      <c r="H49" s="72">
        <v>0</v>
      </c>
      <c r="I49" s="40">
        <f t="shared" si="1"/>
        <v>8310.3852095231687</v>
      </c>
      <c r="J49" s="83"/>
      <c r="K49" s="83"/>
      <c r="L49" s="83"/>
      <c r="M49" s="83"/>
      <c r="N49" s="83"/>
      <c r="O49" s="83"/>
    </row>
    <row r="50" spans="2:15" x14ac:dyDescent="0.2">
      <c r="B50" s="58" t="s">
        <v>61</v>
      </c>
      <c r="C50" s="58" t="s">
        <v>145</v>
      </c>
      <c r="D50" s="59">
        <v>0</v>
      </c>
      <c r="E50" s="59">
        <v>13647.733570335422</v>
      </c>
      <c r="F50" s="59">
        <v>0</v>
      </c>
      <c r="G50" s="59">
        <v>526.1023729914732</v>
      </c>
      <c r="H50" s="91">
        <v>0</v>
      </c>
      <c r="I50" s="59">
        <f t="shared" si="1"/>
        <v>14173.835943326896</v>
      </c>
      <c r="J50" s="83"/>
      <c r="K50" s="83"/>
      <c r="L50" s="83"/>
      <c r="M50" s="83"/>
      <c r="N50" s="83"/>
      <c r="O50" s="83"/>
    </row>
    <row r="51" spans="2:15" x14ac:dyDescent="0.2">
      <c r="B51" s="58" t="s">
        <v>62</v>
      </c>
      <c r="C51" s="58" t="s">
        <v>63</v>
      </c>
      <c r="D51" s="59">
        <v>2678.5899663420441</v>
      </c>
      <c r="E51" s="59">
        <v>0</v>
      </c>
      <c r="F51" s="59">
        <v>0</v>
      </c>
      <c r="G51" s="59">
        <v>1651.300088758014</v>
      </c>
      <c r="H51" s="91">
        <v>0</v>
      </c>
      <c r="I51" s="59">
        <f t="shared" si="1"/>
        <v>4329.8900551000579</v>
      </c>
      <c r="J51" s="83"/>
      <c r="K51" s="83"/>
      <c r="L51" s="83"/>
      <c r="M51" s="83"/>
      <c r="N51" s="83"/>
      <c r="O51" s="83"/>
    </row>
    <row r="52" spans="2:15" x14ac:dyDescent="0.2">
      <c r="B52" s="58" t="s">
        <v>64</v>
      </c>
      <c r="C52" s="58" t="s">
        <v>65</v>
      </c>
      <c r="D52" s="59">
        <v>2766.4240026986099</v>
      </c>
      <c r="E52" s="59">
        <v>0</v>
      </c>
      <c r="F52" s="59">
        <v>0</v>
      </c>
      <c r="G52" s="59">
        <v>13581.055873257024</v>
      </c>
      <c r="H52" s="91">
        <v>0</v>
      </c>
      <c r="I52" s="59">
        <f t="shared" si="1"/>
        <v>16347.479875955634</v>
      </c>
      <c r="J52" s="83"/>
      <c r="K52" s="83"/>
      <c r="L52" s="83"/>
      <c r="M52" s="83"/>
      <c r="N52" s="83"/>
      <c r="O52" s="83"/>
    </row>
    <row r="53" spans="2:15" x14ac:dyDescent="0.2">
      <c r="B53" s="17" t="s">
        <v>66</v>
      </c>
      <c r="C53" s="17" t="s">
        <v>67</v>
      </c>
      <c r="D53" s="40">
        <v>3984.7169676427789</v>
      </c>
      <c r="E53" s="40">
        <v>0</v>
      </c>
      <c r="F53" s="40">
        <v>0</v>
      </c>
      <c r="G53" s="40">
        <v>29.480962437367147</v>
      </c>
      <c r="H53" s="72">
        <v>0</v>
      </c>
      <c r="I53" s="40">
        <f t="shared" si="1"/>
        <v>4014.1979300801459</v>
      </c>
      <c r="J53" s="83"/>
      <c r="K53" s="83"/>
      <c r="L53" s="83"/>
      <c r="M53" s="83"/>
      <c r="N53" s="83"/>
      <c r="O53" s="83"/>
    </row>
    <row r="54" spans="2:15" x14ac:dyDescent="0.2">
      <c r="B54" s="17" t="s">
        <v>68</v>
      </c>
      <c r="C54" s="17" t="s">
        <v>69</v>
      </c>
      <c r="D54" s="40">
        <v>1107.8978131656042</v>
      </c>
      <c r="E54" s="40">
        <v>0</v>
      </c>
      <c r="F54" s="40">
        <v>673.28380796034378</v>
      </c>
      <c r="G54" s="40">
        <v>222.50009784629603</v>
      </c>
      <c r="H54" s="72">
        <v>0</v>
      </c>
      <c r="I54" s="40">
        <f t="shared" si="1"/>
        <v>2003.681718972244</v>
      </c>
      <c r="J54" s="83"/>
      <c r="K54" s="83"/>
      <c r="L54" s="83"/>
      <c r="M54" s="83"/>
      <c r="N54" s="83"/>
      <c r="O54" s="83"/>
    </row>
    <row r="55" spans="2:15" x14ac:dyDescent="0.2">
      <c r="B55" s="17" t="s">
        <v>70</v>
      </c>
      <c r="C55" s="17" t="s">
        <v>71</v>
      </c>
      <c r="D55" s="40">
        <v>867.47252121531994</v>
      </c>
      <c r="E55" s="40">
        <v>0</v>
      </c>
      <c r="F55" s="40">
        <v>0</v>
      </c>
      <c r="G55" s="40">
        <v>1145.1599352152978</v>
      </c>
      <c r="H55" s="72">
        <v>0</v>
      </c>
      <c r="I55" s="40">
        <f t="shared" si="1"/>
        <v>2012.6324564306178</v>
      </c>
      <c r="J55" s="83"/>
      <c r="K55" s="83"/>
      <c r="L55" s="83"/>
      <c r="M55" s="83"/>
      <c r="N55" s="83"/>
      <c r="O55" s="83"/>
    </row>
    <row r="56" spans="2:15" ht="15" thickBot="1" x14ac:dyDescent="0.25">
      <c r="B56" s="58" t="s">
        <v>72</v>
      </c>
      <c r="C56" s="58" t="s">
        <v>73</v>
      </c>
      <c r="D56" s="59">
        <v>1073.8162149674583</v>
      </c>
      <c r="E56" s="59">
        <v>0</v>
      </c>
      <c r="F56" s="59">
        <v>0</v>
      </c>
      <c r="G56" s="59">
        <v>2197.4012783451517</v>
      </c>
      <c r="H56" s="91">
        <v>0</v>
      </c>
      <c r="I56" s="59">
        <f t="shared" si="1"/>
        <v>3271.2174933126098</v>
      </c>
      <c r="J56" s="83"/>
      <c r="K56" s="83"/>
      <c r="L56" s="83"/>
      <c r="M56" s="83"/>
      <c r="N56" s="83"/>
      <c r="O56" s="83"/>
    </row>
    <row r="57" spans="2:15" ht="15" thickBot="1" x14ac:dyDescent="0.25">
      <c r="B57" s="19"/>
      <c r="C57" s="24" t="s">
        <v>119</v>
      </c>
      <c r="D57" s="41">
        <f t="shared" ref="D57:I57" si="2">+SUM(D20:D56)</f>
        <v>101091.88271185505</v>
      </c>
      <c r="E57" s="41">
        <f t="shared" si="2"/>
        <v>13648.971608406317</v>
      </c>
      <c r="F57" s="41">
        <f t="shared" si="2"/>
        <v>673.28380796034378</v>
      </c>
      <c r="G57" s="41">
        <f t="shared" si="2"/>
        <v>77422.411906471913</v>
      </c>
      <c r="H57" s="94">
        <f t="shared" si="2"/>
        <v>8.640199666842818E-15</v>
      </c>
      <c r="I57" s="41">
        <f t="shared" si="2"/>
        <v>192836.55003469368</v>
      </c>
      <c r="J57" s="83"/>
      <c r="K57" s="83"/>
      <c r="L57" s="83"/>
      <c r="M57" s="83"/>
      <c r="N57" s="83"/>
      <c r="O57" s="83"/>
    </row>
    <row r="58" spans="2:15" ht="15" thickBot="1" x14ac:dyDescent="0.25">
      <c r="B58" s="39"/>
      <c r="C58" s="24" t="s">
        <v>112</v>
      </c>
      <c r="D58" s="41">
        <v>0</v>
      </c>
      <c r="E58" s="41">
        <v>0</v>
      </c>
      <c r="F58" s="41">
        <v>0</v>
      </c>
      <c r="G58" s="41">
        <v>0</v>
      </c>
      <c r="H58" s="94">
        <v>0</v>
      </c>
      <c r="I58" s="41">
        <v>0</v>
      </c>
      <c r="J58" s="83"/>
      <c r="K58" s="83"/>
      <c r="L58" s="83"/>
      <c r="M58" s="83"/>
      <c r="N58" s="83"/>
      <c r="O58" s="83"/>
    </row>
    <row r="59" spans="2:15" x14ac:dyDescent="0.2">
      <c r="B59" s="17" t="s">
        <v>52</v>
      </c>
      <c r="C59" s="17" t="s">
        <v>144</v>
      </c>
      <c r="D59" s="40">
        <v>0</v>
      </c>
      <c r="E59" s="40">
        <v>0</v>
      </c>
      <c r="F59" s="40">
        <v>0</v>
      </c>
      <c r="G59" s="40">
        <v>509.00925166733549</v>
      </c>
      <c r="H59" s="72">
        <v>0</v>
      </c>
      <c r="I59" s="40">
        <f t="shared" ref="I59:I61" si="3">+D59+E59+F59+G59+H59</f>
        <v>509.00925166733549</v>
      </c>
      <c r="J59" s="83"/>
      <c r="K59" s="83"/>
      <c r="L59" s="83"/>
      <c r="M59" s="83"/>
      <c r="N59" s="83"/>
      <c r="O59" s="83"/>
    </row>
    <row r="60" spans="2:15" x14ac:dyDescent="0.2">
      <c r="B60" s="17" t="s">
        <v>62</v>
      </c>
      <c r="C60" s="17" t="s">
        <v>63</v>
      </c>
      <c r="D60" s="40">
        <v>0</v>
      </c>
      <c r="E60" s="40">
        <v>0</v>
      </c>
      <c r="F60" s="40">
        <v>0</v>
      </c>
      <c r="G60" s="40">
        <v>20854.027691751166</v>
      </c>
      <c r="H60" s="72">
        <v>0</v>
      </c>
      <c r="I60" s="40">
        <f t="shared" si="3"/>
        <v>20854.027691751166</v>
      </c>
      <c r="J60" s="83"/>
      <c r="K60" s="83"/>
      <c r="L60" s="83"/>
      <c r="M60" s="83"/>
      <c r="N60" s="83"/>
      <c r="O60" s="83"/>
    </row>
    <row r="61" spans="2:15" ht="15" thickBot="1" x14ac:dyDescent="0.25">
      <c r="B61" s="20">
        <v>39</v>
      </c>
      <c r="C61" s="21" t="s">
        <v>75</v>
      </c>
      <c r="D61" s="40">
        <v>0</v>
      </c>
      <c r="E61" s="40">
        <v>0</v>
      </c>
      <c r="F61" s="40">
        <v>0</v>
      </c>
      <c r="G61" s="40">
        <v>0</v>
      </c>
      <c r="H61" s="72">
        <v>0</v>
      </c>
      <c r="I61" s="40">
        <f t="shared" si="3"/>
        <v>0</v>
      </c>
      <c r="J61" s="83"/>
      <c r="K61" s="83"/>
      <c r="L61" s="83"/>
      <c r="M61" s="83"/>
      <c r="N61" s="83"/>
      <c r="O61" s="83"/>
    </row>
    <row r="62" spans="2:15" ht="15" thickBot="1" x14ac:dyDescent="0.25">
      <c r="B62" s="19"/>
      <c r="C62" s="24" t="s">
        <v>113</v>
      </c>
      <c r="D62" s="41">
        <f t="shared" ref="D62:I62" si="4">SUM(D59:D61)</f>
        <v>0</v>
      </c>
      <c r="E62" s="41">
        <f t="shared" si="4"/>
        <v>0</v>
      </c>
      <c r="F62" s="41">
        <f t="shared" si="4"/>
        <v>0</v>
      </c>
      <c r="G62" s="41">
        <f t="shared" si="4"/>
        <v>21363.036943418501</v>
      </c>
      <c r="H62" s="94">
        <f t="shared" si="4"/>
        <v>0</v>
      </c>
      <c r="I62" s="41">
        <f t="shared" si="4"/>
        <v>21363.036943418501</v>
      </c>
      <c r="J62" s="83"/>
      <c r="K62" s="83"/>
      <c r="L62" s="83"/>
      <c r="M62" s="83"/>
      <c r="N62" s="83"/>
      <c r="O62" s="83"/>
    </row>
    <row r="63" spans="2:15" ht="15" thickBot="1" x14ac:dyDescent="0.25">
      <c r="B63" s="39"/>
      <c r="C63" s="24" t="s">
        <v>114</v>
      </c>
      <c r="D63" s="41">
        <v>0</v>
      </c>
      <c r="E63" s="41">
        <v>0</v>
      </c>
      <c r="F63" s="41">
        <v>0</v>
      </c>
      <c r="G63" s="41">
        <v>0</v>
      </c>
      <c r="H63" s="94">
        <v>0</v>
      </c>
      <c r="I63" s="41">
        <v>0</v>
      </c>
      <c r="J63" s="83"/>
      <c r="K63" s="83"/>
      <c r="L63" s="83"/>
      <c r="M63" s="83"/>
      <c r="N63" s="83"/>
      <c r="O63" s="83"/>
    </row>
    <row r="64" spans="2:15" x14ac:dyDescent="0.2">
      <c r="B64" s="17" t="s">
        <v>64</v>
      </c>
      <c r="C64" s="17" t="s">
        <v>65</v>
      </c>
      <c r="D64" s="31">
        <v>0</v>
      </c>
      <c r="E64" s="31">
        <v>0</v>
      </c>
      <c r="F64" s="31">
        <v>0</v>
      </c>
      <c r="G64" s="31">
        <v>0</v>
      </c>
      <c r="H64" s="96">
        <v>0.68463099999998245</v>
      </c>
      <c r="I64" s="40">
        <f t="shared" ref="I64:I68" si="5">+D64+E64+F64+G64+H64</f>
        <v>0.68463099999998245</v>
      </c>
      <c r="J64" s="83"/>
      <c r="K64" s="83"/>
      <c r="L64" s="83"/>
      <c r="M64" s="83"/>
      <c r="N64" s="83"/>
      <c r="O64" s="83"/>
    </row>
    <row r="65" spans="2:15" x14ac:dyDescent="0.2">
      <c r="B65" s="17" t="s">
        <v>77</v>
      </c>
      <c r="C65" s="17" t="s">
        <v>146</v>
      </c>
      <c r="D65" s="40">
        <v>0</v>
      </c>
      <c r="E65" s="40">
        <v>0</v>
      </c>
      <c r="F65" s="40">
        <v>479.03784524153491</v>
      </c>
      <c r="G65" s="40">
        <v>0</v>
      </c>
      <c r="H65" s="72">
        <v>0</v>
      </c>
      <c r="I65" s="40">
        <f t="shared" si="5"/>
        <v>479.03784524153491</v>
      </c>
      <c r="J65" s="83"/>
      <c r="K65" s="83"/>
      <c r="L65" s="83"/>
      <c r="M65" s="83"/>
      <c r="N65" s="83"/>
      <c r="O65" s="83"/>
    </row>
    <row r="66" spans="2:15" x14ac:dyDescent="0.2">
      <c r="B66" s="17" t="s">
        <v>66</v>
      </c>
      <c r="C66" s="17" t="s">
        <v>67</v>
      </c>
      <c r="D66" s="40">
        <v>0</v>
      </c>
      <c r="E66" s="40">
        <v>0</v>
      </c>
      <c r="F66" s="40">
        <v>159.34173608761347</v>
      </c>
      <c r="G66" s="40">
        <v>0</v>
      </c>
      <c r="H66" s="72">
        <v>17.726186000000169</v>
      </c>
      <c r="I66" s="40">
        <f t="shared" si="5"/>
        <v>177.06792208761362</v>
      </c>
      <c r="J66" s="83"/>
      <c r="K66" s="83"/>
      <c r="L66" s="83"/>
      <c r="M66" s="83"/>
      <c r="N66" s="83"/>
      <c r="O66" s="83"/>
    </row>
    <row r="67" spans="2:15" x14ac:dyDescent="0.2">
      <c r="B67" s="20" t="s">
        <v>68</v>
      </c>
      <c r="C67" s="21" t="s">
        <v>69</v>
      </c>
      <c r="D67" s="40">
        <v>0</v>
      </c>
      <c r="E67" s="40">
        <v>0</v>
      </c>
      <c r="F67" s="40">
        <v>28.511683035773938</v>
      </c>
      <c r="G67" s="40">
        <v>0</v>
      </c>
      <c r="H67" s="72">
        <v>74.03960076599995</v>
      </c>
      <c r="I67" s="40">
        <f t="shared" si="5"/>
        <v>102.55128380177389</v>
      </c>
      <c r="J67" s="83"/>
      <c r="K67" s="83"/>
      <c r="L67" s="83"/>
      <c r="M67" s="83"/>
      <c r="N67" s="83"/>
      <c r="O67" s="83"/>
    </row>
    <row r="68" spans="2:15" ht="15" thickBot="1" x14ac:dyDescent="0.25">
      <c r="B68" s="20" t="s">
        <v>70</v>
      </c>
      <c r="C68" s="21" t="s">
        <v>71</v>
      </c>
      <c r="D68" s="40">
        <v>0</v>
      </c>
      <c r="E68" s="40">
        <v>0</v>
      </c>
      <c r="F68" s="40">
        <v>0</v>
      </c>
      <c r="G68" s="40">
        <v>0</v>
      </c>
      <c r="H68" s="72">
        <v>351.49462530000091</v>
      </c>
      <c r="I68" s="40">
        <f t="shared" si="5"/>
        <v>351.49462530000091</v>
      </c>
      <c r="J68" s="83"/>
      <c r="K68" s="83"/>
      <c r="L68" s="83"/>
      <c r="M68" s="83"/>
      <c r="N68" s="83"/>
      <c r="O68" s="83"/>
    </row>
    <row r="69" spans="2:15" ht="15" thickBot="1" x14ac:dyDescent="0.25">
      <c r="B69" s="19"/>
      <c r="C69" s="39" t="s">
        <v>115</v>
      </c>
      <c r="D69" s="41">
        <f t="shared" ref="D69:I69" si="6">SUM(D64:D68)</f>
        <v>0</v>
      </c>
      <c r="E69" s="41">
        <f t="shared" si="6"/>
        <v>0</v>
      </c>
      <c r="F69" s="41">
        <f t="shared" si="6"/>
        <v>666.89126436492222</v>
      </c>
      <c r="G69" s="41">
        <f t="shared" si="6"/>
        <v>0</v>
      </c>
      <c r="H69" s="94">
        <f t="shared" si="6"/>
        <v>443.94504306600101</v>
      </c>
      <c r="I69" s="41">
        <f t="shared" si="6"/>
        <v>1110.8363074309234</v>
      </c>
      <c r="J69" s="83"/>
      <c r="K69" s="83"/>
      <c r="L69" s="83"/>
      <c r="M69" s="83"/>
      <c r="N69" s="83"/>
      <c r="O69" s="83"/>
    </row>
    <row r="70" spans="2:15" x14ac:dyDescent="0.2">
      <c r="B70" s="55" t="s">
        <v>109</v>
      </c>
      <c r="D70" s="83"/>
      <c r="E70" s="83"/>
      <c r="F70" s="83"/>
      <c r="G70" s="83"/>
      <c r="I70" s="83"/>
      <c r="J70" s="83"/>
      <c r="K70" s="83"/>
      <c r="L70" s="83"/>
      <c r="M70" s="83"/>
      <c r="N70" s="83"/>
      <c r="O70" s="83"/>
    </row>
    <row r="71" spans="2:15" x14ac:dyDescent="0.2">
      <c r="E71" s="83"/>
      <c r="F71" s="83"/>
      <c r="G71" s="83"/>
      <c r="I71" s="83"/>
      <c r="J71" s="83"/>
      <c r="K71" s="83"/>
      <c r="L71" s="83"/>
      <c r="M71" s="83"/>
      <c r="N71" s="83"/>
      <c r="O71" s="83"/>
    </row>
  </sheetData>
  <mergeCells count="7">
    <mergeCell ref="I16:I17"/>
    <mergeCell ref="C16:C17"/>
    <mergeCell ref="D16:D17"/>
    <mergeCell ref="E16:E17"/>
    <mergeCell ref="F16:F17"/>
    <mergeCell ref="G16:G17"/>
    <mergeCell ref="H16:H17"/>
  </mergeCells>
  <conditionalFormatting sqref="D18:I18">
    <cfRule type="cellIs" dxfId="19" priority="2" operator="equal">
      <formula>0</formula>
    </cfRule>
  </conditionalFormatting>
  <conditionalFormatting sqref="D20:I69">
    <cfRule type="cellIs" dxfId="18" priority="1" operator="equal">
      <formula>0</formula>
    </cfRule>
  </conditionalFormatting>
  <pageMargins left="0.7" right="0.7" top="0.75" bottom="0.75" header="0.3" footer="0.3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C4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75.85546875" style="9" customWidth="1"/>
    <col min="3" max="3" width="18.7109375" style="9" customWidth="1"/>
    <col min="4" max="4" width="18.140625" style="9" customWidth="1"/>
    <col min="5" max="5" width="15.7109375" style="9" customWidth="1"/>
    <col min="6" max="6" width="12.7109375" style="9" customWidth="1"/>
    <col min="7" max="7" width="11.42578125" style="9" customWidth="1"/>
    <col min="8" max="8" width="16.42578125" style="9" customWidth="1"/>
    <col min="9" max="9" width="14.285156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162</v>
      </c>
      <c r="C12" s="10"/>
      <c r="D12" s="38"/>
      <c r="E12" s="38"/>
      <c r="F12" s="38"/>
      <c r="G12" s="28"/>
      <c r="H12" s="28"/>
      <c r="I12" s="28"/>
    </row>
    <row r="13" spans="1:14" x14ac:dyDescent="0.2">
      <c r="B13" s="23" t="s">
        <v>131</v>
      </c>
      <c r="C13" s="42"/>
      <c r="D13" s="28"/>
      <c r="E13" s="28"/>
      <c r="F13" s="36"/>
      <c r="G13" s="28"/>
      <c r="H13" s="28"/>
      <c r="I13" s="28"/>
    </row>
    <row r="14" spans="1:14" x14ac:dyDescent="0.2">
      <c r="B14" s="28"/>
      <c r="C14" s="28"/>
      <c r="D14" s="28"/>
      <c r="E14" s="28"/>
      <c r="F14" s="36"/>
      <c r="G14" s="28"/>
      <c r="H14" s="28"/>
      <c r="I14" s="28"/>
    </row>
    <row r="15" spans="1:14" ht="15" thickBot="1" x14ac:dyDescent="0.25">
      <c r="B15" s="26" t="s">
        <v>122</v>
      </c>
      <c r="C15" s="28"/>
      <c r="D15" s="28"/>
      <c r="E15" s="28"/>
      <c r="F15" s="28"/>
      <c r="G15" s="30"/>
      <c r="H15" s="30"/>
      <c r="I15" s="30"/>
    </row>
    <row r="16" spans="1:14" ht="14.25" customHeight="1" x14ac:dyDescent="0.2">
      <c r="B16" s="106" t="s">
        <v>129</v>
      </c>
      <c r="C16" s="108" t="s">
        <v>8</v>
      </c>
      <c r="D16" s="108" t="s">
        <v>9</v>
      </c>
      <c r="E16" s="108" t="s">
        <v>10</v>
      </c>
      <c r="F16" s="108" t="s">
        <v>11</v>
      </c>
      <c r="G16" s="108" t="s">
        <v>12</v>
      </c>
      <c r="H16" s="108" t="s">
        <v>147</v>
      </c>
    </row>
    <row r="17" spans="2:16" ht="42.75" customHeight="1" thickBot="1" x14ac:dyDescent="0.25">
      <c r="B17" s="107"/>
      <c r="C17" s="109"/>
      <c r="D17" s="109"/>
      <c r="E17" s="109"/>
      <c r="F17" s="109"/>
      <c r="G17" s="109"/>
      <c r="H17" s="109"/>
    </row>
    <row r="18" spans="2:16" ht="20.25" customHeight="1" thickBot="1" x14ac:dyDescent="0.25">
      <c r="B18" s="24" t="s">
        <v>107</v>
      </c>
      <c r="C18" s="41">
        <f t="shared" ref="C18:H18" si="0">SUM(C19:C22)+C24+C30</f>
        <v>36819.043695755332</v>
      </c>
      <c r="D18" s="41">
        <f t="shared" si="0"/>
        <v>2242.3840025891377</v>
      </c>
      <c r="E18" s="41">
        <f t="shared" si="0"/>
        <v>19290.1898267994</v>
      </c>
      <c r="F18" s="41">
        <f t="shared" si="0"/>
        <v>10805.872119082802</v>
      </c>
      <c r="G18" s="41">
        <f t="shared" si="0"/>
        <v>63.720270000000006</v>
      </c>
      <c r="H18" s="41">
        <f t="shared" si="0"/>
        <v>69221.209914226682</v>
      </c>
    </row>
    <row r="19" spans="2:16" x14ac:dyDescent="0.2">
      <c r="B19" s="64" t="s">
        <v>123</v>
      </c>
      <c r="C19" s="40">
        <v>827.78720412806535</v>
      </c>
      <c r="D19" s="40">
        <v>0</v>
      </c>
      <c r="E19" s="40">
        <v>0.17422282</v>
      </c>
      <c r="F19" s="40">
        <v>1045.937989560538</v>
      </c>
      <c r="G19" s="40">
        <v>0</v>
      </c>
      <c r="H19" s="40">
        <f>SUM(C19:G19)</f>
        <v>1873.8994165086033</v>
      </c>
      <c r="I19" s="83"/>
      <c r="J19" s="83"/>
      <c r="K19" s="83"/>
      <c r="L19" s="83"/>
      <c r="M19" s="83"/>
      <c r="N19" s="83"/>
      <c r="O19" s="83"/>
      <c r="P19" s="83"/>
    </row>
    <row r="20" spans="2:16" x14ac:dyDescent="0.2">
      <c r="B20" s="64" t="s">
        <v>124</v>
      </c>
      <c r="C20" s="40">
        <v>362.338622976343</v>
      </c>
      <c r="D20" s="40">
        <v>0</v>
      </c>
      <c r="E20" s="40">
        <v>10.544738369999999</v>
      </c>
      <c r="F20" s="40">
        <v>605.64545166450102</v>
      </c>
      <c r="G20" s="40">
        <v>0</v>
      </c>
      <c r="H20" s="40">
        <f t="shared" ref="H20:H22" si="1">SUM(C20:G20)</f>
        <v>978.52881301084403</v>
      </c>
      <c r="I20" s="83"/>
      <c r="J20" s="83"/>
      <c r="K20" s="83"/>
      <c r="L20" s="83"/>
      <c r="M20" s="83"/>
      <c r="N20" s="83"/>
    </row>
    <row r="21" spans="2:16" x14ac:dyDescent="0.2">
      <c r="B21" s="64" t="s">
        <v>79</v>
      </c>
      <c r="C21" s="40">
        <v>3140.1199107554107</v>
      </c>
      <c r="D21" s="40">
        <v>3.4470144685057456</v>
      </c>
      <c r="E21" s="40">
        <v>341.94857379292102</v>
      </c>
      <c r="F21" s="40">
        <v>0</v>
      </c>
      <c r="G21" s="40">
        <v>4.5951400000000024</v>
      </c>
      <c r="H21" s="40">
        <f t="shared" si="1"/>
        <v>3490.1106390168375</v>
      </c>
      <c r="I21" s="83"/>
      <c r="J21" s="83"/>
      <c r="K21" s="83"/>
      <c r="L21" s="83"/>
      <c r="M21" s="83"/>
      <c r="N21" s="83"/>
    </row>
    <row r="22" spans="2:16" x14ac:dyDescent="0.2">
      <c r="B22" s="64" t="s">
        <v>125</v>
      </c>
      <c r="C22" s="40">
        <v>19074.320576639675</v>
      </c>
      <c r="D22" s="40">
        <v>432.23124539238069</v>
      </c>
      <c r="E22" s="40">
        <v>1698.1708481699029</v>
      </c>
      <c r="F22" s="40">
        <v>0</v>
      </c>
      <c r="G22" s="40">
        <v>16.923460000000013</v>
      </c>
      <c r="H22" s="40">
        <f t="shared" si="1"/>
        <v>21221.64613020196</v>
      </c>
      <c r="I22" s="83"/>
      <c r="J22" s="83"/>
      <c r="K22" s="83"/>
      <c r="L22" s="83"/>
      <c r="M22" s="83"/>
      <c r="N22" s="83"/>
    </row>
    <row r="23" spans="2:16" x14ac:dyDescent="0.2">
      <c r="B23" s="33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83"/>
      <c r="J23" s="83"/>
      <c r="K23" s="83"/>
      <c r="L23" s="83"/>
      <c r="M23" s="83"/>
      <c r="N23" s="83"/>
    </row>
    <row r="24" spans="2:16" x14ac:dyDescent="0.2">
      <c r="B24" s="60" t="s">
        <v>151</v>
      </c>
      <c r="C24" s="61">
        <f t="shared" ref="C24:H24" si="2">SUM(C25:C28)</f>
        <v>12420.920749546143</v>
      </c>
      <c r="D24" s="61">
        <f t="shared" si="2"/>
        <v>1361.3386296604235</v>
      </c>
      <c r="E24" s="61">
        <f t="shared" si="2"/>
        <v>17148.709494525116</v>
      </c>
      <c r="F24" s="61">
        <f t="shared" si="2"/>
        <v>9154.2886778577631</v>
      </c>
      <c r="G24" s="61">
        <f t="shared" si="2"/>
        <v>39.652169999999991</v>
      </c>
      <c r="H24" s="61">
        <f t="shared" si="2"/>
        <v>40124.909721589444</v>
      </c>
      <c r="I24" s="83"/>
      <c r="J24" s="83"/>
      <c r="K24" s="83"/>
      <c r="L24" s="83"/>
      <c r="M24" s="83"/>
      <c r="N24" s="83"/>
    </row>
    <row r="25" spans="2:16" x14ac:dyDescent="0.2">
      <c r="B25" s="32" t="s">
        <v>80</v>
      </c>
      <c r="C25" s="16">
        <v>5.2891511558633573</v>
      </c>
      <c r="D25" s="16">
        <v>0</v>
      </c>
      <c r="E25" s="16">
        <v>-76.209872709999999</v>
      </c>
      <c r="F25" s="16">
        <v>9154.2886778577631</v>
      </c>
      <c r="G25" s="16">
        <v>0</v>
      </c>
      <c r="H25" s="16">
        <f t="shared" ref="H25:H28" si="3">SUM(C25:G25)</f>
        <v>9083.3679563036258</v>
      </c>
      <c r="I25" s="83"/>
      <c r="J25" s="83"/>
      <c r="K25" s="83"/>
      <c r="L25" s="83"/>
      <c r="M25" s="83"/>
      <c r="N25" s="83"/>
    </row>
    <row r="26" spans="2:16" x14ac:dyDescent="0.2">
      <c r="B26" s="32" t="s">
        <v>81</v>
      </c>
      <c r="C26" s="16">
        <v>5994.389268071197</v>
      </c>
      <c r="D26" s="16">
        <v>1361.3386296604235</v>
      </c>
      <c r="E26" s="16">
        <v>4990.2231036035128</v>
      </c>
      <c r="F26" s="16">
        <v>0</v>
      </c>
      <c r="G26" s="16">
        <v>39.652169999999991</v>
      </c>
      <c r="H26" s="16">
        <f t="shared" si="3"/>
        <v>12385.603171335131</v>
      </c>
      <c r="I26" s="83"/>
      <c r="J26" s="83"/>
      <c r="K26" s="83"/>
      <c r="L26" s="83"/>
      <c r="M26" s="83"/>
      <c r="N26" s="83"/>
    </row>
    <row r="27" spans="2:16" x14ac:dyDescent="0.2">
      <c r="B27" s="32" t="s">
        <v>82</v>
      </c>
      <c r="C27" s="16">
        <v>6420.2892520220657</v>
      </c>
      <c r="D27" s="16">
        <v>0</v>
      </c>
      <c r="E27" s="16">
        <v>12234.696263631604</v>
      </c>
      <c r="F27" s="16">
        <v>0</v>
      </c>
      <c r="G27" s="16">
        <v>0</v>
      </c>
      <c r="H27" s="16">
        <f t="shared" si="3"/>
        <v>18654.985515653669</v>
      </c>
      <c r="I27" s="83"/>
      <c r="J27" s="83"/>
      <c r="K27" s="83"/>
      <c r="L27" s="83"/>
      <c r="M27" s="83"/>
      <c r="N27" s="83"/>
    </row>
    <row r="28" spans="2:16" x14ac:dyDescent="0.2">
      <c r="B28" s="32" t="s">
        <v>83</v>
      </c>
      <c r="C28" s="16">
        <v>0.95307829701667812</v>
      </c>
      <c r="D28" s="16">
        <v>0</v>
      </c>
      <c r="E28" s="16">
        <v>0</v>
      </c>
      <c r="F28" s="16">
        <v>0</v>
      </c>
      <c r="G28" s="16">
        <v>0</v>
      </c>
      <c r="H28" s="16">
        <f t="shared" si="3"/>
        <v>0.95307829701667812</v>
      </c>
      <c r="I28" s="83"/>
      <c r="J28" s="83"/>
      <c r="K28" s="83"/>
      <c r="L28" s="83"/>
      <c r="M28" s="83"/>
      <c r="N28" s="83"/>
    </row>
    <row r="29" spans="2:16" x14ac:dyDescent="0.2">
      <c r="B29" s="32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83"/>
      <c r="J29" s="83"/>
      <c r="K29" s="83"/>
      <c r="L29" s="83"/>
      <c r="M29" s="83"/>
      <c r="N29" s="83"/>
    </row>
    <row r="30" spans="2:16" x14ac:dyDescent="0.2">
      <c r="B30" s="60" t="s">
        <v>84</v>
      </c>
      <c r="C30" s="61">
        <f t="shared" ref="C30:H30" si="4">SUM(C31:C33)</f>
        <v>993.55663170969797</v>
      </c>
      <c r="D30" s="61">
        <f t="shared" si="4"/>
        <v>445.3671130678278</v>
      </c>
      <c r="E30" s="61">
        <f t="shared" si="4"/>
        <v>90.641949121462929</v>
      </c>
      <c r="F30" s="61">
        <f t="shared" si="4"/>
        <v>0</v>
      </c>
      <c r="G30" s="61">
        <f t="shared" si="4"/>
        <v>2.5495000000000001</v>
      </c>
      <c r="H30" s="61">
        <f t="shared" si="4"/>
        <v>1532.1151938989888</v>
      </c>
      <c r="I30" s="83"/>
      <c r="J30" s="83"/>
      <c r="K30" s="83"/>
      <c r="L30" s="83"/>
      <c r="M30" s="83"/>
      <c r="N30" s="83"/>
    </row>
    <row r="31" spans="2:16" x14ac:dyDescent="0.2">
      <c r="B31" s="32" t="s">
        <v>85</v>
      </c>
      <c r="C31" s="16">
        <v>970.82902123247038</v>
      </c>
      <c r="D31" s="16">
        <v>22.30085832</v>
      </c>
      <c r="E31" s="16">
        <v>8.2636439999999992E-2</v>
      </c>
      <c r="F31" s="16">
        <v>0</v>
      </c>
      <c r="G31" s="16">
        <v>2.0179200000000002</v>
      </c>
      <c r="H31" s="16">
        <f>SUM(C31:G31)</f>
        <v>995.23043599247035</v>
      </c>
      <c r="I31" s="83"/>
      <c r="J31" s="83"/>
      <c r="K31" s="83"/>
      <c r="L31" s="83"/>
      <c r="M31" s="83"/>
      <c r="N31" s="83"/>
    </row>
    <row r="32" spans="2:16" x14ac:dyDescent="0.2">
      <c r="B32" s="32" t="s">
        <v>86</v>
      </c>
      <c r="C32" s="16">
        <v>22.727610477227575</v>
      </c>
      <c r="D32" s="16">
        <v>423.06625474782783</v>
      </c>
      <c r="E32" s="16">
        <v>90.559312681462927</v>
      </c>
      <c r="F32" s="16">
        <v>0</v>
      </c>
      <c r="G32" s="16">
        <v>0.53158000000000005</v>
      </c>
      <c r="H32" s="16">
        <f t="shared" ref="H32:H33" si="5">SUM(C32:G32)</f>
        <v>536.8847579065183</v>
      </c>
      <c r="I32" s="83"/>
      <c r="J32" s="83"/>
      <c r="K32" s="83"/>
      <c r="L32" s="83"/>
      <c r="M32" s="83"/>
      <c r="N32" s="83"/>
    </row>
    <row r="33" spans="2:9" ht="25.5" x14ac:dyDescent="0.2">
      <c r="B33" s="32" t="s">
        <v>87</v>
      </c>
      <c r="C33" s="95">
        <v>3.6948222259525208E-16</v>
      </c>
      <c r="D33" s="95">
        <v>0</v>
      </c>
      <c r="E33" s="95">
        <v>0</v>
      </c>
      <c r="F33" s="95">
        <v>0</v>
      </c>
      <c r="G33" s="95">
        <v>0</v>
      </c>
      <c r="H33" s="95">
        <f t="shared" si="5"/>
        <v>3.6948222259525208E-16</v>
      </c>
      <c r="I33" s="67"/>
    </row>
    <row r="34" spans="2:9" ht="15" thickBot="1" x14ac:dyDescent="0.25">
      <c r="B34" s="32"/>
      <c r="C34" s="16"/>
      <c r="D34" s="16"/>
      <c r="E34" s="16"/>
      <c r="F34" s="16"/>
      <c r="G34" s="16"/>
      <c r="H34" s="16"/>
      <c r="I34" s="67"/>
    </row>
    <row r="35" spans="2:9" x14ac:dyDescent="0.2">
      <c r="B35" s="50" t="s">
        <v>109</v>
      </c>
      <c r="C35" s="78"/>
      <c r="D35" s="78"/>
      <c r="E35" s="78"/>
      <c r="F35" s="78"/>
      <c r="G35" s="78"/>
      <c r="H35" s="78"/>
      <c r="I35" s="31"/>
    </row>
    <row r="36" spans="2:9" x14ac:dyDescent="0.2">
      <c r="C36" s="51"/>
      <c r="D36" s="51"/>
      <c r="E36" s="51"/>
      <c r="F36" s="51"/>
      <c r="G36" s="51"/>
      <c r="H36" s="51"/>
      <c r="I36" s="67"/>
    </row>
    <row r="37" spans="2:9" x14ac:dyDescent="0.2">
      <c r="B37" s="84"/>
      <c r="C37" s="51"/>
      <c r="D37" s="51"/>
      <c r="E37" s="51"/>
      <c r="F37" s="51"/>
      <c r="G37" s="51"/>
      <c r="H37" s="87"/>
      <c r="I37" s="67"/>
    </row>
    <row r="38" spans="2:9" x14ac:dyDescent="0.2">
      <c r="B38" s="84"/>
      <c r="C38" s="51"/>
      <c r="D38" s="51"/>
      <c r="E38" s="51"/>
      <c r="F38" s="51"/>
      <c r="G38" s="51"/>
      <c r="H38" s="87"/>
      <c r="I38" s="67"/>
    </row>
    <row r="39" spans="2:9" x14ac:dyDescent="0.2">
      <c r="B39" s="84"/>
      <c r="C39" s="51"/>
      <c r="D39" s="51"/>
      <c r="E39" s="51"/>
      <c r="F39" s="51"/>
      <c r="G39" s="51"/>
      <c r="H39" s="87"/>
      <c r="I39" s="67"/>
    </row>
    <row r="41" spans="2:9" x14ac:dyDescent="0.2">
      <c r="B41" s="84"/>
      <c r="C41" s="51"/>
      <c r="D41" s="51"/>
      <c r="E41" s="51"/>
      <c r="F41" s="51"/>
      <c r="G41" s="51"/>
      <c r="H41" s="51"/>
    </row>
    <row r="42" spans="2:9" x14ac:dyDescent="0.2">
      <c r="B42" s="84"/>
      <c r="C42" s="83"/>
      <c r="D42" s="83"/>
      <c r="E42" s="83"/>
      <c r="F42" s="83"/>
      <c r="G42" s="83"/>
      <c r="H42" s="83"/>
    </row>
    <row r="46" spans="2:9" x14ac:dyDescent="0.2">
      <c r="B46" s="56"/>
    </row>
  </sheetData>
  <mergeCells count="7">
    <mergeCell ref="H16:H17"/>
    <mergeCell ref="B16:B17"/>
    <mergeCell ref="C16:C17"/>
    <mergeCell ref="D16:D17"/>
    <mergeCell ref="E16:E17"/>
    <mergeCell ref="F16:F17"/>
    <mergeCell ref="G16:G17"/>
  </mergeCells>
  <conditionalFormatting sqref="I35 C19:H24 C34:H34 C29:H30">
    <cfRule type="cellIs" dxfId="17" priority="13" operator="equal">
      <formula>0</formula>
    </cfRule>
  </conditionalFormatting>
  <conditionalFormatting sqref="C22:H22 C24:H24 C30:H30">
    <cfRule type="cellIs" dxfId="16" priority="12" operator="equal">
      <formula>0</formula>
    </cfRule>
  </conditionalFormatting>
  <conditionalFormatting sqref="C23:H23">
    <cfRule type="cellIs" dxfId="15" priority="11" operator="equal">
      <formula>0</formula>
    </cfRule>
  </conditionalFormatting>
  <conditionalFormatting sqref="C29:H29">
    <cfRule type="cellIs" dxfId="14" priority="10" operator="equal">
      <formula>0</formula>
    </cfRule>
  </conditionalFormatting>
  <conditionalFormatting sqref="C34:H34">
    <cfRule type="cellIs" dxfId="13" priority="9" operator="equal">
      <formula>0</formula>
    </cfRule>
  </conditionalFormatting>
  <conditionalFormatting sqref="C34:H34">
    <cfRule type="cellIs" dxfId="12" priority="8" operator="equal">
      <formula>0</formula>
    </cfRule>
  </conditionalFormatting>
  <conditionalFormatting sqref="C24:H24">
    <cfRule type="cellIs" dxfId="11" priority="7" operator="equal">
      <formula>0</formula>
    </cfRule>
  </conditionalFormatting>
  <conditionalFormatting sqref="C30:H30">
    <cfRule type="cellIs" dxfId="10" priority="6" operator="equal">
      <formula>0</formula>
    </cfRule>
  </conditionalFormatting>
  <conditionalFormatting sqref="C18:H18">
    <cfRule type="cellIs" dxfId="9" priority="5" operator="equal">
      <formula>0</formula>
    </cfRule>
  </conditionalFormatting>
  <conditionalFormatting sqref="C31:H33">
    <cfRule type="cellIs" dxfId="8" priority="4" operator="equal">
      <formula>0</formula>
    </cfRule>
  </conditionalFormatting>
  <conditionalFormatting sqref="C31:H33">
    <cfRule type="cellIs" dxfId="7" priority="3" operator="equal">
      <formula>0</formula>
    </cfRule>
  </conditionalFormatting>
  <conditionalFormatting sqref="C25:H28">
    <cfRule type="cellIs" dxfId="6" priority="2" operator="equal">
      <formula>0</formula>
    </cfRule>
  </conditionalFormatting>
  <conditionalFormatting sqref="C25:H28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B12" zoomScale="75" zoomScaleNormal="75" workbookViewId="0">
      <selection activeCell="F19" sqref="F19"/>
    </sheetView>
  </sheetViews>
  <sheetFormatPr baseColWidth="10" defaultRowHeight="14.25" x14ac:dyDescent="0.2"/>
  <cols>
    <col min="1" max="1" width="11.42578125" style="9"/>
    <col min="2" max="2" width="11.140625" style="9" customWidth="1"/>
    <col min="3" max="3" width="75.85546875" style="9" customWidth="1"/>
    <col min="4" max="4" width="16.7109375" style="9" customWidth="1"/>
    <col min="5" max="5" width="18.140625" style="9" customWidth="1"/>
    <col min="6" max="6" width="14.85546875" style="9" customWidth="1"/>
    <col min="7" max="7" width="14.140625" style="9" customWidth="1"/>
    <col min="8" max="8" width="12.5703125" style="9" customWidth="1"/>
    <col min="9" max="9" width="15.42578125" style="9" customWidth="1"/>
    <col min="10" max="16384" width="11.42578125" style="9"/>
  </cols>
  <sheetData>
    <row r="1" spans="1:14" s="28" customFormat="1" ht="12.75" x14ac:dyDescent="0.2">
      <c r="C1" s="36"/>
      <c r="D1" s="36"/>
      <c r="E1" s="43"/>
      <c r="F1" s="43"/>
      <c r="G1" s="43"/>
      <c r="H1" s="43"/>
      <c r="I1" s="43"/>
      <c r="J1" s="43"/>
      <c r="K1" s="43"/>
    </row>
    <row r="2" spans="1:14" s="28" customFormat="1" ht="12.75" x14ac:dyDescent="0.2">
      <c r="C2" s="36"/>
      <c r="D2" s="36"/>
      <c r="E2" s="43"/>
      <c r="F2" s="43"/>
      <c r="G2" s="43"/>
      <c r="H2" s="43"/>
      <c r="I2" s="43"/>
      <c r="J2" s="43"/>
      <c r="K2" s="43"/>
    </row>
    <row r="3" spans="1:14" s="28" customFormat="1" ht="12.75" x14ac:dyDescent="0.2">
      <c r="C3" s="36"/>
      <c r="D3" s="36"/>
      <c r="E3" s="43"/>
      <c r="F3" s="43"/>
      <c r="G3" s="43"/>
      <c r="H3" s="43"/>
      <c r="I3" s="43"/>
      <c r="J3" s="43"/>
      <c r="K3" s="43"/>
    </row>
    <row r="4" spans="1:14" s="28" customFormat="1" ht="12.75" x14ac:dyDescent="0.2">
      <c r="C4" s="36"/>
      <c r="D4" s="36"/>
      <c r="E4" s="43"/>
      <c r="F4" s="43"/>
      <c r="G4" s="43"/>
      <c r="H4" s="43"/>
      <c r="I4" s="43"/>
      <c r="J4" s="43"/>
      <c r="K4" s="43"/>
    </row>
    <row r="5" spans="1:14" s="28" customFormat="1" ht="12.75" x14ac:dyDescent="0.2">
      <c r="C5" s="36"/>
      <c r="D5" s="36"/>
      <c r="E5" s="43"/>
      <c r="F5" s="43"/>
      <c r="G5" s="43"/>
      <c r="H5" s="43"/>
      <c r="I5" s="43"/>
      <c r="J5" s="43"/>
      <c r="K5" s="43"/>
    </row>
    <row r="6" spans="1:14" s="28" customFormat="1" ht="12.75" x14ac:dyDescent="0.2">
      <c r="C6" s="36"/>
      <c r="D6" s="36"/>
      <c r="E6" s="43"/>
      <c r="F6" s="43"/>
      <c r="G6" s="43"/>
      <c r="H6" s="43"/>
      <c r="I6" s="43"/>
      <c r="J6" s="43"/>
      <c r="K6" s="43"/>
    </row>
    <row r="7" spans="1:14" s="28" customFormat="1" ht="12.75" x14ac:dyDescent="0.2">
      <c r="C7" s="36"/>
      <c r="D7" s="36"/>
      <c r="E7" s="43"/>
      <c r="F7" s="43"/>
      <c r="G7" s="43"/>
      <c r="H7" s="43"/>
      <c r="I7" s="43"/>
      <c r="J7" s="43"/>
      <c r="K7" s="43"/>
    </row>
    <row r="8" spans="1:14" s="28" customFormat="1" ht="15" x14ac:dyDescent="0.2">
      <c r="A8" s="9"/>
      <c r="B8" s="44"/>
      <c r="C8" s="45"/>
      <c r="D8" s="45"/>
      <c r="E8" s="46"/>
      <c r="F8" s="46"/>
      <c r="G8" s="47"/>
      <c r="H8" s="47"/>
      <c r="I8" s="47"/>
      <c r="J8" s="47"/>
      <c r="K8" s="47"/>
      <c r="L8" s="48"/>
      <c r="M8" s="48"/>
      <c r="N8" s="48"/>
    </row>
    <row r="9" spans="1:14" s="28" customFormat="1" ht="15" x14ac:dyDescent="0.2">
      <c r="A9" s="9"/>
      <c r="B9" s="44"/>
      <c r="C9" s="45"/>
      <c r="D9" s="45"/>
      <c r="E9" s="46"/>
      <c r="F9" s="46"/>
      <c r="G9" s="47"/>
      <c r="H9" s="47"/>
      <c r="I9" s="47"/>
      <c r="J9" s="47"/>
      <c r="K9" s="47"/>
      <c r="L9" s="48"/>
      <c r="M9" s="48"/>
      <c r="N9" s="48"/>
    </row>
    <row r="10" spans="1:14" s="28" customFormat="1" ht="15" x14ac:dyDescent="0.2">
      <c r="A10" s="9"/>
      <c r="B10" s="44"/>
      <c r="C10" s="45"/>
      <c r="D10" s="45"/>
      <c r="E10" s="46"/>
      <c r="F10" s="46"/>
      <c r="G10" s="47"/>
      <c r="H10" s="47"/>
      <c r="I10" s="47"/>
      <c r="J10" s="47"/>
      <c r="K10" s="47"/>
      <c r="L10" s="48"/>
      <c r="M10" s="48"/>
      <c r="N10" s="48"/>
    </row>
    <row r="12" spans="1:14" ht="15" x14ac:dyDescent="0.2">
      <c r="B12" s="37" t="s">
        <v>162</v>
      </c>
      <c r="C12" s="10"/>
      <c r="D12" s="29"/>
      <c r="E12" s="29"/>
      <c r="F12" s="29"/>
      <c r="G12" s="10"/>
      <c r="H12" s="10"/>
      <c r="I12" s="10"/>
    </row>
    <row r="13" spans="1:14" x14ac:dyDescent="0.2">
      <c r="B13" s="23" t="s">
        <v>131</v>
      </c>
      <c r="C13" s="10"/>
      <c r="D13" s="10"/>
      <c r="E13" s="10"/>
      <c r="F13" s="22"/>
      <c r="G13" s="10"/>
      <c r="H13" s="10"/>
      <c r="I13" s="10"/>
    </row>
    <row r="14" spans="1:14" x14ac:dyDescent="0.2">
      <c r="B14" s="23"/>
      <c r="C14" s="10"/>
      <c r="D14" s="10"/>
      <c r="E14" s="10"/>
      <c r="F14" s="22"/>
      <c r="G14" s="10"/>
      <c r="H14" s="10"/>
      <c r="I14" s="10"/>
    </row>
    <row r="15" spans="1:14" ht="15" thickBot="1" x14ac:dyDescent="0.25">
      <c r="B15" s="26" t="s">
        <v>103</v>
      </c>
      <c r="C15" s="26" t="s">
        <v>6</v>
      </c>
      <c r="D15" s="35"/>
      <c r="E15" s="36"/>
      <c r="F15" s="36"/>
      <c r="G15" s="36"/>
      <c r="H15" s="28"/>
      <c r="I15" s="28"/>
    </row>
    <row r="16" spans="1:14" ht="14.25" customHeight="1" x14ac:dyDescent="0.2">
      <c r="B16" s="110"/>
      <c r="C16" s="106" t="s">
        <v>129</v>
      </c>
      <c r="D16" s="108" t="s">
        <v>8</v>
      </c>
      <c r="E16" s="108" t="s">
        <v>9</v>
      </c>
      <c r="F16" s="108" t="s">
        <v>10</v>
      </c>
      <c r="G16" s="108" t="s">
        <v>11</v>
      </c>
      <c r="H16" s="108" t="s">
        <v>12</v>
      </c>
      <c r="I16" s="108" t="s">
        <v>147</v>
      </c>
    </row>
    <row r="17" spans="2:15" ht="40.5" customHeight="1" thickBot="1" x14ac:dyDescent="0.25">
      <c r="B17" s="111"/>
      <c r="C17" s="107"/>
      <c r="D17" s="109"/>
      <c r="E17" s="109"/>
      <c r="F17" s="109"/>
      <c r="G17" s="109"/>
      <c r="H17" s="109"/>
      <c r="I17" s="109"/>
    </row>
    <row r="18" spans="2:15" ht="15" thickBot="1" x14ac:dyDescent="0.25">
      <c r="B18" s="34"/>
      <c r="C18" s="34" t="s">
        <v>107</v>
      </c>
      <c r="D18" s="25">
        <f t="shared" ref="D18:I18" si="0">+D19+D20+D23+D24+D25</f>
        <v>2711.4917590400546</v>
      </c>
      <c r="E18" s="25">
        <f t="shared" si="0"/>
        <v>931.31084806904255</v>
      </c>
      <c r="F18" s="25">
        <f t="shared" si="0"/>
        <v>-50.206850598593924</v>
      </c>
      <c r="G18" s="25">
        <f t="shared" si="0"/>
        <v>1989.4698706248339</v>
      </c>
      <c r="H18" s="25">
        <f t="shared" si="0"/>
        <v>196.69737000000001</v>
      </c>
      <c r="I18" s="25">
        <f t="shared" si="0"/>
        <v>5778.7629971353363</v>
      </c>
    </row>
    <row r="19" spans="2:15" x14ac:dyDescent="0.2">
      <c r="B19" s="57" t="s">
        <v>89</v>
      </c>
      <c r="C19" s="58" t="s">
        <v>90</v>
      </c>
      <c r="D19" s="59">
        <v>264.15034272571512</v>
      </c>
      <c r="E19" s="59">
        <v>-32.960256510000008</v>
      </c>
      <c r="F19" s="59">
        <v>45.514713893000021</v>
      </c>
      <c r="G19" s="59">
        <v>0</v>
      </c>
      <c r="H19" s="59">
        <v>196.31583000000001</v>
      </c>
      <c r="I19" s="59">
        <f>SUM(D19:H19)</f>
        <v>473.02063010871512</v>
      </c>
      <c r="J19" s="83"/>
      <c r="K19" s="83"/>
      <c r="L19" s="83"/>
      <c r="M19" s="83"/>
      <c r="N19" s="83"/>
      <c r="O19" s="83"/>
    </row>
    <row r="20" spans="2:15" x14ac:dyDescent="0.2">
      <c r="B20" s="57" t="s">
        <v>91</v>
      </c>
      <c r="C20" s="58" t="s">
        <v>92</v>
      </c>
      <c r="D20" s="59">
        <f>SUM(D21:D22)</f>
        <v>-420.05222941401792</v>
      </c>
      <c r="E20" s="59">
        <f t="shared" ref="E20:H20" si="1">SUM(E21:E22)</f>
        <v>0</v>
      </c>
      <c r="F20" s="59">
        <f t="shared" si="1"/>
        <v>-116.80497249620002</v>
      </c>
      <c r="G20" s="59">
        <f t="shared" si="1"/>
        <v>1989.4698706248339</v>
      </c>
      <c r="H20" s="59">
        <f t="shared" si="1"/>
        <v>0.53282000000000007</v>
      </c>
      <c r="I20" s="59">
        <f t="shared" ref="I20:I25" si="2">SUM(D20:H20)</f>
        <v>1453.145488714616</v>
      </c>
      <c r="J20" s="83"/>
      <c r="K20" s="83"/>
      <c r="L20" s="83"/>
      <c r="M20" s="83"/>
      <c r="N20" s="83"/>
      <c r="O20" s="83"/>
    </row>
    <row r="21" spans="2:15" x14ac:dyDescent="0.2">
      <c r="B21" s="57" t="s">
        <v>93</v>
      </c>
      <c r="C21" s="58" t="s">
        <v>94</v>
      </c>
      <c r="D21" s="59">
        <v>1014.5925285288678</v>
      </c>
      <c r="E21" s="59">
        <v>0</v>
      </c>
      <c r="F21" s="59">
        <v>0</v>
      </c>
      <c r="G21" s="59">
        <v>1989.4698706248339</v>
      </c>
      <c r="H21" s="59">
        <v>0</v>
      </c>
      <c r="I21" s="59">
        <f t="shared" si="2"/>
        <v>3004.0623991537018</v>
      </c>
      <c r="J21" s="83"/>
      <c r="K21" s="83"/>
      <c r="L21" s="83"/>
      <c r="M21" s="83"/>
      <c r="N21" s="83"/>
      <c r="O21" s="83"/>
    </row>
    <row r="22" spans="2:15" x14ac:dyDescent="0.2">
      <c r="B22" s="18" t="s">
        <v>95</v>
      </c>
      <c r="C22" s="17" t="s">
        <v>96</v>
      </c>
      <c r="D22" s="16">
        <v>-1434.6447579428857</v>
      </c>
      <c r="E22" s="16">
        <v>0</v>
      </c>
      <c r="F22" s="16">
        <v>-116.80497249620002</v>
      </c>
      <c r="G22" s="16">
        <v>0</v>
      </c>
      <c r="H22" s="16">
        <v>0.53282000000000007</v>
      </c>
      <c r="I22" s="16">
        <f t="shared" si="2"/>
        <v>-1550.9169104390858</v>
      </c>
      <c r="J22" s="83"/>
      <c r="K22" s="83"/>
      <c r="L22" s="83"/>
      <c r="M22" s="83"/>
      <c r="N22" s="83"/>
      <c r="O22" s="83"/>
    </row>
    <row r="23" spans="2:15" x14ac:dyDescent="0.2">
      <c r="B23" s="18" t="s">
        <v>97</v>
      </c>
      <c r="C23" s="17" t="s">
        <v>98</v>
      </c>
      <c r="D23" s="16">
        <v>1363.599035954963</v>
      </c>
      <c r="E23" s="16">
        <v>0</v>
      </c>
      <c r="F23" s="16">
        <v>21.231233124606078</v>
      </c>
      <c r="G23" s="16">
        <v>0</v>
      </c>
      <c r="H23" s="16">
        <v>-0.24139000000000005</v>
      </c>
      <c r="I23" s="16">
        <f t="shared" si="2"/>
        <v>1384.5888790795691</v>
      </c>
      <c r="J23" s="83"/>
      <c r="K23" s="83"/>
      <c r="L23" s="83"/>
      <c r="M23" s="83"/>
      <c r="N23" s="83"/>
      <c r="O23" s="83"/>
    </row>
    <row r="24" spans="2:15" x14ac:dyDescent="0.2">
      <c r="B24" s="18" t="s">
        <v>99</v>
      </c>
      <c r="C24" s="17" t="s">
        <v>100</v>
      </c>
      <c r="D24" s="16">
        <v>0</v>
      </c>
      <c r="E24" s="16">
        <v>961.02761457904262</v>
      </c>
      <c r="F24" s="16">
        <v>-0.16267119999999977</v>
      </c>
      <c r="G24" s="16">
        <v>0</v>
      </c>
      <c r="H24" s="16">
        <v>0</v>
      </c>
      <c r="I24" s="16">
        <f t="shared" si="2"/>
        <v>960.86494337904264</v>
      </c>
      <c r="J24" s="83"/>
      <c r="K24" s="83"/>
      <c r="L24" s="83"/>
      <c r="M24" s="83"/>
      <c r="N24" s="83"/>
      <c r="O24" s="83"/>
    </row>
    <row r="25" spans="2:15" x14ac:dyDescent="0.2">
      <c r="B25" s="57" t="s">
        <v>101</v>
      </c>
      <c r="C25" s="58" t="s">
        <v>102</v>
      </c>
      <c r="D25" s="59">
        <v>1503.7946097733941</v>
      </c>
      <c r="E25" s="59">
        <v>3.24349</v>
      </c>
      <c r="F25" s="59">
        <v>1.4846079999999972E-2</v>
      </c>
      <c r="G25" s="59">
        <v>0</v>
      </c>
      <c r="H25" s="59">
        <v>9.011000000000001E-2</v>
      </c>
      <c r="I25" s="59">
        <f t="shared" si="2"/>
        <v>1507.1430558533943</v>
      </c>
      <c r="J25" s="83"/>
      <c r="K25" s="83"/>
      <c r="L25" s="83"/>
      <c r="M25" s="83"/>
      <c r="N25" s="83"/>
      <c r="O25" s="83"/>
    </row>
    <row r="26" spans="2:15" ht="15" thickBot="1" x14ac:dyDescent="0.25">
      <c r="B26" s="66"/>
      <c r="C26" s="14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15" x14ac:dyDescent="0.2">
      <c r="B27" s="49" t="s">
        <v>109</v>
      </c>
      <c r="C27" s="65"/>
      <c r="D27" s="79"/>
      <c r="E27" s="79"/>
      <c r="F27" s="79"/>
      <c r="G27" s="79"/>
      <c r="H27" s="79"/>
      <c r="I27" s="79"/>
    </row>
    <row r="29" spans="2:15" x14ac:dyDescent="0.2">
      <c r="D29" s="83"/>
      <c r="E29" s="51"/>
      <c r="F29" s="51"/>
      <c r="G29" s="51"/>
      <c r="H29" s="51"/>
      <c r="I29" s="51"/>
    </row>
    <row r="30" spans="2:15" x14ac:dyDescent="0.2">
      <c r="D30" s="83"/>
      <c r="E30" s="83"/>
      <c r="F30" s="83"/>
      <c r="G30" s="83"/>
      <c r="H30" s="83"/>
      <c r="I30" s="83"/>
    </row>
    <row r="71" spans="2:2" x14ac:dyDescent="0.2">
      <c r="B71" s="56"/>
    </row>
  </sheetData>
  <mergeCells count="8">
    <mergeCell ref="H16:H17"/>
    <mergeCell ref="I16:I17"/>
    <mergeCell ref="B16:B17"/>
    <mergeCell ref="C16:C17"/>
    <mergeCell ref="D16:D17"/>
    <mergeCell ref="E16:E17"/>
    <mergeCell ref="F16:F17"/>
    <mergeCell ref="G16:G17"/>
  </mergeCells>
  <conditionalFormatting sqref="D19:I26">
    <cfRule type="cellIs" dxfId="4" priority="5" operator="equal">
      <formula>0</formula>
    </cfRule>
  </conditionalFormatting>
  <conditionalFormatting sqref="D19:I26">
    <cfRule type="cellIs" dxfId="3" priority="4" operator="equal">
      <formula>0</formula>
    </cfRule>
  </conditionalFormatting>
  <conditionalFormatting sqref="D19:I26">
    <cfRule type="cellIs" dxfId="2" priority="3" operator="equal">
      <formula>0</formula>
    </cfRule>
  </conditionalFormatting>
  <conditionalFormatting sqref="D19:I26">
    <cfRule type="cellIs" dxfId="1" priority="2" operator="equal">
      <formula>0</formula>
    </cfRule>
  </conditionalFormatting>
  <conditionalFormatting sqref="D25:I2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99</vt:i4>
      </vt:variant>
    </vt:vector>
  </HeadingPairs>
  <TitlesOfParts>
    <vt:vector size="99" baseType="lpstr">
      <vt:lpstr>portada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hloaisiga</dc:creator>
  <cp:lastModifiedBy>Joya Gonzales, Ingrid Selena</cp:lastModifiedBy>
  <cp:lastPrinted>2012-08-18T16:14:06Z</cp:lastPrinted>
  <dcterms:created xsi:type="dcterms:W3CDTF">2012-08-18T15:23:20Z</dcterms:created>
  <dcterms:modified xsi:type="dcterms:W3CDTF">2023-05-25T19:45:19Z</dcterms:modified>
</cp:coreProperties>
</file>