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85" windowHeight="4725" activeTab="0"/>
  </bookViews>
  <sheets>
    <sheet name="Consumo receptor" sheetId="1" r:id="rId1"/>
    <sheet name="Consumo interno" sheetId="2" r:id="rId2"/>
    <sheet name="Consumo emisor" sheetId="3" r:id="rId3"/>
    <sheet name="Consumo interior" sheetId="4" r:id="rId4"/>
    <sheet name="Cuentas de producción" sheetId="5" r:id="rId5"/>
    <sheet name="Oferta Turística" sheetId="6" r:id="rId6"/>
    <sheet name="Indicadores no monerario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<sst xmlns="http://schemas.openxmlformats.org/spreadsheetml/2006/main" count="671" uniqueCount="212">
  <si>
    <t xml:space="preserve">Consumo turístico receptor por productos </t>
  </si>
  <si>
    <t xml:space="preserve">(miles de córdobas) </t>
  </si>
  <si>
    <t>Productos</t>
  </si>
  <si>
    <t>A. Productos específicos</t>
  </si>
  <si>
    <t xml:space="preserve">    A.1 Productos característicos </t>
  </si>
  <si>
    <t xml:space="preserve">       1 – Servicios de alojamiento</t>
  </si>
  <si>
    <t xml:space="preserve">            1.1 – Hoteles y otros servicios de alojamiento </t>
  </si>
  <si>
    <t xml:space="preserve">       2 – Servicios de provisión de alimentos y bebidas </t>
  </si>
  <si>
    <t xml:space="preserve">            2.1 – Bares y restaurantes y similares</t>
  </si>
  <si>
    <t xml:space="preserve">       3 – Servicios de transporte de pasajeros </t>
  </si>
  <si>
    <t xml:space="preserve">             3.2 Carretera</t>
  </si>
  <si>
    <t xml:space="preserve">             3.2.1 Carretera dentro del país </t>
  </si>
  <si>
    <t xml:space="preserve">             3.2.2 Carretera internacional </t>
  </si>
  <si>
    <t xml:space="preserve">             3.3 Marítimo </t>
  </si>
  <si>
    <t xml:space="preserve">             3.4 Aéreo </t>
  </si>
  <si>
    <t xml:space="preserve">             3.4.1 Aéreo dentro del país</t>
  </si>
  <si>
    <t xml:space="preserve">             3.4.2 Aéreo internacional </t>
  </si>
  <si>
    <t xml:space="preserve">             3.5 Servicios conexos al transporte</t>
  </si>
  <si>
    <t xml:space="preserve">             3.6 Alquiler de equipo de transporte de pasajeros</t>
  </si>
  <si>
    <t xml:space="preserve">       4 – Agencia de viajes, tour operadores y guías de turismo</t>
  </si>
  <si>
    <t xml:space="preserve">             4.1 Agencias de viajes y similares</t>
  </si>
  <si>
    <t xml:space="preserve">       5 – Servicios recreativos y otros servicios de esparcimiento </t>
  </si>
  <si>
    <t xml:space="preserve">            5.1 Servicios culturales, recreativos y esparcimiento</t>
  </si>
  <si>
    <t xml:space="preserve">    A.2 Productos conexos</t>
  </si>
  <si>
    <t xml:space="preserve">       6 – Servicios turísticos diversos</t>
  </si>
  <si>
    <t xml:space="preserve">            6.1 Servicios financieros y de seguros</t>
  </si>
  <si>
    <t xml:space="preserve">            6.2 Otros servicios de alquiler de bienes</t>
  </si>
  <si>
    <t xml:space="preserve">            6.3 Otros servicios turísticos</t>
  </si>
  <si>
    <t xml:space="preserve">            6.4 Servicios de mantenimiento y reparación</t>
  </si>
  <si>
    <t>B. Productos no específicos</t>
  </si>
  <si>
    <t xml:space="preserve">             TOTAL </t>
  </si>
  <si>
    <t>Tabla - 1</t>
  </si>
  <si>
    <t xml:space="preserve">Consumo turístico interno por productos </t>
  </si>
  <si>
    <t xml:space="preserve">Consumo turístico emisor por productos </t>
  </si>
  <si>
    <t xml:space="preserve">Consumo turístico interior por productos </t>
  </si>
  <si>
    <t>Tabla 5</t>
  </si>
  <si>
    <t>CNIC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</si>
  <si>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</si>
  <si>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</si>
  <si>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</si>
  <si>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</si>
  <si>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</si>
  <si>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</si>
  <si>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</si>
  <si>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</si>
  <si>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</si>
  <si>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</si>
  <si>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</si>
  <si>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</si>
  <si>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</si>
  <si>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</si>
  <si>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</si>
  <si>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</si>
  <si>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</si>
  <si>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</si>
  <si>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</si>
  <si>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</si>
  <si>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</si>
  <si>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</si>
  <si>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</si>
  <si>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</si>
  <si>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</si>
  <si>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</si>
  <si>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Servicios de comercio al por menor</t>
  </si>
  <si>
    <t>Servicios de mantenimiento y reparación de automotores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</si>
  <si>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</si>
  <si>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</si>
  <si>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</si>
  <si>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</si>
  <si>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</si>
  <si>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</si>
  <si>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</si>
  <si>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</si>
  <si>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</si>
  <si>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</si>
  <si>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</si>
  <si>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Servicios domésticos</t>
  </si>
  <si>
    <t>VALOR AGREGADO BRUTO</t>
  </si>
  <si>
    <t>Tabla 6</t>
  </si>
  <si>
    <t>TOTAL</t>
  </si>
  <si>
    <t>a. Número de visitantes y de pernoctaciones por tipos de turismo y categorías de visitantes</t>
  </si>
  <si>
    <t>Concepto</t>
  </si>
  <si>
    <t xml:space="preserve">                                                 Número de visitantes                                                   </t>
  </si>
  <si>
    <t xml:space="preserve">                                                 Número de pernoctaciones (noches)                                                    </t>
  </si>
  <si>
    <t xml:space="preserve">  Visitantes</t>
  </si>
  <si>
    <t xml:space="preserve">    Turistas</t>
  </si>
  <si>
    <t xml:space="preserve">    Excursionistas</t>
  </si>
  <si>
    <t xml:space="preserve">    Visitantes de cruceros</t>
  </si>
  <si>
    <t>Turismo Emisor</t>
  </si>
  <si>
    <t>Turismo Interno</t>
  </si>
  <si>
    <t>1/  Con respecto al turismo receptivo, la variable se refiere a llegadas.</t>
  </si>
  <si>
    <t>Fuente : INTUR</t>
  </si>
  <si>
    <t>b. Turismo receptor: número de llegadas y de pernoctaciones por tipos de transporte</t>
  </si>
  <si>
    <t>1.Vía aérea</t>
  </si>
  <si>
    <t xml:space="preserve">   1.1 Vuelos regulares</t>
  </si>
  <si>
    <t xml:space="preserve">   1.2 Vuelos no regulares</t>
  </si>
  <si>
    <t xml:space="preserve">   1.3 Otros servicios</t>
  </si>
  <si>
    <t xml:space="preserve">   2.1  Líneas de pasajeros y ferrys</t>
  </si>
  <si>
    <t xml:space="preserve">   2.2 Cruceros</t>
  </si>
  <si>
    <t xml:space="preserve">   2.3 Otros</t>
  </si>
  <si>
    <t>3. Terrestres</t>
  </si>
  <si>
    <t xml:space="preserve">   3.1 Autobuses, autocares y otros de servicio</t>
  </si>
  <si>
    <t xml:space="preserve">         público por carretera</t>
  </si>
  <si>
    <t xml:space="preserve">   3.3 Vehículos privados</t>
  </si>
  <si>
    <t xml:space="preserve">   3.4 Vehículos de alquiler</t>
  </si>
  <si>
    <t xml:space="preserve">   3.5 Otros medios de transporte por carretera</t>
  </si>
  <si>
    <t>Fuente : BCN e INTUR</t>
  </si>
  <si>
    <t>c. Número de establecimientos y capacidad por formas de alojamiento</t>
  </si>
  <si>
    <t xml:space="preserve">                                                 Alojamientos turísticos colectivos                                                          </t>
  </si>
  <si>
    <t>Número de establecimientos</t>
  </si>
  <si>
    <t>Capacidad (nº de habitaciones)</t>
  </si>
  <si>
    <t>Capacidad (nº de camas)</t>
  </si>
  <si>
    <t>Tabla - 2</t>
  </si>
  <si>
    <t>Fuente : BCN</t>
  </si>
  <si>
    <t>Tabla - 3</t>
  </si>
  <si>
    <t>Tabla - 4</t>
  </si>
  <si>
    <t xml:space="preserve">                                         Industrias</t>
  </si>
  <si>
    <t>Hoteles y similares</t>
  </si>
  <si>
    <t>Restaurantes y similares</t>
  </si>
  <si>
    <t>Transporte de pasajeros por carretera</t>
  </si>
  <si>
    <t>Transporte de pasajeros por vía marítima</t>
  </si>
  <si>
    <t>Transporte de pasajeros por vía aérea</t>
  </si>
  <si>
    <t>Servicios anexos al transporte de pasajeros</t>
  </si>
  <si>
    <t>Alquiler equipo de transporte de pasajeros</t>
  </si>
  <si>
    <t>Agencias de viajes y similares</t>
  </si>
  <si>
    <t>Servicios culturales y recreación</t>
  </si>
  <si>
    <t>Total industrias características</t>
  </si>
  <si>
    <t>Servicios financieros y de seguros</t>
  </si>
  <si>
    <t xml:space="preserve"> Otros servicios de alquiler de bienes</t>
  </si>
  <si>
    <t>Servicios  conexos al transporte</t>
  </si>
  <si>
    <t>Otros servicios conexos al turismo</t>
  </si>
  <si>
    <t xml:space="preserve"> Servicio de comercio al por menor</t>
  </si>
  <si>
    <t>Total industrias conexas</t>
  </si>
  <si>
    <t>Industrias no específicas</t>
  </si>
  <si>
    <t>Total industrias del turismo</t>
  </si>
  <si>
    <t>PRODUCCION TURISTICA (pb)</t>
  </si>
  <si>
    <t>Café Oro</t>
  </si>
  <si>
    <t>Caña de Azúcar</t>
  </si>
  <si>
    <t>Granos Básicos</t>
  </si>
  <si>
    <t>Otros productos agrícolas</t>
  </si>
  <si>
    <t>Animales vivos y productos animales</t>
  </si>
  <si>
    <t>Silvicultura</t>
  </si>
  <si>
    <t>Pescado y productos de la pesca</t>
  </si>
  <si>
    <t>Productos mineros</t>
  </si>
  <si>
    <t>Electricidad, Gas de Ciudad, Vapor y Agua Caliente</t>
  </si>
  <si>
    <t>Agua  y alcantarillado</t>
  </si>
  <si>
    <t>Carnes y pescados</t>
  </si>
  <si>
    <t>Azúcar</t>
  </si>
  <si>
    <t>Lácteos</t>
  </si>
  <si>
    <t>Otros alimentos de origen industrial</t>
  </si>
  <si>
    <t>Bebidas</t>
  </si>
  <si>
    <t>Tabaco</t>
  </si>
  <si>
    <t>Hilados, Tejidos, prenda de vestir, productos de cuero y calzado</t>
  </si>
  <si>
    <t>Productos de madera, muebles y otros productos transportables</t>
  </si>
  <si>
    <t>Pasta de papel, papel y productos de papel, impresos y articulos análogos</t>
  </si>
  <si>
    <t>Productos de petróleo refinado</t>
  </si>
  <si>
    <t>Productos químicos básicos y elaborados, productos de caucho y plásticos</t>
  </si>
  <si>
    <t>Vidrio y productos de vidrio y otros productos no metálicos N.C.P</t>
  </si>
  <si>
    <t>Metales comunes y productos metálicos elaborados</t>
  </si>
  <si>
    <t>Maquinaria y equipo de transporte</t>
  </si>
  <si>
    <t>Muebles, Otros bienes transportables y desperdicios</t>
  </si>
  <si>
    <t>Construcciones</t>
  </si>
  <si>
    <t>Servicios de Comercio</t>
  </si>
  <si>
    <t>28</t>
  </si>
  <si>
    <t>Servicios de alojamiento y suministros de comidas y bebidas</t>
  </si>
  <si>
    <t>29</t>
  </si>
  <si>
    <t xml:space="preserve">Servicios de transporte </t>
  </si>
  <si>
    <t>Servicios de correos y comunicaciones</t>
  </si>
  <si>
    <t>Servicios de intermediación financiera y servicios conexos</t>
  </si>
  <si>
    <t>Servicios inmobiliarios y alquileres de vivienda</t>
  </si>
  <si>
    <t>Servicios empresariales: arrendamiento o alquileres ( excepto bienes raíces)</t>
  </si>
  <si>
    <t xml:space="preserve">Servicios administración pública </t>
  </si>
  <si>
    <t>Servicios de enseñanza</t>
  </si>
  <si>
    <t>Servicios sociales y de salud</t>
  </si>
  <si>
    <t>Servicios culturales, recreativos y esparcimiento</t>
  </si>
  <si>
    <t xml:space="preserve">Servicios de mantenimiento y reparación </t>
  </si>
  <si>
    <r>
      <t>Cuenta de Producción - 2013</t>
    </r>
    <r>
      <rPr>
        <b/>
        <vertAlign val="superscript"/>
        <sz val="12"/>
        <color indexed="56"/>
        <rFont val="Verdana"/>
        <family val="2"/>
      </rPr>
      <t>p/</t>
    </r>
  </si>
  <si>
    <t>CONSUMO INTERMEDIO (pc)</t>
  </si>
  <si>
    <t>Servicios de transporte de pasajeros por carretera</t>
  </si>
  <si>
    <t>Servicios de transporte de pasajeros por vía marítima</t>
  </si>
  <si>
    <t>Servicios de transporte de pasajeros por vía aérea</t>
  </si>
  <si>
    <t>Servicios conexos al transporte de pasajeros</t>
  </si>
  <si>
    <t>Agencias de viaje y similares</t>
  </si>
  <si>
    <t>Alquiler de equipo de transporte de pasajeros</t>
  </si>
  <si>
    <t>Servicios culturales, recreativos y esparcimiento.</t>
  </si>
  <si>
    <t>Otros servicios de alquiler de bienes</t>
  </si>
  <si>
    <t xml:space="preserve">           Productos</t>
  </si>
  <si>
    <t>Alquiler de equipo de transporte</t>
  </si>
  <si>
    <t>Servicios culturales y de recreación</t>
  </si>
  <si>
    <t xml:space="preserve">Servicios de transporte conexos al turismo </t>
  </si>
  <si>
    <t>Industrias no específicas del turismo</t>
  </si>
  <si>
    <t>Total producción del producto (pb)</t>
  </si>
  <si>
    <t>Importaciones de bienes y servicios</t>
  </si>
  <si>
    <t>Impuestos tipo IVA</t>
  </si>
  <si>
    <t>Márgenes comerciales</t>
  </si>
  <si>
    <t>Oferta total (pc)</t>
  </si>
  <si>
    <t>Consumo Interior</t>
  </si>
  <si>
    <t>Industrias</t>
  </si>
  <si>
    <r>
      <t>Cuadro de oferta  turística - 2013</t>
    </r>
    <r>
      <rPr>
        <b/>
        <vertAlign val="superscript"/>
        <sz val="12"/>
        <color indexed="56"/>
        <rFont val="Verdana"/>
        <family val="2"/>
      </rPr>
      <t>p/</t>
    </r>
  </si>
  <si>
    <t>PRODUCTOS NO ESPECIFICOS</t>
  </si>
  <si>
    <r>
      <t>2. Marítimo</t>
    </r>
    <r>
      <rPr>
        <b/>
        <vertAlign val="superscript"/>
        <sz val="10"/>
        <color indexed="56"/>
        <rFont val="Verdana"/>
        <family val="2"/>
      </rPr>
      <t>1/</t>
    </r>
  </si>
  <si>
    <r>
      <t>Turismo Receptor</t>
    </r>
    <r>
      <rPr>
        <b/>
        <vertAlign val="superscript"/>
        <sz val="10"/>
        <color indexed="56"/>
        <rFont val="Verdana"/>
        <family val="2"/>
      </rPr>
      <t>1/</t>
    </r>
  </si>
  <si>
    <t>Fuente : INTUR, BCN</t>
  </si>
  <si>
    <r>
      <t>Cuenta de Producción - 2014</t>
    </r>
    <r>
      <rPr>
        <b/>
        <vertAlign val="superscript"/>
        <sz val="12"/>
        <color indexed="56"/>
        <rFont val="Verdana"/>
        <family val="2"/>
      </rPr>
      <t>p/</t>
    </r>
  </si>
  <si>
    <r>
      <t>Cuenta de Producción - 2015</t>
    </r>
    <r>
      <rPr>
        <b/>
        <vertAlign val="superscript"/>
        <sz val="12"/>
        <color indexed="56"/>
        <rFont val="Verdana"/>
        <family val="2"/>
      </rPr>
      <t>e/</t>
    </r>
  </si>
  <si>
    <t>Manufactura de Maquinaria y Equipo de transporte</t>
  </si>
  <si>
    <r>
      <t>Cuadro de oferta  turística - 2014</t>
    </r>
    <r>
      <rPr>
        <b/>
        <vertAlign val="superscript"/>
        <sz val="12"/>
        <color indexed="56"/>
        <rFont val="Verdana"/>
        <family val="2"/>
      </rPr>
      <t>p/</t>
    </r>
  </si>
  <si>
    <r>
      <t>Cuadro de oferta  turística - 2015</t>
    </r>
    <r>
      <rPr>
        <b/>
        <vertAlign val="superscript"/>
        <sz val="12"/>
        <color indexed="56"/>
        <rFont val="Verdana"/>
        <family val="2"/>
      </rPr>
      <t>e/</t>
    </r>
  </si>
  <si>
    <r>
      <t xml:space="preserve">    A centros turísticos </t>
    </r>
    <r>
      <rPr>
        <vertAlign val="superscript"/>
        <sz val="10"/>
        <rFont val="Verdana"/>
        <family val="2"/>
      </rPr>
      <t>3/</t>
    </r>
  </si>
  <si>
    <r>
      <t xml:space="preserve">  Visitantes</t>
    </r>
    <r>
      <rPr>
        <b/>
        <vertAlign val="superscript"/>
        <sz val="10"/>
        <rFont val="Verdana"/>
        <family val="2"/>
      </rPr>
      <t>2/</t>
    </r>
  </si>
  <si>
    <t>3/  Llegada a los centros turísticos propiedad de INTUR</t>
  </si>
  <si>
    <t>2/ Salida de nicaragüenses al exterior.</t>
  </si>
</sst>
</file>

<file path=xl/styles.xml><?xml version="1.0" encoding="utf-8"?>
<styleSheet xmlns="http://schemas.openxmlformats.org/spreadsheetml/2006/main">
  <numFmts count="2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-* #,##0.0\ _F_B_-;\-* #,##0.0\ _F_B_-;_-* &quot;-&quot;??\ _F_B_-;_-@_-"/>
    <numFmt numFmtId="165" formatCode="_-* #,##0.00\ _F_B_-;\-* #,##0.00\ _F_B_-;_-* &quot;-&quot;??\ _F_B_-;_-@_-"/>
    <numFmt numFmtId="166" formatCode="_-* #,##0.00\ _€_-;\-* #,##0.00\ _€_-;_-* &quot;-&quot;??\ _€_-;_-@_-"/>
    <numFmt numFmtId="167" formatCode="_-* #,##0.0\ _€_-;\-* #,##0.0\ _€_-;_-* &quot;-&quot;?\ _€_-;_-@_-"/>
    <numFmt numFmtId="168" formatCode="_([$€-2]\ * #,##0.00_);_([$€-2]\ * \(#,##0.00\);_([$€-2]\ * &quot;-&quot;??_)"/>
    <numFmt numFmtId="169" formatCode="_(* #,##0.000_);_(* \(#,##0.000\);_(* &quot;-&quot;???_);_(@_)"/>
    <numFmt numFmtId="170" formatCode="_-* #,##0.00_-;\-* #,##0.00_-;_-* &quot;-&quot;??_-;_-@_-"/>
    <numFmt numFmtId="171" formatCode="_(* #,##0.0_);_(* \(#,##0.0\);_(* &quot;-&quot;?_);_(@_)"/>
    <numFmt numFmtId="172" formatCode="_(* #,##0.0_);_(* \(#,##0.0\);_(* &quot;-&quot;??_);_(@_)"/>
    <numFmt numFmtId="173" formatCode="_-* #,##0.0\ _€_-;\-* #,##0.0\ _€_-;_-* &quot;-&quot;??\ _€_-;_-@_-"/>
    <numFmt numFmtId="174" formatCode="#,##0.0"/>
    <numFmt numFmtId="175" formatCode="0.0"/>
    <numFmt numFmtId="176" formatCode="_(* #,##0.000_);_(* \(#,##0.000\);_(* &quot;-&quot;??_);_(@_)"/>
    <numFmt numFmtId="177" formatCode="_(* #,##0_);_(* \(#,##0\);_(* &quot;-&quot;??_);_(@_)"/>
    <numFmt numFmtId="178" formatCode="_-* #,##0\ _F_B_-;\-* #,##0\ _F_B_-;_-* &quot;-&quot;??\ _F_B_-;_-@_-"/>
    <numFmt numFmtId="179" formatCode="0.0%"/>
    <numFmt numFmtId="180" formatCode="#,##0.0_);\(#,##0.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Futura Lt BT"/>
      <family val="2"/>
    </font>
    <font>
      <sz val="11"/>
      <name val="Futura Lt BT"/>
      <family val="2"/>
    </font>
    <font>
      <b/>
      <sz val="12"/>
      <name val="Futura Lt BT"/>
      <family val="2"/>
    </font>
    <font>
      <sz val="12"/>
      <name val="Futura Lt BT"/>
      <family val="2"/>
    </font>
    <font>
      <sz val="10"/>
      <name val="MS Sans Serif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Futura Lt BT"/>
      <family val="2"/>
    </font>
    <font>
      <sz val="10"/>
      <name val="Courier"/>
      <family val="3"/>
    </font>
    <font>
      <sz val="9"/>
      <name val="Futura Lt BT"/>
      <family val="2"/>
    </font>
    <font>
      <b/>
      <sz val="14"/>
      <name val="Arial"/>
      <family val="2"/>
    </font>
    <font>
      <sz val="8"/>
      <name val="Courier"/>
      <family val="3"/>
    </font>
    <font>
      <sz val="12"/>
      <name val="Verdana"/>
      <family val="2"/>
    </font>
    <font>
      <b/>
      <vertAlign val="superscript"/>
      <sz val="12"/>
      <color indexed="56"/>
      <name val="Verdana"/>
      <family val="2"/>
    </font>
    <font>
      <sz val="12"/>
      <color indexed="12"/>
      <name val="Verdana"/>
      <family val="2"/>
    </font>
    <font>
      <vertAlign val="superscript"/>
      <sz val="10"/>
      <name val="Verdana"/>
      <family val="2"/>
    </font>
    <font>
      <b/>
      <sz val="10"/>
      <color indexed="18"/>
      <name val="Verdana"/>
      <family val="2"/>
    </font>
    <font>
      <b/>
      <sz val="14"/>
      <name val="Futura Lt BT"/>
      <family val="2"/>
    </font>
    <font>
      <b/>
      <sz val="12"/>
      <name val="Arial"/>
      <family val="2"/>
    </font>
    <font>
      <b/>
      <vertAlign val="superscript"/>
      <sz val="10"/>
      <color indexed="56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Futura Lt BT"/>
      <family val="2"/>
    </font>
    <font>
      <b/>
      <sz val="12"/>
      <color indexed="56"/>
      <name val="Verdana"/>
      <family val="2"/>
    </font>
    <font>
      <i/>
      <sz val="10"/>
      <color indexed="56"/>
      <name val="Verdana"/>
      <family val="2"/>
    </font>
    <font>
      <b/>
      <sz val="12"/>
      <color indexed="10"/>
      <name val="Futura Lt BT"/>
      <family val="2"/>
    </font>
    <font>
      <sz val="11"/>
      <color indexed="56"/>
      <name val="Futura Lt BT"/>
      <family val="2"/>
    </font>
    <font>
      <i/>
      <sz val="12"/>
      <color indexed="56"/>
      <name val="Verdana"/>
      <family val="2"/>
    </font>
    <font>
      <b/>
      <sz val="12"/>
      <color indexed="8"/>
      <name val="Verdana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sz val="12"/>
      <color indexed="12"/>
      <name val="Futura Lt B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Futura Lt BT"/>
      <family val="2"/>
    </font>
    <font>
      <b/>
      <sz val="12"/>
      <color theme="3"/>
      <name val="Verdana"/>
      <family val="2"/>
    </font>
    <font>
      <i/>
      <sz val="10"/>
      <color theme="3"/>
      <name val="Verdana"/>
      <family val="2"/>
    </font>
    <font>
      <b/>
      <sz val="12"/>
      <color rgb="FFFF0000"/>
      <name val="Futura Lt BT"/>
      <family val="2"/>
    </font>
    <font>
      <sz val="11"/>
      <color theme="3"/>
      <name val="Futura Lt BT"/>
      <family val="2"/>
    </font>
    <font>
      <i/>
      <sz val="12"/>
      <color theme="3"/>
      <name val="Verdana"/>
      <family val="2"/>
    </font>
    <font>
      <b/>
      <sz val="12"/>
      <color theme="1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3964"/>
      <name val="Verdana"/>
      <family val="2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2"/>
      <color rgb="FF0000FF"/>
      <name val="Futura Lt B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/>
      </bottom>
    </border>
    <border>
      <left>
        <color indexed="63"/>
      </left>
      <right>
        <color indexed="63"/>
      </right>
      <top>
        <color indexed="63"/>
      </top>
      <bottom style="medium">
        <color rgb="FFD19800"/>
      </bottom>
    </border>
    <border>
      <left>
        <color indexed="63"/>
      </left>
      <right style="medium">
        <color rgb="FFD19800"/>
      </right>
      <top>
        <color indexed="63"/>
      </top>
      <bottom style="medium">
        <color rgb="FFD19800"/>
      </bottom>
    </border>
    <border>
      <left style="medium">
        <color rgb="FFD19800"/>
      </left>
      <right style="thin">
        <color rgb="FFD19800"/>
      </right>
      <top>
        <color indexed="63"/>
      </top>
      <bottom>
        <color indexed="63"/>
      </bottom>
    </border>
    <border>
      <left style="thin">
        <color rgb="FFD19800"/>
      </left>
      <right style="thin">
        <color rgb="FFD19800"/>
      </right>
      <top>
        <color indexed="63"/>
      </top>
      <bottom>
        <color indexed="63"/>
      </bottom>
    </border>
    <border>
      <left style="medium">
        <color rgb="FFD19800"/>
      </left>
      <right>
        <color indexed="63"/>
      </right>
      <top/>
      <bottom style="medium">
        <color rgb="FFD19800"/>
      </bottom>
    </border>
    <border>
      <left style="thin">
        <color rgb="FFD19800"/>
      </left>
      <right style="thin">
        <color rgb="FFD19800"/>
      </right>
      <top/>
      <bottom style="medium">
        <color rgb="FFD19800"/>
      </bottom>
    </border>
    <border>
      <left style="thin">
        <color rgb="FFD19800"/>
      </left>
      <right style="thin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 style="medium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 style="thin">
        <color rgb="FFD19800"/>
      </right>
      <top style="medium">
        <color rgb="FFD19800"/>
      </top>
      <bottom/>
    </border>
    <border>
      <left style="thin">
        <color rgb="FFD19800"/>
      </left>
      <right style="thin">
        <color rgb="FFD19800"/>
      </right>
      <top style="medium">
        <color theme="2"/>
      </top>
      <bottom style="medium">
        <color rgb="FFD19800"/>
      </bottom>
    </border>
    <border>
      <left style="medium">
        <color rgb="FFD19800"/>
      </left>
      <right style="thin">
        <color rgb="FFD19800"/>
      </right>
      <top style="medium">
        <color rgb="FFD19800"/>
      </top>
      <bottom>
        <color indexed="63"/>
      </bottom>
    </border>
    <border>
      <left style="medium">
        <color theme="2"/>
      </left>
      <right style="thin">
        <color rgb="FFD19800"/>
      </right>
      <top style="medium">
        <color rgb="FFD19800"/>
      </top>
      <bottom style="medium">
        <color theme="2"/>
      </bottom>
    </border>
    <border>
      <left>
        <color indexed="63"/>
      </left>
      <right>
        <color indexed="63"/>
      </right>
      <top>
        <color indexed="63"/>
      </top>
      <bottom style="medium">
        <color rgb="FFD5A50F"/>
      </bottom>
    </border>
    <border>
      <left>
        <color indexed="63"/>
      </left>
      <right>
        <color indexed="63"/>
      </right>
      <top style="medium">
        <color rgb="FFD5A50F"/>
      </top>
      <bottom>
        <color indexed="63"/>
      </bottom>
    </border>
    <border>
      <left>
        <color indexed="63"/>
      </left>
      <right>
        <color indexed="63"/>
      </right>
      <top style="thin">
        <color rgb="FFD5A50F"/>
      </top>
      <bottom style="medium">
        <color rgb="FFD5A50F"/>
      </bottom>
    </border>
    <border>
      <left>
        <color indexed="63"/>
      </left>
      <right>
        <color indexed="63"/>
      </right>
      <top>
        <color indexed="63"/>
      </top>
      <bottom style="medium">
        <color rgb="FFD5A10F"/>
      </bottom>
    </border>
    <border>
      <left>
        <color indexed="63"/>
      </left>
      <right style="medium">
        <color rgb="FFD19800"/>
      </right>
      <top style="medium">
        <color rgb="FFD19800"/>
      </top>
      <bottom>
        <color indexed="63"/>
      </bottom>
    </border>
    <border>
      <left>
        <color indexed="63"/>
      </left>
      <right style="medium">
        <color rgb="FFD19800"/>
      </right>
      <top>
        <color indexed="63"/>
      </top>
      <bottom>
        <color indexed="63"/>
      </bottom>
    </border>
    <border>
      <left style="thin">
        <color rgb="FFD19800"/>
      </left>
      <right style="medium">
        <color rgb="FFD19800"/>
      </right>
      <top style="medium">
        <color theme="2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rgb="FFD19800"/>
      </top>
      <bottom>
        <color indexed="63"/>
      </bottom>
    </border>
    <border>
      <left style="thin">
        <color rgb="FFD19800"/>
      </left>
      <right>
        <color indexed="63"/>
      </right>
      <top style="medium">
        <color rgb="FFD19800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rgb="FFD19800"/>
      </top>
      <bottom style="medium">
        <color rgb="FFD19800"/>
      </bottom>
    </border>
    <border>
      <left>
        <color indexed="63"/>
      </left>
      <right style="medium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>
        <color indexed="63"/>
      </right>
      <top style="medium">
        <color rgb="FFD19800"/>
      </top>
      <bottom>
        <color indexed="63"/>
      </bottom>
    </border>
    <border>
      <left style="thin">
        <color rgb="FFD19800"/>
      </left>
      <right>
        <color indexed="63"/>
      </right>
      <top>
        <color indexed="63"/>
      </top>
      <bottom>
        <color indexed="63"/>
      </bottom>
    </border>
    <border>
      <left style="thin">
        <color rgb="FFD19800"/>
      </left>
      <right>
        <color indexed="63"/>
      </right>
      <top>
        <color indexed="63"/>
      </top>
      <bottom style="medium">
        <color rgb="FFD19800"/>
      </bottom>
    </border>
    <border>
      <left>
        <color indexed="63"/>
      </left>
      <right>
        <color indexed="63"/>
      </right>
      <top style="medium">
        <color theme="2"/>
      </top>
      <bottom>
        <color indexed="63"/>
      </bottom>
    </border>
    <border>
      <left style="medium">
        <color rgb="FFD19800"/>
      </left>
      <right>
        <color indexed="63"/>
      </right>
      <top style="medium">
        <color rgb="FFD19800"/>
      </top>
      <bottom/>
    </border>
    <border>
      <left>
        <color indexed="63"/>
      </left>
      <right style="thin">
        <color rgb="FFD19800"/>
      </right>
      <top style="medium">
        <color rgb="FFD19800"/>
      </top>
      <bottom style="medium">
        <color rgb="FFD19800"/>
      </bottom>
    </border>
    <border>
      <left style="thin">
        <color rgb="FFD19800"/>
      </left>
      <right>
        <color indexed="63"/>
      </right>
      <top style="medium">
        <color theme="2"/>
      </top>
      <bottom style="medium">
        <color theme="2"/>
      </bottom>
    </border>
    <border>
      <left>
        <color indexed="63"/>
      </left>
      <right>
        <color indexed="63"/>
      </right>
      <top style="medium">
        <color theme="2"/>
      </top>
      <bottom style="medium">
        <color theme="2"/>
      </bottom>
    </border>
    <border>
      <left>
        <color indexed="63"/>
      </left>
      <right style="medium">
        <color rgb="FFD19800"/>
      </right>
      <top style="medium">
        <color theme="2"/>
      </top>
      <bottom style="medium">
        <color theme="2"/>
      </bottom>
    </border>
    <border>
      <left>
        <color indexed="63"/>
      </left>
      <right>
        <color indexed="63"/>
      </right>
      <top style="medium">
        <color rgb="FFD5A10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D5A50F"/>
      </bottom>
    </border>
    <border>
      <left>
        <color indexed="63"/>
      </left>
      <right>
        <color indexed="63"/>
      </right>
      <top style="medium">
        <color rgb="FFD5A50F"/>
      </top>
      <bottom style="thin">
        <color rgb="FFD5A50F"/>
      </bottom>
    </border>
    <border>
      <left>
        <color indexed="63"/>
      </left>
      <right>
        <color indexed="63"/>
      </right>
      <top style="thin">
        <color rgb="FFD5A50F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8" fontId="2" fillId="0" borderId="0" applyFon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3" fillId="33" borderId="0" xfId="58" applyFont="1" applyFill="1" applyAlignment="1">
      <alignment horizontal="left"/>
      <protection/>
    </xf>
    <xf numFmtId="0" fontId="4" fillId="33" borderId="0" xfId="58" applyFont="1" applyFill="1" applyBorder="1">
      <alignment/>
      <protection/>
    </xf>
    <xf numFmtId="0" fontId="4" fillId="33" borderId="0" xfId="58" applyFont="1" applyFill="1">
      <alignment/>
      <protection/>
    </xf>
    <xf numFmtId="0" fontId="5" fillId="33" borderId="0" xfId="58" applyFont="1" applyFill="1" applyAlignment="1">
      <alignment horizontal="centerContinuous"/>
      <protection/>
    </xf>
    <xf numFmtId="0" fontId="7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6" fillId="33" borderId="0" xfId="58" applyFont="1" applyFill="1" applyBorder="1" applyAlignment="1">
      <alignment horizontal="centerContinuous"/>
      <protection/>
    </xf>
    <xf numFmtId="0" fontId="3" fillId="33" borderId="0" xfId="58" applyFont="1" applyFill="1" applyBorder="1" applyAlignment="1">
      <alignment horizontal="center"/>
      <protection/>
    </xf>
    <xf numFmtId="49" fontId="7" fillId="33" borderId="0" xfId="58" applyNumberFormat="1" applyFont="1" applyFill="1" applyBorder="1">
      <alignment/>
      <protection/>
    </xf>
    <xf numFmtId="49" fontId="69" fillId="33" borderId="0" xfId="58" applyNumberFormat="1" applyFont="1" applyFill="1" applyBorder="1">
      <alignment/>
      <protection/>
    </xf>
    <xf numFmtId="0" fontId="9" fillId="33" borderId="0" xfId="58" applyFont="1" applyFill="1" applyBorder="1" applyAlignment="1">
      <alignment horizontal="center"/>
      <protection/>
    </xf>
    <xf numFmtId="0" fontId="10" fillId="33" borderId="0" xfId="58" applyFont="1" applyFill="1" applyBorder="1" applyAlignment="1">
      <alignment horizontal="center"/>
      <protection/>
    </xf>
    <xf numFmtId="0" fontId="11" fillId="33" borderId="0" xfId="62" applyFont="1" applyFill="1" applyBorder="1">
      <alignment/>
      <protection/>
    </xf>
    <xf numFmtId="164" fontId="11" fillId="33" borderId="0" xfId="49" applyNumberFormat="1" applyFont="1" applyFill="1" applyBorder="1" applyAlignment="1">
      <alignment horizontal="right"/>
    </xf>
    <xf numFmtId="43" fontId="12" fillId="33" borderId="0" xfId="58" applyNumberFormat="1" applyFont="1" applyFill="1" applyBorder="1">
      <alignment/>
      <protection/>
    </xf>
    <xf numFmtId="0" fontId="10" fillId="33" borderId="0" xfId="62" applyFont="1" applyFill="1" applyBorder="1">
      <alignment/>
      <protection/>
    </xf>
    <xf numFmtId="164" fontId="10" fillId="33" borderId="0" xfId="49" applyNumberFormat="1" applyFont="1" applyFill="1" applyBorder="1" applyAlignment="1">
      <alignment horizontal="right"/>
    </xf>
    <xf numFmtId="165" fontId="11" fillId="33" borderId="0" xfId="49" applyNumberFormat="1" applyFont="1" applyFill="1" applyBorder="1" applyAlignment="1">
      <alignment horizontal="right"/>
    </xf>
    <xf numFmtId="43" fontId="4" fillId="33" borderId="0" xfId="58" applyNumberFormat="1" applyFont="1" applyFill="1" applyBorder="1">
      <alignment/>
      <protection/>
    </xf>
    <xf numFmtId="0" fontId="5" fillId="33" borderId="0" xfId="58" applyFont="1" applyFill="1">
      <alignment/>
      <protection/>
    </xf>
    <xf numFmtId="164" fontId="4" fillId="33" borderId="0" xfId="49" applyNumberFormat="1" applyFont="1" applyFill="1" applyAlignment="1">
      <alignment/>
    </xf>
    <xf numFmtId="0" fontId="5" fillId="33" borderId="0" xfId="58" applyFont="1" applyFill="1" applyAlignment="1">
      <alignment/>
      <protection/>
    </xf>
    <xf numFmtId="0" fontId="70" fillId="33" borderId="0" xfId="58" applyFont="1" applyFill="1" applyAlignment="1">
      <alignment horizontal="left"/>
      <protection/>
    </xf>
    <xf numFmtId="0" fontId="71" fillId="33" borderId="0" xfId="58" applyFont="1" applyFill="1" applyBorder="1" applyAlignment="1">
      <alignment horizontal="left"/>
      <protection/>
    </xf>
    <xf numFmtId="0" fontId="11" fillId="33" borderId="10" xfId="58" applyFont="1" applyFill="1" applyBorder="1" applyAlignment="1">
      <alignment horizontal="left"/>
      <protection/>
    </xf>
    <xf numFmtId="164" fontId="11" fillId="33" borderId="10" xfId="49" applyNumberFormat="1" applyFont="1" applyFill="1" applyBorder="1" applyAlignment="1">
      <alignment horizontal="right"/>
    </xf>
    <xf numFmtId="3" fontId="4" fillId="33" borderId="0" xfId="58" applyNumberFormat="1" applyFont="1" applyFill="1" applyBorder="1">
      <alignment/>
      <protection/>
    </xf>
    <xf numFmtId="49" fontId="6" fillId="33" borderId="0" xfId="58" applyNumberFormat="1" applyFont="1" applyFill="1">
      <alignment/>
      <protection/>
    </xf>
    <xf numFmtId="49" fontId="72" fillId="33" borderId="0" xfId="58" applyNumberFormat="1" applyFont="1" applyFill="1">
      <alignment/>
      <protection/>
    </xf>
    <xf numFmtId="165" fontId="10" fillId="33" borderId="0" xfId="49" applyNumberFormat="1" applyFont="1" applyFill="1" applyBorder="1" applyAlignment="1">
      <alignment horizontal="right"/>
    </xf>
    <xf numFmtId="165" fontId="4" fillId="33" borderId="0" xfId="49" applyNumberFormat="1" applyFont="1" applyFill="1" applyBorder="1" applyAlignment="1">
      <alignment/>
    </xf>
    <xf numFmtId="164" fontId="4" fillId="33" borderId="0" xfId="49" applyNumberFormat="1" applyFont="1" applyFill="1" applyBorder="1" applyAlignment="1">
      <alignment/>
    </xf>
    <xf numFmtId="171" fontId="4" fillId="33" borderId="0" xfId="58" applyNumberFormat="1" applyFont="1" applyFill="1" applyBorder="1">
      <alignment/>
      <protection/>
    </xf>
    <xf numFmtId="49" fontId="6" fillId="33" borderId="0" xfId="58" applyNumberFormat="1" applyFont="1" applyFill="1" applyBorder="1">
      <alignment/>
      <protection/>
    </xf>
    <xf numFmtId="49" fontId="72" fillId="33" borderId="0" xfId="58" applyNumberFormat="1" applyFont="1" applyFill="1" applyBorder="1">
      <alignment/>
      <protection/>
    </xf>
    <xf numFmtId="0" fontId="14" fillId="33" borderId="0" xfId="58" applyFont="1" applyFill="1">
      <alignment/>
      <protection/>
    </xf>
    <xf numFmtId="43" fontId="12" fillId="33" borderId="0" xfId="49" applyFont="1" applyFill="1" applyBorder="1" applyAlignment="1">
      <alignment/>
    </xf>
    <xf numFmtId="43" fontId="4" fillId="33" borderId="0" xfId="49" applyFont="1" applyFill="1" applyBorder="1" applyAlignment="1">
      <alignment/>
    </xf>
    <xf numFmtId="174" fontId="4" fillId="33" borderId="0" xfId="58" applyNumberFormat="1" applyFont="1" applyFill="1" applyBorder="1">
      <alignment/>
      <protection/>
    </xf>
    <xf numFmtId="175" fontId="4" fillId="33" borderId="0" xfId="58" applyNumberFormat="1" applyFont="1" applyFill="1">
      <alignment/>
      <protection/>
    </xf>
    <xf numFmtId="0" fontId="73" fillId="33" borderId="0" xfId="58" applyFont="1" applyFill="1" applyAlignment="1">
      <alignment horizontal="centerContinuous"/>
      <protection/>
    </xf>
    <xf numFmtId="172" fontId="11" fillId="33" borderId="10" xfId="49" applyNumberFormat="1" applyFont="1" applyFill="1" applyBorder="1" applyAlignment="1">
      <alignment horizontal="right"/>
    </xf>
    <xf numFmtId="172" fontId="3" fillId="33" borderId="11" xfId="49" applyNumberFormat="1" applyFont="1" applyFill="1" applyBorder="1" applyAlignment="1">
      <alignment/>
    </xf>
    <xf numFmtId="172" fontId="3" fillId="33" borderId="12" xfId="49" applyNumberFormat="1" applyFont="1" applyFill="1" applyBorder="1" applyAlignment="1">
      <alignment/>
    </xf>
    <xf numFmtId="0" fontId="70" fillId="33" borderId="0" xfId="58" applyFont="1" applyFill="1" applyAlignment="1">
      <alignment/>
      <protection/>
    </xf>
    <xf numFmtId="0" fontId="74" fillId="33" borderId="0" xfId="58" applyFont="1" applyFill="1" applyBorder="1" applyAlignment="1">
      <alignment horizontal="left"/>
      <protection/>
    </xf>
    <xf numFmtId="49" fontId="17" fillId="33" borderId="13" xfId="60" applyNumberFormat="1" applyFont="1" applyFill="1" applyBorder="1" applyAlignment="1">
      <alignment horizontal="center"/>
      <protection/>
    </xf>
    <xf numFmtId="1" fontId="17" fillId="33" borderId="14" xfId="61" applyNumberFormat="1" applyFont="1" applyFill="1" applyBorder="1" applyAlignment="1" applyProtection="1">
      <alignment wrapText="1"/>
      <protection locked="0"/>
    </xf>
    <xf numFmtId="1" fontId="17" fillId="33" borderId="14" xfId="61" applyNumberFormat="1" applyFont="1" applyFill="1" applyBorder="1" applyAlignment="1" applyProtection="1" quotePrefix="1">
      <alignment wrapText="1"/>
      <protection locked="0"/>
    </xf>
    <xf numFmtId="49" fontId="3" fillId="33" borderId="15" xfId="58" applyNumberFormat="1" applyFont="1" applyFill="1" applyBorder="1" applyAlignment="1">
      <alignment/>
      <protection/>
    </xf>
    <xf numFmtId="0" fontId="3" fillId="33" borderId="16" xfId="58" applyFont="1" applyFill="1" applyBorder="1" applyAlignment="1">
      <alignment/>
      <protection/>
    </xf>
    <xf numFmtId="3" fontId="70" fillId="33" borderId="17" xfId="0" applyNumberFormat="1" applyFont="1" applyFill="1" applyBorder="1" applyAlignment="1">
      <alignment horizontal="center" vertical="center" wrapText="1"/>
    </xf>
    <xf numFmtId="3" fontId="70" fillId="33" borderId="18" xfId="0" applyNumberFormat="1" applyFont="1" applyFill="1" applyBorder="1" applyAlignment="1">
      <alignment horizontal="center" vertical="center" wrapText="1"/>
    </xf>
    <xf numFmtId="0" fontId="75" fillId="33" borderId="19" xfId="58" applyFont="1" applyFill="1" applyBorder="1">
      <alignment/>
      <protection/>
    </xf>
    <xf numFmtId="0" fontId="75" fillId="33" borderId="14" xfId="58" applyFont="1" applyFill="1" applyBorder="1" applyAlignment="1">
      <alignment/>
      <protection/>
    </xf>
    <xf numFmtId="0" fontId="70" fillId="33" borderId="0" xfId="0" applyFont="1" applyFill="1" applyBorder="1" applyAlignment="1">
      <alignment/>
    </xf>
    <xf numFmtId="0" fontId="10" fillId="33" borderId="0" xfId="58" applyFont="1" applyFill="1">
      <alignment/>
      <protection/>
    </xf>
    <xf numFmtId="3" fontId="76" fillId="33" borderId="16" xfId="0" applyNumberFormat="1" applyFont="1" applyFill="1" applyBorder="1" applyAlignment="1">
      <alignment/>
    </xf>
    <xf numFmtId="3" fontId="77" fillId="33" borderId="20" xfId="0" applyNumberFormat="1" applyFont="1" applyFill="1" applyBorder="1" applyAlignment="1">
      <alignment horizontal="center" vertical="center" wrapText="1"/>
    </xf>
    <xf numFmtId="49" fontId="17" fillId="33" borderId="21" xfId="60" applyNumberFormat="1" applyFont="1" applyFill="1" applyBorder="1" applyAlignment="1">
      <alignment horizontal="center"/>
      <protection/>
    </xf>
    <xf numFmtId="49" fontId="17" fillId="33" borderId="19" xfId="0" applyNumberFormat="1" applyFont="1" applyFill="1" applyBorder="1" applyAlignment="1">
      <alignment/>
    </xf>
    <xf numFmtId="49" fontId="17" fillId="33" borderId="14" xfId="0" applyNumberFormat="1" applyFont="1" applyFill="1" applyBorder="1" applyAlignment="1">
      <alignment/>
    </xf>
    <xf numFmtId="49" fontId="19" fillId="33" borderId="15" xfId="58" applyNumberFormat="1" applyFont="1" applyFill="1" applyBorder="1" applyAlignment="1">
      <alignment horizontal="left" vertical="top" wrapText="1"/>
      <protection/>
    </xf>
    <xf numFmtId="49" fontId="3" fillId="33" borderId="16" xfId="0" applyNumberFormat="1" applyFont="1" applyFill="1" applyBorder="1" applyAlignment="1">
      <alignment/>
    </xf>
    <xf numFmtId="49" fontId="17" fillId="33" borderId="22" xfId="58" applyNumberFormat="1" applyFont="1" applyFill="1" applyBorder="1">
      <alignment/>
      <protection/>
    </xf>
    <xf numFmtId="49" fontId="3" fillId="33" borderId="16" xfId="0" applyNumberFormat="1" applyFont="1" applyFill="1" applyBorder="1" applyAlignment="1">
      <alignment horizontal="left"/>
    </xf>
    <xf numFmtId="0" fontId="10" fillId="33" borderId="23" xfId="58" applyFont="1" applyFill="1" applyBorder="1">
      <alignment/>
      <protection/>
    </xf>
    <xf numFmtId="0" fontId="78" fillId="33" borderId="24" xfId="58" applyFont="1" applyFill="1" applyBorder="1">
      <alignment/>
      <protection/>
    </xf>
    <xf numFmtId="0" fontId="10" fillId="33" borderId="0" xfId="58" applyFont="1" applyFill="1" applyBorder="1">
      <alignment/>
      <protection/>
    </xf>
    <xf numFmtId="0" fontId="79" fillId="33" borderId="25" xfId="58" applyFont="1" applyFill="1" applyBorder="1" applyAlignment="1">
      <alignment horizontal="center"/>
      <protection/>
    </xf>
    <xf numFmtId="0" fontId="78" fillId="33" borderId="23" xfId="58" applyFont="1" applyFill="1" applyBorder="1">
      <alignment/>
      <protection/>
    </xf>
    <xf numFmtId="43" fontId="10" fillId="33" borderId="0" xfId="58" applyNumberFormat="1" applyFont="1" applyFill="1">
      <alignment/>
      <protection/>
    </xf>
    <xf numFmtId="0" fontId="11" fillId="33" borderId="0" xfId="58" applyFont="1" applyFill="1">
      <alignment/>
      <protection/>
    </xf>
    <xf numFmtId="3" fontId="10" fillId="33" borderId="0" xfId="58" applyNumberFormat="1" applyFont="1" applyFill="1" applyBorder="1" applyAlignment="1">
      <alignment horizontal="center" vertical="center"/>
      <protection/>
    </xf>
    <xf numFmtId="172" fontId="10" fillId="33" borderId="0" xfId="49" applyNumberFormat="1" applyFont="1" applyFill="1" applyAlignment="1">
      <alignment/>
    </xf>
    <xf numFmtId="0" fontId="10" fillId="33" borderId="26" xfId="58" applyFont="1" applyFill="1" applyBorder="1">
      <alignment/>
      <protection/>
    </xf>
    <xf numFmtId="3" fontId="10" fillId="33" borderId="0" xfId="58" applyNumberFormat="1" applyFont="1" applyFill="1">
      <alignment/>
      <protection/>
    </xf>
    <xf numFmtId="0" fontId="10" fillId="33" borderId="0" xfId="58" applyFont="1" applyFill="1" applyBorder="1" applyAlignment="1">
      <alignment vertical="center"/>
      <protection/>
    </xf>
    <xf numFmtId="0" fontId="21" fillId="33" borderId="0" xfId="58" applyFont="1" applyFill="1" applyBorder="1">
      <alignment/>
      <protection/>
    </xf>
    <xf numFmtId="0" fontId="79" fillId="33" borderId="23" xfId="58" applyFont="1" applyFill="1" applyBorder="1">
      <alignment/>
      <protection/>
    </xf>
    <xf numFmtId="0" fontId="79" fillId="33" borderId="0" xfId="58" applyFont="1" applyFill="1" applyBorder="1">
      <alignment/>
      <protection/>
    </xf>
    <xf numFmtId="3" fontId="10" fillId="33" borderId="0" xfId="58" applyNumberFormat="1" applyFont="1" applyFill="1" applyBorder="1" applyAlignment="1">
      <alignment vertical="center"/>
      <protection/>
    </xf>
    <xf numFmtId="0" fontId="4" fillId="33" borderId="0" xfId="59" applyFont="1" applyFill="1">
      <alignment/>
      <protection/>
    </xf>
    <xf numFmtId="0" fontId="4" fillId="0" borderId="0" xfId="59" applyFont="1">
      <alignment/>
      <protection/>
    </xf>
    <xf numFmtId="3" fontId="6" fillId="33" borderId="0" xfId="59" applyNumberFormat="1" applyFont="1" applyFill="1" applyBorder="1" applyAlignment="1">
      <alignment/>
      <protection/>
    </xf>
    <xf numFmtId="172" fontId="6" fillId="33" borderId="0" xfId="53" applyNumberFormat="1" applyFont="1" applyFill="1" applyBorder="1" applyAlignment="1">
      <alignment/>
    </xf>
    <xf numFmtId="172" fontId="7" fillId="33" borderId="0" xfId="53" applyNumberFormat="1" applyFont="1" applyFill="1" applyBorder="1" applyAlignment="1">
      <alignment/>
    </xf>
    <xf numFmtId="49" fontId="12" fillId="33" borderId="0" xfId="59" applyNumberFormat="1" applyFont="1" applyFill="1" applyBorder="1">
      <alignment/>
      <protection/>
    </xf>
    <xf numFmtId="0" fontId="4" fillId="33" borderId="0" xfId="59" applyFont="1" applyFill="1" applyBorder="1">
      <alignment/>
      <protection/>
    </xf>
    <xf numFmtId="0" fontId="22" fillId="33" borderId="0" xfId="59" applyFont="1" applyFill="1" applyAlignment="1">
      <alignment/>
      <protection/>
    </xf>
    <xf numFmtId="0" fontId="6" fillId="33" borderId="0" xfId="59" applyFont="1" applyFill="1" applyAlignment="1">
      <alignment/>
      <protection/>
    </xf>
    <xf numFmtId="0" fontId="2" fillId="33" borderId="0" xfId="59" applyFill="1" applyAlignment="1">
      <alignment horizontal="left"/>
      <protection/>
    </xf>
    <xf numFmtId="0" fontId="2" fillId="33" borderId="0" xfId="59" applyFill="1">
      <alignment/>
      <protection/>
    </xf>
    <xf numFmtId="0" fontId="15" fillId="33" borderId="0" xfId="59" applyFont="1" applyFill="1" applyAlignment="1">
      <alignment/>
      <protection/>
    </xf>
    <xf numFmtId="0" fontId="23" fillId="33" borderId="0" xfId="59" applyFont="1" applyFill="1" applyAlignment="1">
      <alignment/>
      <protection/>
    </xf>
    <xf numFmtId="174" fontId="2" fillId="33" borderId="0" xfId="59" applyNumberFormat="1" applyFill="1" applyBorder="1">
      <alignment/>
      <protection/>
    </xf>
    <xf numFmtId="174" fontId="2" fillId="33" borderId="0" xfId="59" applyNumberFormat="1" applyFill="1">
      <alignment/>
      <protection/>
    </xf>
    <xf numFmtId="0" fontId="2" fillId="33" borderId="0" xfId="59" applyFill="1" applyBorder="1" applyAlignment="1">
      <alignment horizontal="left"/>
      <protection/>
    </xf>
    <xf numFmtId="0" fontId="2" fillId="33" borderId="0" xfId="59" applyFill="1" applyBorder="1">
      <alignment/>
      <protection/>
    </xf>
    <xf numFmtId="174" fontId="6" fillId="33" borderId="0" xfId="59" applyNumberFormat="1" applyFont="1" applyFill="1" applyBorder="1" applyAlignment="1">
      <alignment/>
      <protection/>
    </xf>
    <xf numFmtId="49" fontId="12" fillId="33" borderId="21" xfId="59" applyNumberFormat="1" applyFont="1" applyFill="1" applyBorder="1">
      <alignment/>
      <protection/>
    </xf>
    <xf numFmtId="49" fontId="12" fillId="33" borderId="13" xfId="59" applyNumberFormat="1" applyFont="1" applyFill="1" applyBorder="1">
      <alignment/>
      <protection/>
    </xf>
    <xf numFmtId="174" fontId="6" fillId="33" borderId="27" xfId="59" applyNumberFormat="1" applyFont="1" applyFill="1" applyBorder="1" applyAlignment="1">
      <alignment/>
      <protection/>
    </xf>
    <xf numFmtId="172" fontId="6" fillId="33" borderId="28" xfId="53" applyNumberFormat="1" applyFont="1" applyFill="1" applyBorder="1" applyAlignment="1">
      <alignment/>
    </xf>
    <xf numFmtId="172" fontId="7" fillId="33" borderId="28" xfId="53" applyNumberFormat="1" applyFont="1" applyFill="1" applyBorder="1" applyAlignment="1">
      <alignment/>
    </xf>
    <xf numFmtId="0" fontId="75" fillId="33" borderId="0" xfId="58" applyFont="1" applyFill="1" applyBorder="1">
      <alignment/>
      <protection/>
    </xf>
    <xf numFmtId="0" fontId="75" fillId="33" borderId="0" xfId="58" applyFont="1" applyFill="1" applyBorder="1" applyAlignment="1">
      <alignment/>
      <protection/>
    </xf>
    <xf numFmtId="43" fontId="0" fillId="33" borderId="0" xfId="53" applyFont="1" applyFill="1" applyAlignment="1">
      <alignment/>
    </xf>
    <xf numFmtId="3" fontId="76" fillId="33" borderId="17" xfId="0" applyNumberFormat="1" applyFont="1" applyFill="1" applyBorder="1" applyAlignment="1" quotePrefix="1">
      <alignment horizontal="left"/>
    </xf>
    <xf numFmtId="3" fontId="77" fillId="33" borderId="29" xfId="0" applyNumberFormat="1" applyFont="1" applyFill="1" applyBorder="1" applyAlignment="1">
      <alignment horizontal="center" vertical="center" wrapText="1"/>
    </xf>
    <xf numFmtId="174" fontId="7" fillId="33" borderId="30" xfId="58" applyNumberFormat="1" applyFont="1" applyFill="1" applyBorder="1">
      <alignment/>
      <protection/>
    </xf>
    <xf numFmtId="174" fontId="7" fillId="33" borderId="0" xfId="58" applyNumberFormat="1" applyFont="1" applyFill="1" applyBorder="1">
      <alignment/>
      <protection/>
    </xf>
    <xf numFmtId="174" fontId="7" fillId="33" borderId="11" xfId="58" applyNumberFormat="1" applyFont="1" applyFill="1" applyBorder="1">
      <alignment/>
      <protection/>
    </xf>
    <xf numFmtId="174" fontId="7" fillId="33" borderId="12" xfId="58" applyNumberFormat="1" applyFont="1" applyFill="1" applyBorder="1">
      <alignment/>
      <protection/>
    </xf>
    <xf numFmtId="174" fontId="6" fillId="33" borderId="31" xfId="58" applyNumberFormat="1" applyFont="1" applyFill="1" applyBorder="1">
      <alignment/>
      <protection/>
    </xf>
    <xf numFmtId="174" fontId="6" fillId="33" borderId="32" xfId="58" applyNumberFormat="1" applyFont="1" applyFill="1" applyBorder="1">
      <alignment/>
      <protection/>
    </xf>
    <xf numFmtId="174" fontId="6" fillId="33" borderId="33" xfId="58" applyNumberFormat="1" applyFont="1" applyFill="1" applyBorder="1">
      <alignment/>
      <protection/>
    </xf>
    <xf numFmtId="174" fontId="7" fillId="33" borderId="0" xfId="58" applyNumberFormat="1" applyFont="1" applyFill="1">
      <alignment/>
      <protection/>
    </xf>
    <xf numFmtId="174" fontId="7" fillId="33" borderId="0" xfId="59" applyNumberFormat="1" applyFont="1" applyFill="1" applyBorder="1">
      <alignment/>
      <protection/>
    </xf>
    <xf numFmtId="174" fontId="7" fillId="33" borderId="27" xfId="59" applyNumberFormat="1" applyFont="1" applyFill="1" applyBorder="1">
      <alignment/>
      <protection/>
    </xf>
    <xf numFmtId="174" fontId="7" fillId="33" borderId="28" xfId="59" applyNumberFormat="1" applyFont="1" applyFill="1" applyBorder="1">
      <alignment/>
      <protection/>
    </xf>
    <xf numFmtId="174" fontId="80" fillId="33" borderId="0" xfId="59" applyNumberFormat="1" applyFont="1" applyFill="1" applyBorder="1">
      <alignment/>
      <protection/>
    </xf>
    <xf numFmtId="0" fontId="7" fillId="33" borderId="0" xfId="59" applyFont="1" applyFill="1">
      <alignment/>
      <protection/>
    </xf>
    <xf numFmtId="174" fontId="7" fillId="33" borderId="0" xfId="59" applyNumberFormat="1" applyFont="1" applyFill="1">
      <alignment/>
      <protection/>
    </xf>
    <xf numFmtId="0" fontId="7" fillId="33" borderId="0" xfId="59" applyFont="1" applyFill="1" applyBorder="1">
      <alignment/>
      <protection/>
    </xf>
    <xf numFmtId="49" fontId="17" fillId="33" borderId="0" xfId="60" applyNumberFormat="1" applyFont="1" applyFill="1" applyBorder="1" applyAlignment="1">
      <alignment horizontal="center"/>
      <protection/>
    </xf>
    <xf numFmtId="49" fontId="17" fillId="33" borderId="0" xfId="0" applyNumberFormat="1" applyFont="1" applyFill="1" applyBorder="1" applyAlignment="1">
      <alignment/>
    </xf>
    <xf numFmtId="37" fontId="11" fillId="33" borderId="0" xfId="58" applyNumberFormat="1" applyFont="1" applyFill="1" applyAlignment="1">
      <alignment horizontal="right"/>
      <protection/>
    </xf>
    <xf numFmtId="37" fontId="10" fillId="33" borderId="0" xfId="51" applyNumberFormat="1" applyFont="1" applyFill="1" applyAlignment="1">
      <alignment horizontal="right"/>
    </xf>
    <xf numFmtId="37" fontId="10" fillId="33" borderId="0" xfId="58" applyNumberFormat="1" applyFont="1" applyFill="1" applyBorder="1" applyAlignment="1">
      <alignment horizontal="right" vertical="center"/>
      <protection/>
    </xf>
    <xf numFmtId="0" fontId="79" fillId="33" borderId="0" xfId="58" applyFont="1" applyFill="1" applyAlignment="1">
      <alignment horizontal="center"/>
      <protection/>
    </xf>
    <xf numFmtId="37" fontId="11" fillId="33" borderId="0" xfId="51" applyNumberFormat="1" applyFont="1" applyFill="1" applyBorder="1" applyAlignment="1">
      <alignment horizontal="right" vertical="center"/>
    </xf>
    <xf numFmtId="37" fontId="10" fillId="33" borderId="0" xfId="58" applyNumberFormat="1" applyFont="1" applyFill="1" applyAlignment="1">
      <alignment horizontal="right"/>
      <protection/>
    </xf>
    <xf numFmtId="37" fontId="10" fillId="33" borderId="0" xfId="51" applyNumberFormat="1" applyFont="1" applyFill="1" applyBorder="1" applyAlignment="1">
      <alignment horizontal="right" vertical="center"/>
    </xf>
    <xf numFmtId="37" fontId="10" fillId="33" borderId="0" xfId="52" applyNumberFormat="1" applyFont="1" applyFill="1" applyAlignment="1">
      <alignment horizontal="right"/>
    </xf>
    <xf numFmtId="37" fontId="11" fillId="33" borderId="0" xfId="51" applyNumberFormat="1" applyFont="1" applyFill="1" applyAlignment="1">
      <alignment horizontal="right"/>
    </xf>
    <xf numFmtId="0" fontId="79" fillId="33" borderId="0" xfId="58" applyFont="1" applyFill="1" applyBorder="1" applyAlignment="1">
      <alignment vertical="center"/>
      <protection/>
    </xf>
    <xf numFmtId="37" fontId="11" fillId="33" borderId="0" xfId="58" applyNumberFormat="1" applyFont="1" applyFill="1">
      <alignment/>
      <protection/>
    </xf>
    <xf numFmtId="37" fontId="10" fillId="33" borderId="0" xfId="58" applyNumberFormat="1" applyFont="1" applyFill="1">
      <alignment/>
      <protection/>
    </xf>
    <xf numFmtId="37" fontId="10" fillId="33" borderId="0" xfId="51" applyNumberFormat="1" applyFont="1" applyFill="1" applyAlignment="1">
      <alignment/>
    </xf>
    <xf numFmtId="37" fontId="11" fillId="33" borderId="0" xfId="51" applyNumberFormat="1" applyFont="1" applyFill="1" applyAlignment="1">
      <alignment/>
    </xf>
    <xf numFmtId="0" fontId="11" fillId="33" borderId="11" xfId="58" applyFont="1" applyFill="1" applyBorder="1">
      <alignment/>
      <protection/>
    </xf>
    <xf numFmtId="37" fontId="11" fillId="33" borderId="11" xfId="58" applyNumberFormat="1" applyFont="1" applyFill="1" applyBorder="1">
      <alignment/>
      <protection/>
    </xf>
    <xf numFmtId="3" fontId="10" fillId="33" borderId="0" xfId="58" applyNumberFormat="1" applyFont="1" applyFill="1" applyBorder="1" applyAlignment="1">
      <alignment horizontal="right" vertical="center"/>
      <protection/>
    </xf>
    <xf numFmtId="0" fontId="10" fillId="33" borderId="10" xfId="58" applyFont="1" applyFill="1" applyBorder="1" applyAlignment="1">
      <alignment vertical="center"/>
      <protection/>
    </xf>
    <xf numFmtId="179" fontId="10" fillId="33" borderId="10" xfId="58" applyNumberFormat="1" applyFont="1" applyFill="1" applyBorder="1" applyAlignment="1">
      <alignment horizontal="right" vertical="center"/>
      <protection/>
    </xf>
    <xf numFmtId="179" fontId="10" fillId="33" borderId="10" xfId="58" applyNumberFormat="1" applyFont="1" applyFill="1" applyBorder="1" applyAlignment="1">
      <alignment horizontal="center" vertical="center"/>
      <protection/>
    </xf>
    <xf numFmtId="0" fontId="25" fillId="33" borderId="0" xfId="58" applyFont="1" applyFill="1">
      <alignment/>
      <protection/>
    </xf>
    <xf numFmtId="172" fontId="4" fillId="33" borderId="0" xfId="47" applyNumberFormat="1" applyFont="1" applyFill="1" applyAlignment="1">
      <alignment/>
    </xf>
    <xf numFmtId="174" fontId="6" fillId="33" borderId="34" xfId="59" applyNumberFormat="1" applyFont="1" applyFill="1" applyBorder="1" applyAlignment="1">
      <alignment/>
      <protection/>
    </xf>
    <xf numFmtId="174" fontId="6" fillId="33" borderId="30" xfId="59" applyNumberFormat="1" applyFont="1" applyFill="1" applyBorder="1" applyAlignment="1">
      <alignment/>
      <protection/>
    </xf>
    <xf numFmtId="172" fontId="6" fillId="33" borderId="35" xfId="53" applyNumberFormat="1" applyFont="1" applyFill="1" applyBorder="1" applyAlignment="1">
      <alignment/>
    </xf>
    <xf numFmtId="172" fontId="7" fillId="33" borderId="35" xfId="53" applyNumberFormat="1" applyFont="1" applyFill="1" applyBorder="1" applyAlignment="1">
      <alignment/>
    </xf>
    <xf numFmtId="172" fontId="3" fillId="33" borderId="36" xfId="49" applyNumberFormat="1" applyFont="1" applyFill="1" applyBorder="1" applyAlignment="1">
      <alignment/>
    </xf>
    <xf numFmtId="174" fontId="7" fillId="33" borderId="30" xfId="59" applyNumberFormat="1" applyFont="1" applyFill="1" applyBorder="1">
      <alignment/>
      <protection/>
    </xf>
    <xf numFmtId="174" fontId="7" fillId="33" borderId="11" xfId="59" applyNumberFormat="1" applyFont="1" applyFill="1" applyBorder="1">
      <alignment/>
      <protection/>
    </xf>
    <xf numFmtId="174" fontId="7" fillId="33" borderId="12" xfId="59" applyNumberFormat="1" applyFont="1" applyFill="1" applyBorder="1">
      <alignment/>
      <protection/>
    </xf>
    <xf numFmtId="49" fontId="75" fillId="33" borderId="37" xfId="58" applyNumberFormat="1" applyFont="1" applyFill="1" applyBorder="1" applyAlignment="1">
      <alignment/>
      <protection/>
    </xf>
    <xf numFmtId="0" fontId="17" fillId="33" borderId="0" xfId="58" applyFont="1" applyFill="1" applyBorder="1">
      <alignment/>
      <protection/>
    </xf>
    <xf numFmtId="0" fontId="3" fillId="33" borderId="0" xfId="58" applyFont="1" applyFill="1" applyBorder="1" applyAlignment="1">
      <alignment/>
      <protection/>
    </xf>
    <xf numFmtId="174" fontId="6" fillId="33" borderId="0" xfId="59" applyNumberFormat="1" applyFont="1" applyFill="1" applyAlignment="1">
      <alignment/>
      <protection/>
    </xf>
    <xf numFmtId="174" fontId="6" fillId="33" borderId="11" xfId="58" applyNumberFormat="1" applyFont="1" applyFill="1" applyBorder="1">
      <alignment/>
      <protection/>
    </xf>
    <xf numFmtId="177" fontId="10" fillId="33" borderId="0" xfId="47" applyNumberFormat="1" applyFont="1" applyFill="1" applyAlignment="1">
      <alignment/>
    </xf>
    <xf numFmtId="0" fontId="70" fillId="33" borderId="37" xfId="58" applyFont="1" applyFill="1" applyBorder="1" applyAlignment="1">
      <alignment horizontal="center" vertical="center"/>
      <protection/>
    </xf>
    <xf numFmtId="0" fontId="70" fillId="33" borderId="10" xfId="58" applyFont="1" applyFill="1" applyBorder="1" applyAlignment="1">
      <alignment horizontal="center" vertical="center"/>
      <protection/>
    </xf>
    <xf numFmtId="49" fontId="70" fillId="33" borderId="37" xfId="62" applyNumberFormat="1" applyFont="1" applyFill="1" applyBorder="1" applyAlignment="1">
      <alignment horizontal="left" vertical="center"/>
      <protection/>
    </xf>
    <xf numFmtId="49" fontId="70" fillId="33" borderId="10" xfId="62" applyNumberFormat="1" applyFont="1" applyFill="1" applyBorder="1" applyAlignment="1">
      <alignment horizontal="left" vertical="center"/>
      <protection/>
    </xf>
    <xf numFmtId="3" fontId="70" fillId="33" borderId="38" xfId="0" applyNumberFormat="1" applyFont="1" applyFill="1" applyBorder="1" applyAlignment="1">
      <alignment horizontal="center" vertical="center" wrapText="1"/>
    </xf>
    <xf numFmtId="0" fontId="70" fillId="33" borderId="15" xfId="0" applyFont="1" applyFill="1" applyBorder="1" applyAlignment="1">
      <alignment horizontal="center" vertical="center" wrapText="1"/>
    </xf>
    <xf numFmtId="3" fontId="70" fillId="33" borderId="19" xfId="0" applyNumberFormat="1" applyFont="1" applyFill="1" applyBorder="1" applyAlignment="1">
      <alignment horizontal="center" vertical="center"/>
    </xf>
    <xf numFmtId="3" fontId="70" fillId="33" borderId="16" xfId="0" applyNumberFormat="1" applyFont="1" applyFill="1" applyBorder="1" applyAlignment="1">
      <alignment horizontal="center" vertical="center"/>
    </xf>
    <xf numFmtId="3" fontId="70" fillId="33" borderId="31" xfId="0" applyNumberFormat="1" applyFont="1" applyFill="1" applyBorder="1" applyAlignment="1" quotePrefix="1">
      <alignment horizontal="center" vertical="center"/>
    </xf>
    <xf numFmtId="3" fontId="70" fillId="33" borderId="32" xfId="0" applyNumberFormat="1" applyFont="1" applyFill="1" applyBorder="1" applyAlignment="1" quotePrefix="1">
      <alignment horizontal="center" vertical="center"/>
    </xf>
    <xf numFmtId="3" fontId="70" fillId="33" borderId="39" xfId="0" applyNumberFormat="1" applyFont="1" applyFill="1" applyBorder="1" applyAlignment="1" quotePrefix="1">
      <alignment horizontal="center" vertical="center"/>
    </xf>
    <xf numFmtId="3" fontId="77" fillId="33" borderId="40" xfId="0" applyNumberFormat="1" applyFont="1" applyFill="1" applyBorder="1" applyAlignment="1">
      <alignment horizontal="center" vertical="center" wrapText="1"/>
    </xf>
    <xf numFmtId="3" fontId="77" fillId="33" borderId="41" xfId="0" applyNumberFormat="1" applyFont="1" applyFill="1" applyBorder="1" applyAlignment="1">
      <alignment horizontal="center" vertical="center" wrapText="1"/>
    </xf>
    <xf numFmtId="3" fontId="77" fillId="33" borderId="42" xfId="0" applyNumberFormat="1" applyFont="1" applyFill="1" applyBorder="1" applyAlignment="1">
      <alignment horizontal="center" vertical="center" wrapText="1"/>
    </xf>
    <xf numFmtId="3" fontId="77" fillId="33" borderId="38" xfId="0" applyNumberFormat="1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9" fillId="33" borderId="24" xfId="58" applyFont="1" applyFill="1" applyBorder="1" applyAlignment="1">
      <alignment horizontal="center" vertical="center"/>
      <protection/>
    </xf>
    <xf numFmtId="0" fontId="79" fillId="33" borderId="43" xfId="58" applyFont="1" applyFill="1" applyBorder="1" applyAlignment="1">
      <alignment horizontal="center" vertical="center"/>
      <protection/>
    </xf>
    <xf numFmtId="0" fontId="79" fillId="33" borderId="44" xfId="58" applyFont="1" applyFill="1" applyBorder="1" applyAlignment="1">
      <alignment horizontal="center" vertical="center"/>
      <protection/>
    </xf>
    <xf numFmtId="0" fontId="79" fillId="33" borderId="23" xfId="58" applyFont="1" applyFill="1" applyBorder="1" applyAlignment="1">
      <alignment horizontal="center" vertical="center"/>
      <protection/>
    </xf>
    <xf numFmtId="0" fontId="79" fillId="33" borderId="45" xfId="58" applyFont="1" applyFill="1" applyBorder="1" applyAlignment="1">
      <alignment horizontal="center" vertical="center"/>
      <protection/>
    </xf>
    <xf numFmtId="0" fontId="79" fillId="33" borderId="46" xfId="58" applyFont="1" applyFill="1" applyBorder="1" applyAlignment="1">
      <alignment horizontal="center" vertical="center"/>
      <protection/>
    </xf>
    <xf numFmtId="172" fontId="10" fillId="33" borderId="0" xfId="47" applyNumberFormat="1" applyFont="1" applyFill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-definido" xfId="57"/>
    <cellStyle name="Normal 2" xfId="58"/>
    <cellStyle name="Normal 3" xfId="59"/>
    <cellStyle name="Normal_01-01 2" xfId="60"/>
    <cellStyle name="Normal_sac_aci" xfId="61"/>
    <cellStyle name="Normal_TOU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enta%20satelite%20de%20turismo\Tablas%20CST\Actualizaci&#243;n_marzo08\CONSOLIDADO%20DE%20ENCUESTAS%20DE%20TURISM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Porcentajes"/>
      <sheetName val="porcentajes000"/>
      <sheetName val="Distb flujo DGME"/>
      <sheetName val="Resumen FyG"/>
      <sheetName val="Flujo turistico"/>
      <sheetName val="EP y GPD"/>
      <sheetName val="pernoctaciones"/>
      <sheetName val="ingresos-egresos"/>
      <sheetName val="Estructura x via"/>
      <sheetName val="Estructura x mot viaje"/>
      <sheetName val="Estructura x via x region"/>
      <sheetName val="Est x via y mot viaje"/>
      <sheetName val="Est x via x motv x region"/>
      <sheetName val="factores"/>
      <sheetName val="Hoja1 (2)"/>
      <sheetName val="estructuras1"/>
      <sheetName val="ejerc indicadores 2013"/>
      <sheetName val="gráficos inf. 2013"/>
      <sheetName val="region y motivo"/>
      <sheetName val="región, vía y motivo"/>
      <sheetName val="Graficos"/>
      <sheetName val="resumen"/>
      <sheetName val="distribucion"/>
      <sheetName val="Ditb x T de consumo"/>
      <sheetName val="otros visitados"/>
      <sheetName val="Hoja1"/>
      <sheetName val="Hoja3"/>
    </sheetNames>
    <sheetDataSet>
      <sheetData sheetId="5">
        <row r="10">
          <cell r="AT10">
            <v>468851</v>
          </cell>
          <cell r="AU10">
            <v>918253</v>
          </cell>
          <cell r="AV10">
            <v>22850</v>
          </cell>
        </row>
        <row r="11">
          <cell r="AW11">
            <v>46235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olores BCN">
      <a:dk1>
        <a:sysClr val="windowText" lastClr="000000"/>
      </a:dk1>
      <a:lt1>
        <a:sysClr val="window" lastClr="FFFFFF"/>
      </a:lt1>
      <a:dk2>
        <a:srgbClr val="004B85"/>
      </a:dk2>
      <a:lt2>
        <a:srgbClr val="D5A10F"/>
      </a:lt2>
      <a:accent1>
        <a:srgbClr val="80A5C2"/>
      </a:accent1>
      <a:accent2>
        <a:srgbClr val="EAD087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SheetLayoutView="100" zoomScalePageLayoutView="0" workbookViewId="0" topLeftCell="A1">
      <selection activeCell="C40" sqref="C40"/>
    </sheetView>
  </sheetViews>
  <sheetFormatPr defaultColWidth="0" defaultRowHeight="15" customHeight="1"/>
  <cols>
    <col min="1" max="1" width="64.7109375" style="20" customWidth="1"/>
    <col min="2" max="2" width="19.8515625" style="2" customWidth="1"/>
    <col min="3" max="4" width="20.140625" style="2" customWidth="1"/>
    <col min="5" max="5" width="8.00390625" style="2" customWidth="1"/>
    <col min="6" max="6" width="15.57421875" style="2" customWidth="1"/>
    <col min="7" max="7" width="14.140625" style="2" customWidth="1"/>
    <col min="8" max="8" width="14.28125" style="2" customWidth="1"/>
    <col min="9" max="10" width="8.7109375" style="2" customWidth="1"/>
    <col min="11" max="11" width="9.7109375" style="2" customWidth="1"/>
    <col min="12" max="13" width="9.57421875" style="2" customWidth="1"/>
    <col min="14" max="19" width="9.140625" style="2" customWidth="1"/>
    <col min="20" max="249" width="9.140625" style="3" customWidth="1"/>
    <col min="250" max="250" width="64.7109375" style="3" customWidth="1"/>
    <col min="251" max="16384" width="0" style="3" hidden="1" customWidth="1"/>
  </cols>
  <sheetData>
    <row r="1" ht="15" customHeight="1">
      <c r="A1" s="1"/>
    </row>
    <row r="2" ht="15" customHeight="1">
      <c r="A2" s="4"/>
    </row>
    <row r="3" spans="1:19" s="6" customFormat="1" ht="15" customHeight="1">
      <c r="A3" s="23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6" customFormat="1" ht="15" customHeight="1">
      <c r="A4" s="23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5" customHeight="1">
      <c r="A6" s="166" t="s">
        <v>2</v>
      </c>
      <c r="B6" s="164">
        <v>2013</v>
      </c>
      <c r="C6" s="164">
        <v>2014</v>
      </c>
      <c r="D6" s="164">
        <v>2015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5" customHeight="1" thickBot="1">
      <c r="A7" s="167"/>
      <c r="B7" s="165"/>
      <c r="C7" s="165">
        <v>2013</v>
      </c>
      <c r="D7" s="165">
        <v>2014</v>
      </c>
      <c r="E7" s="8"/>
      <c r="F7" s="9"/>
      <c r="G7" s="9"/>
      <c r="H7" s="9"/>
      <c r="I7" s="10"/>
      <c r="J7" s="9"/>
      <c r="K7" s="9"/>
      <c r="L7" s="9"/>
      <c r="M7" s="9"/>
      <c r="N7" s="5"/>
      <c r="O7" s="5"/>
      <c r="P7" s="5"/>
      <c r="Q7" s="5"/>
      <c r="R7" s="5"/>
      <c r="S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8368425.479507013</v>
      </c>
      <c r="C9" s="14">
        <v>9276924.799233852</v>
      </c>
      <c r="D9" s="14">
        <v>11266254.36033958</v>
      </c>
      <c r="E9" s="14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3" t="s">
        <v>4</v>
      </c>
      <c r="B10" s="14">
        <v>8174090.996520271</v>
      </c>
      <c r="C10" s="14">
        <v>9065117.235045338</v>
      </c>
      <c r="D10" s="14">
        <v>11022539.240316637</v>
      </c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3" t="s">
        <v>5</v>
      </c>
      <c r="B11" s="14">
        <v>3167950.0882504354</v>
      </c>
      <c r="C11" s="14">
        <v>3528062.1147847064</v>
      </c>
      <c r="D11" s="14">
        <v>4586996.9505532235</v>
      </c>
      <c r="E11" s="14"/>
      <c r="F11" s="15"/>
      <c r="G11" s="15"/>
      <c r="H11" s="15"/>
      <c r="I11" s="15"/>
      <c r="J11" s="15"/>
      <c r="K11" s="15"/>
      <c r="L11" s="15"/>
      <c r="M11" s="15"/>
    </row>
    <row r="12" spans="1:13" ht="15" customHeight="1">
      <c r="A12" s="16" t="s">
        <v>6</v>
      </c>
      <c r="B12" s="17">
        <v>3167950.0882504354</v>
      </c>
      <c r="C12" s="17">
        <v>3528062.1147847064</v>
      </c>
      <c r="D12" s="17">
        <v>4586996.9505532235</v>
      </c>
      <c r="E12" s="18"/>
      <c r="F12" s="15"/>
      <c r="G12" s="15"/>
      <c r="H12" s="15"/>
      <c r="I12" s="19"/>
      <c r="J12" s="19"/>
      <c r="K12" s="19"/>
      <c r="L12" s="19"/>
      <c r="M12" s="19"/>
    </row>
    <row r="13" spans="1:13" ht="15" customHeight="1">
      <c r="A13" s="13" t="s">
        <v>7</v>
      </c>
      <c r="B13" s="14">
        <v>2886685.266279814</v>
      </c>
      <c r="C13" s="14">
        <v>3262001.7762128497</v>
      </c>
      <c r="D13" s="14">
        <v>3681872.611045505</v>
      </c>
      <c r="E13" s="18"/>
      <c r="F13" s="15"/>
      <c r="G13" s="15"/>
      <c r="H13" s="15"/>
      <c r="I13" s="15"/>
      <c r="J13" s="15"/>
      <c r="K13" s="15"/>
      <c r="L13" s="15"/>
      <c r="M13" s="15"/>
    </row>
    <row r="14" spans="1:13" ht="15" customHeight="1">
      <c r="A14" s="16" t="s">
        <v>8</v>
      </c>
      <c r="B14" s="17">
        <v>2886685.266279814</v>
      </c>
      <c r="C14" s="17">
        <v>3262001.7762128497</v>
      </c>
      <c r="D14" s="17">
        <v>3681872.611045505</v>
      </c>
      <c r="E14" s="18"/>
      <c r="F14" s="15"/>
      <c r="G14" s="15"/>
      <c r="H14" s="15"/>
      <c r="I14" s="19"/>
      <c r="J14" s="19"/>
      <c r="K14" s="19"/>
      <c r="L14" s="19"/>
      <c r="M14" s="19"/>
    </row>
    <row r="15" spans="1:13" ht="15" customHeight="1">
      <c r="A15" s="13" t="s">
        <v>9</v>
      </c>
      <c r="B15" s="14">
        <v>1460246.8572023264</v>
      </c>
      <c r="C15" s="14">
        <v>1573680.7219672692</v>
      </c>
      <c r="D15" s="14">
        <v>1872866.6731217313</v>
      </c>
      <c r="E15" s="18"/>
      <c r="F15" s="15"/>
      <c r="G15" s="15"/>
      <c r="H15" s="15"/>
      <c r="I15" s="15"/>
      <c r="J15" s="15"/>
      <c r="K15" s="15"/>
      <c r="L15" s="15"/>
      <c r="M15" s="15"/>
    </row>
    <row r="16" spans="1:13" ht="15" customHeight="1">
      <c r="A16" s="16" t="s">
        <v>10</v>
      </c>
      <c r="B16" s="17">
        <v>607130.8579092415</v>
      </c>
      <c r="C16" s="17">
        <v>645758.2669063654</v>
      </c>
      <c r="D16" s="17">
        <v>860314.2450407417</v>
      </c>
      <c r="E16" s="18"/>
      <c r="F16" s="15"/>
      <c r="G16" s="15"/>
      <c r="H16" s="15"/>
      <c r="I16" s="19"/>
      <c r="J16" s="19"/>
      <c r="K16" s="19"/>
      <c r="L16" s="19"/>
      <c r="M16" s="19"/>
    </row>
    <row r="17" spans="1:13" ht="15" customHeight="1">
      <c r="A17" s="16" t="s">
        <v>11</v>
      </c>
      <c r="B17" s="17">
        <v>566455.2032062783</v>
      </c>
      <c r="C17" s="17">
        <v>602494.7102215332</v>
      </c>
      <c r="D17" s="17">
        <v>817838.1340784059</v>
      </c>
      <c r="E17" s="18"/>
      <c r="F17" s="15"/>
      <c r="G17" s="15"/>
      <c r="H17" s="15"/>
      <c r="I17" s="19"/>
      <c r="J17" s="19"/>
      <c r="K17" s="19"/>
      <c r="L17" s="19"/>
      <c r="M17" s="19"/>
    </row>
    <row r="18" spans="1:13" ht="15" customHeight="1">
      <c r="A18" s="16" t="s">
        <v>12</v>
      </c>
      <c r="B18" s="17">
        <v>40675.65470296322</v>
      </c>
      <c r="C18" s="17">
        <v>43263.55668483222</v>
      </c>
      <c r="D18" s="17">
        <v>42476.11096233583</v>
      </c>
      <c r="E18" s="18"/>
      <c r="F18" s="15"/>
      <c r="G18" s="15"/>
      <c r="H18" s="15"/>
      <c r="I18" s="19"/>
      <c r="J18" s="19"/>
      <c r="K18" s="19"/>
      <c r="L18" s="19"/>
      <c r="M18" s="19"/>
    </row>
    <row r="19" spans="1:13" ht="15" customHeight="1">
      <c r="A19" s="16" t="s">
        <v>13</v>
      </c>
      <c r="B19" s="17">
        <v>13346.537497968842</v>
      </c>
      <c r="C19" s="17">
        <v>16430.798033693674</v>
      </c>
      <c r="D19" s="17">
        <v>17150.813892081154</v>
      </c>
      <c r="E19" s="18"/>
      <c r="F19" s="15"/>
      <c r="G19" s="15"/>
      <c r="H19" s="15"/>
      <c r="I19" s="19"/>
      <c r="J19" s="19"/>
      <c r="K19" s="19"/>
      <c r="L19" s="19"/>
      <c r="M19" s="19"/>
    </row>
    <row r="20" spans="1:13" ht="15" customHeight="1">
      <c r="A20" s="16" t="s">
        <v>14</v>
      </c>
      <c r="B20" s="17">
        <v>215933.34336006263</v>
      </c>
      <c r="C20" s="17">
        <v>214877.78116144962</v>
      </c>
      <c r="D20" s="17">
        <v>192642.18302248948</v>
      </c>
      <c r="E20" s="18"/>
      <c r="F20" s="15"/>
      <c r="G20" s="15"/>
      <c r="H20" s="15"/>
      <c r="I20" s="19"/>
      <c r="J20" s="19"/>
      <c r="K20" s="19"/>
      <c r="L20" s="19"/>
      <c r="M20" s="19"/>
    </row>
    <row r="21" spans="1:13" ht="15" customHeight="1">
      <c r="A21" s="16" t="s">
        <v>15</v>
      </c>
      <c r="B21" s="17">
        <v>215933.34336006263</v>
      </c>
      <c r="C21" s="17">
        <v>214877.78116144962</v>
      </c>
      <c r="D21" s="17">
        <v>192642.18302248948</v>
      </c>
      <c r="E21" s="18"/>
      <c r="F21" s="15"/>
      <c r="G21" s="15"/>
      <c r="H21" s="15"/>
      <c r="I21" s="19"/>
      <c r="J21" s="19"/>
      <c r="K21" s="19"/>
      <c r="L21" s="19"/>
      <c r="M21" s="19"/>
    </row>
    <row r="22" spans="1:13" ht="15" customHeight="1">
      <c r="A22" s="16" t="s">
        <v>16</v>
      </c>
      <c r="B22" s="17"/>
      <c r="C22" s="17"/>
      <c r="D22" s="17"/>
      <c r="E22" s="18"/>
      <c r="F22" s="15"/>
      <c r="G22" s="15"/>
      <c r="H22" s="15"/>
      <c r="I22" s="19"/>
      <c r="J22" s="19"/>
      <c r="K22" s="19"/>
      <c r="L22" s="19"/>
      <c r="M22" s="19"/>
    </row>
    <row r="23" spans="1:13" ht="15" customHeight="1">
      <c r="A23" s="16" t="s">
        <v>17</v>
      </c>
      <c r="B23" s="17">
        <v>369468.566285</v>
      </c>
      <c r="C23" s="17">
        <v>420766.0054338318</v>
      </c>
      <c r="D23" s="17">
        <v>478130.5783870033</v>
      </c>
      <c r="E23" s="18"/>
      <c r="F23" s="15"/>
      <c r="G23" s="15"/>
      <c r="H23" s="15"/>
      <c r="I23" s="19"/>
      <c r="J23" s="19"/>
      <c r="K23" s="19"/>
      <c r="L23" s="19"/>
      <c r="M23" s="19"/>
    </row>
    <row r="24" spans="1:13" ht="15" customHeight="1">
      <c r="A24" s="16" t="s">
        <v>18</v>
      </c>
      <c r="B24" s="17">
        <v>254367.5521500534</v>
      </c>
      <c r="C24" s="17">
        <v>275847.87043192855</v>
      </c>
      <c r="D24" s="17">
        <v>324628.8527794155</v>
      </c>
      <c r="E24" s="18"/>
      <c r="F24" s="15"/>
      <c r="G24" s="15"/>
      <c r="H24" s="15"/>
      <c r="I24" s="19"/>
      <c r="J24" s="19"/>
      <c r="K24" s="19"/>
      <c r="L24" s="19"/>
      <c r="M24" s="19"/>
    </row>
    <row r="25" spans="1:13" ht="15" customHeight="1">
      <c r="A25" s="13" t="s">
        <v>19</v>
      </c>
      <c r="B25" s="14">
        <v>202973.13275420954</v>
      </c>
      <c r="C25" s="14">
        <v>202115.80999264537</v>
      </c>
      <c r="D25" s="14">
        <v>273538.5320645187</v>
      </c>
      <c r="E25" s="18"/>
      <c r="F25" s="15"/>
      <c r="G25" s="15"/>
      <c r="H25" s="15"/>
      <c r="I25" s="15"/>
      <c r="J25" s="15"/>
      <c r="K25" s="15"/>
      <c r="L25" s="15"/>
      <c r="M25" s="15"/>
    </row>
    <row r="26" spans="1:13" ht="15" customHeight="1">
      <c r="A26" s="16" t="s">
        <v>20</v>
      </c>
      <c r="B26" s="17">
        <v>202973.13275420954</v>
      </c>
      <c r="C26" s="17">
        <v>202115.80999264537</v>
      </c>
      <c r="D26" s="17">
        <v>273538.5320645187</v>
      </c>
      <c r="E26" s="18"/>
      <c r="F26" s="15"/>
      <c r="G26" s="15"/>
      <c r="H26" s="15"/>
      <c r="I26" s="19"/>
      <c r="J26" s="19"/>
      <c r="K26" s="19"/>
      <c r="L26" s="19"/>
      <c r="M26" s="19"/>
    </row>
    <row r="27" spans="1:13" ht="15" customHeight="1">
      <c r="A27" s="13" t="s">
        <v>21</v>
      </c>
      <c r="B27" s="14">
        <v>456235.65203348524</v>
      </c>
      <c r="C27" s="14">
        <v>499256.8120878668</v>
      </c>
      <c r="D27" s="14">
        <v>607264.4735316589</v>
      </c>
      <c r="E27" s="18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6" t="s">
        <v>22</v>
      </c>
      <c r="B28" s="17">
        <v>456235.65203348524</v>
      </c>
      <c r="C28" s="17">
        <v>499256.8120878668</v>
      </c>
      <c r="D28" s="17">
        <v>607264.4735316589</v>
      </c>
      <c r="E28" s="18"/>
      <c r="F28" s="15"/>
      <c r="G28" s="15"/>
      <c r="H28" s="15"/>
      <c r="I28" s="19"/>
      <c r="J28" s="19"/>
      <c r="K28" s="19"/>
      <c r="L28" s="19"/>
      <c r="M28" s="19"/>
    </row>
    <row r="29" spans="1:13" ht="15" customHeight="1">
      <c r="A29" s="13" t="s">
        <v>23</v>
      </c>
      <c r="B29" s="14">
        <v>194334.4829867422</v>
      </c>
      <c r="C29" s="14">
        <v>211807.5641885131</v>
      </c>
      <c r="D29" s="14">
        <v>243715.12002294275</v>
      </c>
      <c r="E29" s="14"/>
      <c r="F29" s="15"/>
      <c r="G29" s="15"/>
      <c r="H29" s="15"/>
      <c r="I29" s="15"/>
      <c r="J29" s="15"/>
      <c r="K29" s="15"/>
      <c r="L29" s="15"/>
      <c r="M29" s="15"/>
    </row>
    <row r="30" spans="1:13" ht="15" customHeight="1">
      <c r="A30" s="13" t="s">
        <v>24</v>
      </c>
      <c r="B30" s="14">
        <v>194334.4829867422</v>
      </c>
      <c r="C30" s="14">
        <v>211807.5641885131</v>
      </c>
      <c r="D30" s="14">
        <v>243715.12002294275</v>
      </c>
      <c r="E30" s="18"/>
      <c r="F30" s="15"/>
      <c r="G30" s="15"/>
      <c r="H30" s="15"/>
      <c r="I30" s="15"/>
      <c r="J30" s="15"/>
      <c r="K30" s="15"/>
      <c r="L30" s="15"/>
      <c r="M30" s="15"/>
    </row>
    <row r="31" spans="1:13" ht="15" customHeight="1">
      <c r="A31" s="16" t="s">
        <v>25</v>
      </c>
      <c r="B31" s="17">
        <v>11284.417180770059</v>
      </c>
      <c r="C31" s="17">
        <v>12815.173275277262</v>
      </c>
      <c r="D31" s="17">
        <v>14453.55047741052</v>
      </c>
      <c r="E31" s="18"/>
      <c r="F31" s="15"/>
      <c r="G31" s="15"/>
      <c r="H31" s="15"/>
      <c r="I31" s="19"/>
      <c r="J31" s="19"/>
      <c r="K31" s="19"/>
      <c r="L31" s="19"/>
      <c r="M31" s="19"/>
    </row>
    <row r="32" spans="1:13" ht="15" customHeight="1">
      <c r="A32" s="16" t="s">
        <v>26</v>
      </c>
      <c r="B32" s="17">
        <v>14958.325472243072</v>
      </c>
      <c r="C32" s="17">
        <v>15690.28073632279</v>
      </c>
      <c r="D32" s="17">
        <v>26352.255170432065</v>
      </c>
      <c r="E32" s="18"/>
      <c r="F32" s="15"/>
      <c r="G32" s="15"/>
      <c r="H32" s="15"/>
      <c r="I32" s="19"/>
      <c r="J32" s="19"/>
      <c r="K32" s="19"/>
      <c r="L32" s="19"/>
      <c r="M32" s="19"/>
    </row>
    <row r="33" spans="1:13" ht="15" customHeight="1">
      <c r="A33" s="16" t="s">
        <v>27</v>
      </c>
      <c r="B33" s="17">
        <v>165793.71246577913</v>
      </c>
      <c r="C33" s="17">
        <v>180788.37952357333</v>
      </c>
      <c r="D33" s="17">
        <v>198069.98827861378</v>
      </c>
      <c r="E33" s="18"/>
      <c r="F33" s="15"/>
      <c r="G33" s="15"/>
      <c r="H33" s="15"/>
      <c r="I33" s="19"/>
      <c r="J33" s="19"/>
      <c r="K33" s="19"/>
      <c r="L33" s="19"/>
      <c r="M33" s="19"/>
    </row>
    <row r="34" spans="1:13" ht="15" customHeight="1">
      <c r="A34" s="16" t="s">
        <v>28</v>
      </c>
      <c r="B34" s="17">
        <v>2298.0278679499547</v>
      </c>
      <c r="C34" s="17">
        <v>2513.73065333972</v>
      </c>
      <c r="D34" s="17">
        <v>4839.326096486393</v>
      </c>
      <c r="E34" s="18"/>
      <c r="F34" s="15"/>
      <c r="G34" s="15"/>
      <c r="H34" s="15"/>
      <c r="I34" s="19"/>
      <c r="J34" s="19"/>
      <c r="K34" s="19"/>
      <c r="L34" s="19"/>
      <c r="M34" s="19"/>
    </row>
    <row r="35" spans="1:13" ht="15" customHeight="1">
      <c r="A35" s="13" t="s">
        <v>29</v>
      </c>
      <c r="B35" s="14">
        <v>1956488.7635097182</v>
      </c>
      <c r="C35" s="14">
        <v>2295936.2089431453</v>
      </c>
      <c r="D35" s="14">
        <v>3145946.83610502</v>
      </c>
      <c r="E35" s="18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13"/>
      <c r="B36" s="14"/>
      <c r="C36" s="14"/>
      <c r="D36" s="14"/>
      <c r="E36" s="18"/>
      <c r="F36" s="15"/>
      <c r="G36" s="15"/>
      <c r="H36" s="15"/>
      <c r="I36" s="19"/>
      <c r="J36" s="19"/>
      <c r="K36" s="19"/>
      <c r="L36" s="19"/>
      <c r="M36" s="19"/>
    </row>
    <row r="37" spans="1:13" ht="15" customHeight="1" thickBot="1">
      <c r="A37" s="25" t="s">
        <v>30</v>
      </c>
      <c r="B37" s="26">
        <v>10324914.243016731</v>
      </c>
      <c r="C37" s="26">
        <v>11572861.008176997</v>
      </c>
      <c r="D37" s="26">
        <v>14412201.1964446</v>
      </c>
      <c r="E37" s="18"/>
      <c r="F37" s="15"/>
      <c r="G37" s="15"/>
      <c r="H37" s="15"/>
      <c r="I37" s="15"/>
      <c r="J37" s="15"/>
      <c r="K37" s="15"/>
      <c r="L37" s="15"/>
      <c r="M37" s="15"/>
    </row>
    <row r="38" spans="1:5" ht="15" customHeight="1">
      <c r="A38" s="36" t="s">
        <v>113</v>
      </c>
      <c r="B38" s="14"/>
      <c r="C38" s="14"/>
      <c r="D38" s="14"/>
      <c r="E38" s="14"/>
    </row>
    <row r="39" spans="2:5" ht="15" customHeight="1">
      <c r="B39" s="14"/>
      <c r="C39" s="14"/>
      <c r="D39" s="14"/>
      <c r="E39" s="14"/>
    </row>
    <row r="40" spans="2:5" ht="15" customHeight="1">
      <c r="B40" s="14"/>
      <c r="C40" s="14"/>
      <c r="D40" s="14"/>
      <c r="E40" s="14"/>
    </row>
    <row r="41" spans="2:5" ht="15" customHeight="1">
      <c r="B41" s="21"/>
      <c r="C41" s="21"/>
      <c r="D41" s="21"/>
      <c r="E41" s="14"/>
    </row>
    <row r="42" spans="2:5" ht="15" customHeight="1">
      <c r="B42" s="14"/>
      <c r="C42" s="14"/>
      <c r="D42" s="14"/>
      <c r="E42" s="14"/>
    </row>
    <row r="43" spans="1:5" ht="15" customHeight="1">
      <c r="A43" s="22"/>
      <c r="B43" s="14"/>
      <c r="C43" s="14"/>
      <c r="D43" s="14"/>
      <c r="E43" s="14"/>
    </row>
    <row r="44" ht="15" customHeight="1">
      <c r="A44" s="22"/>
    </row>
  </sheetData>
  <sheetProtection/>
  <mergeCells count="4">
    <mergeCell ref="B6:B7"/>
    <mergeCell ref="C6:C7"/>
    <mergeCell ref="D6:D7"/>
    <mergeCell ref="A6:A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56" r:id="rId1"/>
  <colBreaks count="2" manualBreakCount="2">
    <brk id="4" max="65535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SheetLayoutView="100" zoomScalePageLayoutView="0" workbookViewId="0" topLeftCell="A4">
      <selection activeCell="B9" sqref="B9:D37"/>
    </sheetView>
  </sheetViews>
  <sheetFormatPr defaultColWidth="22.28125" defaultRowHeight="15" customHeight="1"/>
  <cols>
    <col min="1" max="1" width="64.7109375" style="20" customWidth="1"/>
    <col min="2" max="4" width="22.57421875" style="2" customWidth="1"/>
    <col min="5" max="5" width="6.8515625" style="2" customWidth="1"/>
    <col min="6" max="6" width="14.28125" style="2" customWidth="1"/>
    <col min="7" max="7" width="15.7109375" style="2" customWidth="1"/>
    <col min="8" max="8" width="14.00390625" style="2" customWidth="1"/>
    <col min="9" max="9" width="11.8515625" style="2" customWidth="1"/>
    <col min="10" max="10" width="11.00390625" style="2" customWidth="1"/>
    <col min="11" max="13" width="10.00390625" style="2" customWidth="1"/>
    <col min="14" max="15" width="9.140625" style="2" customWidth="1"/>
    <col min="16" max="249" width="9.140625" style="3" customWidth="1"/>
    <col min="250" max="250" width="64.7109375" style="3" customWidth="1"/>
    <col min="251" max="251" width="0" style="3" hidden="1" customWidth="1"/>
    <col min="252" max="255" width="20.7109375" style="3" customWidth="1"/>
    <col min="256" max="16384" width="22.28125" style="3" customWidth="1"/>
  </cols>
  <sheetData>
    <row r="1" ht="15" customHeight="1">
      <c r="A1" s="1"/>
    </row>
    <row r="2" ht="15" customHeight="1">
      <c r="A2" s="4"/>
    </row>
    <row r="3" spans="1:15" s="6" customFormat="1" ht="15" customHeight="1">
      <c r="A3" s="23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6" customFormat="1" ht="15" customHeight="1">
      <c r="A4" s="23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6" customFormat="1" ht="15" customHeight="1">
      <c r="A6" s="166" t="s">
        <v>2</v>
      </c>
      <c r="B6" s="164">
        <v>2013</v>
      </c>
      <c r="C6" s="164">
        <v>2014</v>
      </c>
      <c r="D6" s="164">
        <v>2015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5" customHeight="1" thickBot="1">
      <c r="A7" s="167"/>
      <c r="B7" s="165"/>
      <c r="C7" s="165">
        <v>2013</v>
      </c>
      <c r="D7" s="165">
        <v>2014</v>
      </c>
      <c r="E7" s="8"/>
      <c r="F7" s="34"/>
      <c r="G7" s="34"/>
      <c r="H7" s="34"/>
      <c r="I7" s="35"/>
      <c r="J7" s="34"/>
      <c r="K7" s="34"/>
      <c r="L7" s="34"/>
      <c r="M7" s="34"/>
      <c r="N7" s="5"/>
      <c r="O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8000421.836138605</v>
      </c>
      <c r="C9" s="14">
        <v>9263778.777127162</v>
      </c>
      <c r="D9" s="14">
        <v>9377593.043346811</v>
      </c>
      <c r="E9" s="14"/>
      <c r="F9" s="15"/>
      <c r="G9" s="15"/>
      <c r="H9" s="15"/>
      <c r="I9" s="15"/>
      <c r="J9" s="15"/>
      <c r="K9" s="15"/>
      <c r="L9" s="15"/>
      <c r="M9" s="15"/>
    </row>
    <row r="10" spans="1:13" ht="15" customHeight="1">
      <c r="A10" s="13" t="s">
        <v>4</v>
      </c>
      <c r="B10" s="14">
        <v>7918742.876160219</v>
      </c>
      <c r="C10" s="14">
        <v>9164541.163317082</v>
      </c>
      <c r="D10" s="14">
        <v>9279480.59562182</v>
      </c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3" t="s">
        <v>5</v>
      </c>
      <c r="B11" s="14">
        <v>1096170.0982282823</v>
      </c>
      <c r="C11" s="14">
        <v>1449013.0234970008</v>
      </c>
      <c r="D11" s="14">
        <v>1010130.2886465867</v>
      </c>
      <c r="E11" s="14"/>
      <c r="F11" s="15"/>
      <c r="G11" s="15"/>
      <c r="H11" s="15"/>
      <c r="I11" s="15"/>
      <c r="J11" s="15"/>
      <c r="K11" s="15"/>
      <c r="L11" s="15"/>
      <c r="M11" s="15"/>
    </row>
    <row r="12" spans="1:13" ht="15" customHeight="1">
      <c r="A12" s="16" t="s">
        <v>6</v>
      </c>
      <c r="B12" s="17">
        <v>1096170.0982282823</v>
      </c>
      <c r="C12" s="17">
        <v>1449013.0234970008</v>
      </c>
      <c r="D12" s="17">
        <v>1010130.2886465867</v>
      </c>
      <c r="E12" s="30"/>
      <c r="F12" s="15"/>
      <c r="G12" s="15"/>
      <c r="H12" s="15"/>
      <c r="I12" s="19"/>
      <c r="J12" s="19"/>
      <c r="K12" s="19"/>
      <c r="L12" s="19"/>
      <c r="M12" s="19"/>
    </row>
    <row r="13" spans="1:13" ht="15" customHeight="1">
      <c r="A13" s="13" t="s">
        <v>7</v>
      </c>
      <c r="B13" s="14">
        <v>4111577.9404649837</v>
      </c>
      <c r="C13" s="14">
        <v>4710392.359543252</v>
      </c>
      <c r="D13" s="14">
        <v>5442825.201494585</v>
      </c>
      <c r="E13" s="30"/>
      <c r="F13" s="15"/>
      <c r="G13" s="15"/>
      <c r="H13" s="15"/>
      <c r="I13" s="15"/>
      <c r="J13" s="15"/>
      <c r="K13" s="15"/>
      <c r="L13" s="15"/>
      <c r="M13" s="15"/>
    </row>
    <row r="14" spans="1:13" ht="15" customHeight="1">
      <c r="A14" s="16" t="s">
        <v>8</v>
      </c>
      <c r="B14" s="17">
        <v>4111577.9404649837</v>
      </c>
      <c r="C14" s="17">
        <v>4710392.359543252</v>
      </c>
      <c r="D14" s="17">
        <v>5442825.201494585</v>
      </c>
      <c r="E14" s="30"/>
      <c r="F14" s="15"/>
      <c r="G14" s="15"/>
      <c r="H14" s="15"/>
      <c r="I14" s="19"/>
      <c r="J14" s="19"/>
      <c r="K14" s="19"/>
      <c r="L14" s="19"/>
      <c r="M14" s="19"/>
    </row>
    <row r="15" spans="1:13" ht="15" customHeight="1">
      <c r="A15" s="13" t="s">
        <v>9</v>
      </c>
      <c r="B15" s="14">
        <v>884936.653912548</v>
      </c>
      <c r="C15" s="14">
        <v>971225.1048234778</v>
      </c>
      <c r="D15" s="14">
        <v>704724.8967901414</v>
      </c>
      <c r="E15" s="30"/>
      <c r="F15" s="15"/>
      <c r="G15" s="15"/>
      <c r="H15" s="15"/>
      <c r="I15" s="15"/>
      <c r="J15" s="15"/>
      <c r="K15" s="15"/>
      <c r="L15" s="15"/>
      <c r="M15" s="15"/>
    </row>
    <row r="16" spans="1:13" ht="15" customHeight="1">
      <c r="A16" s="16" t="s">
        <v>10</v>
      </c>
      <c r="B16" s="17">
        <v>522494.53402638424</v>
      </c>
      <c r="C16" s="17">
        <v>550428.8820689033</v>
      </c>
      <c r="D16" s="17">
        <v>281800.44886840857</v>
      </c>
      <c r="E16" s="30"/>
      <c r="F16" s="15"/>
      <c r="G16" s="15"/>
      <c r="H16" s="15"/>
      <c r="I16" s="19"/>
      <c r="J16" s="19"/>
      <c r="K16" s="19"/>
      <c r="L16" s="19"/>
      <c r="M16" s="19"/>
    </row>
    <row r="17" spans="1:13" ht="15" customHeight="1">
      <c r="A17" s="16" t="s">
        <v>11</v>
      </c>
      <c r="B17" s="17">
        <v>522494.53402638424</v>
      </c>
      <c r="C17" s="17">
        <v>550428.8820689033</v>
      </c>
      <c r="D17" s="17">
        <v>281800.44886840857</v>
      </c>
      <c r="E17" s="30"/>
      <c r="F17" s="15"/>
      <c r="G17" s="15"/>
      <c r="H17" s="15"/>
      <c r="I17" s="19"/>
      <c r="J17" s="19"/>
      <c r="K17" s="19"/>
      <c r="L17" s="19"/>
      <c r="M17" s="19"/>
    </row>
    <row r="18" spans="1:13" ht="15" customHeight="1">
      <c r="A18" s="16" t="s">
        <v>12</v>
      </c>
      <c r="B18" s="17"/>
      <c r="C18" s="17"/>
      <c r="D18" s="17"/>
      <c r="E18" s="30"/>
      <c r="F18" s="15"/>
      <c r="G18" s="15"/>
      <c r="H18" s="15"/>
      <c r="I18" s="19"/>
      <c r="J18" s="19"/>
      <c r="K18" s="19"/>
      <c r="L18" s="19"/>
      <c r="M18" s="19"/>
    </row>
    <row r="19" spans="1:13" ht="15" customHeight="1">
      <c r="A19" s="16" t="s">
        <v>13</v>
      </c>
      <c r="B19" s="17">
        <v>11296.348826903879</v>
      </c>
      <c r="C19" s="17">
        <v>13349.541903078483</v>
      </c>
      <c r="D19" s="17">
        <v>12121.814136900868</v>
      </c>
      <c r="E19" s="30"/>
      <c r="F19" s="15"/>
      <c r="G19" s="15"/>
      <c r="H19" s="15"/>
      <c r="I19" s="19"/>
      <c r="J19" s="19"/>
      <c r="K19" s="19"/>
      <c r="L19" s="19"/>
      <c r="M19" s="19"/>
    </row>
    <row r="20" spans="1:13" ht="15" customHeight="1">
      <c r="A20" s="16" t="s">
        <v>14</v>
      </c>
      <c r="B20" s="17">
        <v>130962.31163993757</v>
      </c>
      <c r="C20" s="17">
        <v>148247.62588403374</v>
      </c>
      <c r="D20" s="17">
        <v>170757.10122267762</v>
      </c>
      <c r="E20" s="30"/>
      <c r="F20" s="15"/>
      <c r="G20" s="15"/>
      <c r="H20" s="15"/>
      <c r="I20" s="19"/>
      <c r="J20" s="19"/>
      <c r="K20" s="19"/>
      <c r="L20" s="19"/>
      <c r="M20" s="19"/>
    </row>
    <row r="21" spans="1:13" ht="15" customHeight="1">
      <c r="A21" s="16" t="s">
        <v>15</v>
      </c>
      <c r="B21" s="17">
        <v>130962.31163993757</v>
      </c>
      <c r="C21" s="17">
        <v>148247.62588403374</v>
      </c>
      <c r="D21" s="17">
        <v>170757.10122267762</v>
      </c>
      <c r="E21" s="30"/>
      <c r="F21" s="15"/>
      <c r="G21" s="15"/>
      <c r="H21" s="15"/>
      <c r="I21" s="19"/>
      <c r="J21" s="19"/>
      <c r="K21" s="19"/>
      <c r="L21" s="19"/>
      <c r="M21" s="19"/>
    </row>
    <row r="22" spans="1:13" ht="15" customHeight="1">
      <c r="A22" s="16" t="s">
        <v>16</v>
      </c>
      <c r="B22" s="17"/>
      <c r="C22" s="17"/>
      <c r="D22" s="17"/>
      <c r="E22" s="30"/>
      <c r="F22" s="15"/>
      <c r="G22" s="15"/>
      <c r="H22" s="15"/>
      <c r="I22" s="19"/>
      <c r="J22" s="19"/>
      <c r="K22" s="19"/>
      <c r="L22" s="19"/>
      <c r="M22" s="19"/>
    </row>
    <row r="23" spans="1:13" ht="15" customHeight="1">
      <c r="A23" s="16" t="s">
        <v>17</v>
      </c>
      <c r="B23" s="17">
        <v>99186.61660670704</v>
      </c>
      <c r="C23" s="17">
        <v>118343.35716674529</v>
      </c>
      <c r="D23" s="17">
        <v>97106.04579574405</v>
      </c>
      <c r="E23" s="30"/>
      <c r="F23" s="15"/>
      <c r="G23" s="15"/>
      <c r="H23" s="15"/>
      <c r="I23" s="19"/>
      <c r="J23" s="19"/>
      <c r="K23" s="19"/>
      <c r="L23" s="19"/>
      <c r="M23" s="19"/>
    </row>
    <row r="24" spans="1:13" ht="15" customHeight="1">
      <c r="A24" s="16" t="s">
        <v>18</v>
      </c>
      <c r="B24" s="17">
        <v>120996.84281261533</v>
      </c>
      <c r="C24" s="17">
        <v>140855.697800717</v>
      </c>
      <c r="D24" s="17">
        <v>142939.48676641023</v>
      </c>
      <c r="E24" s="30"/>
      <c r="F24" s="15"/>
      <c r="G24" s="15"/>
      <c r="H24" s="15"/>
      <c r="I24" s="19"/>
      <c r="J24" s="19"/>
      <c r="K24" s="19"/>
      <c r="L24" s="19"/>
      <c r="M24" s="19"/>
    </row>
    <row r="25" spans="1:13" ht="15" customHeight="1">
      <c r="A25" s="13" t="s">
        <v>19</v>
      </c>
      <c r="B25" s="14">
        <v>107337.80111073569</v>
      </c>
      <c r="C25" s="14">
        <v>154844.99161781455</v>
      </c>
      <c r="D25" s="14">
        <v>107343.23465801794</v>
      </c>
      <c r="E25" s="30"/>
      <c r="F25" s="15"/>
      <c r="G25" s="15"/>
      <c r="H25" s="15"/>
      <c r="I25" s="15"/>
      <c r="J25" s="15"/>
      <c r="K25" s="15"/>
      <c r="L25" s="15"/>
      <c r="M25" s="15"/>
    </row>
    <row r="26" spans="1:13" ht="15" customHeight="1">
      <c r="A26" s="16" t="s">
        <v>20</v>
      </c>
      <c r="B26" s="17">
        <v>107337.80111073569</v>
      </c>
      <c r="C26" s="17">
        <v>154844.99161781455</v>
      </c>
      <c r="D26" s="17">
        <v>107343.23465801794</v>
      </c>
      <c r="E26" s="30"/>
      <c r="F26" s="15"/>
      <c r="G26" s="15"/>
      <c r="H26" s="15"/>
      <c r="I26" s="19"/>
      <c r="J26" s="19"/>
      <c r="K26" s="19"/>
      <c r="L26" s="19"/>
      <c r="M26" s="19"/>
    </row>
    <row r="27" spans="1:13" ht="15" customHeight="1">
      <c r="A27" s="13" t="s">
        <v>21</v>
      </c>
      <c r="B27" s="14">
        <v>1718720.3824436688</v>
      </c>
      <c r="C27" s="14">
        <v>1879065.683835537</v>
      </c>
      <c r="D27" s="14">
        <v>2014456.97403249</v>
      </c>
      <c r="E27" s="30"/>
      <c r="F27" s="15"/>
      <c r="G27" s="15"/>
      <c r="H27" s="15"/>
      <c r="I27" s="15"/>
      <c r="J27" s="15"/>
      <c r="K27" s="15"/>
      <c r="L27" s="15"/>
      <c r="M27" s="15"/>
    </row>
    <row r="28" spans="1:13" ht="15" customHeight="1">
      <c r="A28" s="16" t="s">
        <v>22</v>
      </c>
      <c r="B28" s="17">
        <v>1718720.3824436688</v>
      </c>
      <c r="C28" s="17">
        <v>1879065.683835537</v>
      </c>
      <c r="D28" s="17">
        <v>2014456.97403249</v>
      </c>
      <c r="E28" s="30"/>
      <c r="F28" s="15"/>
      <c r="G28" s="15"/>
      <c r="H28" s="15"/>
      <c r="I28" s="19"/>
      <c r="J28" s="19"/>
      <c r="K28" s="19"/>
      <c r="L28" s="19"/>
      <c r="M28" s="19"/>
    </row>
    <row r="29" spans="1:13" ht="15" customHeight="1">
      <c r="A29" s="13" t="s">
        <v>23</v>
      </c>
      <c r="B29" s="14">
        <v>81678.95997838558</v>
      </c>
      <c r="C29" s="14">
        <v>99237.61381008002</v>
      </c>
      <c r="D29" s="14">
        <v>98112.44772498979</v>
      </c>
      <c r="E29" s="30"/>
      <c r="F29" s="15"/>
      <c r="G29" s="15"/>
      <c r="H29" s="15"/>
      <c r="I29" s="15"/>
      <c r="J29" s="15"/>
      <c r="K29" s="15"/>
      <c r="L29" s="15"/>
      <c r="M29" s="15"/>
    </row>
    <row r="30" spans="1:13" ht="15" customHeight="1">
      <c r="A30" s="13" t="s">
        <v>24</v>
      </c>
      <c r="B30" s="14">
        <v>81678.95997838558</v>
      </c>
      <c r="C30" s="14">
        <v>99237.61381008002</v>
      </c>
      <c r="D30" s="14">
        <v>98112.44772498979</v>
      </c>
      <c r="E30" s="30"/>
      <c r="F30" s="15"/>
      <c r="G30" s="15"/>
      <c r="H30" s="15"/>
      <c r="I30" s="15"/>
      <c r="J30" s="15"/>
      <c r="K30" s="15"/>
      <c r="L30" s="15"/>
      <c r="M30" s="15"/>
    </row>
    <row r="31" spans="1:13" ht="15" customHeight="1">
      <c r="A31" s="16" t="s">
        <v>25</v>
      </c>
      <c r="B31" s="17">
        <v>12355.514947920416</v>
      </c>
      <c r="C31" s="17">
        <v>16529.64098222017</v>
      </c>
      <c r="D31" s="17">
        <v>19023.203620168926</v>
      </c>
      <c r="E31" s="30"/>
      <c r="F31" s="15"/>
      <c r="G31" s="15"/>
      <c r="H31" s="15"/>
      <c r="I31" s="19"/>
      <c r="J31" s="19"/>
      <c r="K31" s="19"/>
      <c r="L31" s="19"/>
      <c r="M31" s="19"/>
    </row>
    <row r="32" spans="1:13" ht="15" customHeight="1">
      <c r="A32" s="16" t="s">
        <v>26</v>
      </c>
      <c r="B32" s="17">
        <v>26200.051168400427</v>
      </c>
      <c r="C32" s="17">
        <v>30000.899990940983</v>
      </c>
      <c r="D32" s="17">
        <v>24916.203113101474</v>
      </c>
      <c r="E32" s="30"/>
      <c r="F32" s="15"/>
      <c r="G32" s="15"/>
      <c r="H32" s="15"/>
      <c r="I32" s="19"/>
      <c r="J32" s="19"/>
      <c r="K32" s="19"/>
      <c r="L32" s="19"/>
      <c r="M32" s="19"/>
    </row>
    <row r="33" spans="1:13" ht="15" customHeight="1">
      <c r="A33" s="16" t="s">
        <v>27</v>
      </c>
      <c r="B33" s="17">
        <v>14088.826414927637</v>
      </c>
      <c r="C33" s="17">
        <v>17889.273865192197</v>
      </c>
      <c r="D33" s="17">
        <v>19390.694018287526</v>
      </c>
      <c r="E33" s="30"/>
      <c r="F33" s="15"/>
      <c r="G33" s="15"/>
      <c r="H33" s="15"/>
      <c r="I33" s="19"/>
      <c r="J33" s="19"/>
      <c r="K33" s="19"/>
      <c r="L33" s="19"/>
      <c r="M33" s="19"/>
    </row>
    <row r="34" spans="1:13" ht="15" customHeight="1">
      <c r="A34" s="16" t="s">
        <v>28</v>
      </c>
      <c r="B34" s="17">
        <v>29034.567447137102</v>
      </c>
      <c r="C34" s="17">
        <v>34817.798971726654</v>
      </c>
      <c r="D34" s="17">
        <v>34782.34697343186</v>
      </c>
      <c r="E34" s="30"/>
      <c r="F34" s="15"/>
      <c r="G34" s="15"/>
      <c r="H34" s="15"/>
      <c r="I34" s="19"/>
      <c r="J34" s="19"/>
      <c r="K34" s="19"/>
      <c r="L34" s="19"/>
      <c r="M34" s="19"/>
    </row>
    <row r="35" spans="1:13" ht="15" customHeight="1">
      <c r="A35" s="13" t="s">
        <v>29</v>
      </c>
      <c r="B35" s="14">
        <v>3983306.830331859</v>
      </c>
      <c r="C35" s="14">
        <v>4428945.291362336</v>
      </c>
      <c r="D35" s="14">
        <v>4489413.542152766</v>
      </c>
      <c r="E35" s="30"/>
      <c r="F35" s="15"/>
      <c r="G35" s="15"/>
      <c r="H35" s="15"/>
      <c r="I35" s="15"/>
      <c r="J35" s="15"/>
      <c r="K35" s="15"/>
      <c r="L35" s="15"/>
      <c r="M35" s="15"/>
    </row>
    <row r="36" spans="1:13" ht="15" customHeight="1">
      <c r="A36" s="13"/>
      <c r="B36" s="14"/>
      <c r="C36" s="14"/>
      <c r="D36" s="14"/>
      <c r="E36" s="30"/>
      <c r="F36" s="15"/>
      <c r="G36" s="15"/>
      <c r="H36" s="15"/>
      <c r="I36" s="19"/>
      <c r="J36" s="19"/>
      <c r="K36" s="19"/>
      <c r="L36" s="19"/>
      <c r="M36" s="19"/>
    </row>
    <row r="37" spans="1:13" ht="15" customHeight="1" thickBot="1">
      <c r="A37" s="25" t="s">
        <v>30</v>
      </c>
      <c r="B37" s="26">
        <v>11983728.666470464</v>
      </c>
      <c r="C37" s="26">
        <v>13692724.068489498</v>
      </c>
      <c r="D37" s="26">
        <v>13867006.585499577</v>
      </c>
      <c r="E37" s="30"/>
      <c r="F37" s="15"/>
      <c r="G37" s="15"/>
      <c r="H37" s="15"/>
      <c r="I37" s="15"/>
      <c r="J37" s="15"/>
      <c r="K37" s="15"/>
      <c r="L37" s="15"/>
      <c r="M37" s="15"/>
    </row>
    <row r="38" spans="1:5" ht="15" customHeight="1">
      <c r="A38" s="36" t="s">
        <v>113</v>
      </c>
      <c r="B38" s="31"/>
      <c r="C38" s="31"/>
      <c r="D38" s="31"/>
      <c r="E38" s="31"/>
    </row>
    <row r="40" spans="2:4" ht="15" customHeight="1">
      <c r="B40" s="33"/>
      <c r="C40" s="33"/>
      <c r="D40" s="33"/>
    </row>
    <row r="43" ht="15" customHeight="1">
      <c r="A43" s="22"/>
    </row>
    <row r="44" ht="15" customHeight="1">
      <c r="A44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37" r:id="rId1"/>
  <colBreaks count="2" manualBreakCount="2">
    <brk id="4" max="65535" man="1"/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SheetLayoutView="100" zoomScalePageLayoutView="0" workbookViewId="0" topLeftCell="A1">
      <selection activeCell="B9" sqref="B9:D37"/>
    </sheetView>
  </sheetViews>
  <sheetFormatPr defaultColWidth="0" defaultRowHeight="15" customHeight="1"/>
  <cols>
    <col min="1" max="1" width="64.7109375" style="20" customWidth="1"/>
    <col min="2" max="4" width="20.7109375" style="2" customWidth="1"/>
    <col min="5" max="5" width="7.28125" style="2" customWidth="1"/>
    <col min="6" max="6" width="13.421875" style="2" customWidth="1"/>
    <col min="7" max="7" width="12.57421875" style="2" customWidth="1"/>
    <col min="8" max="8" width="13.140625" style="2" customWidth="1"/>
    <col min="9" max="9" width="9.421875" style="2" customWidth="1"/>
    <col min="10" max="10" width="10.7109375" style="2" customWidth="1"/>
    <col min="11" max="13" width="10.00390625" style="2" customWidth="1"/>
    <col min="14" max="16" width="9.140625" style="2" customWidth="1"/>
    <col min="17" max="249" width="9.140625" style="3" customWidth="1"/>
    <col min="250" max="250" width="64.7109375" style="3" customWidth="1"/>
    <col min="251" max="16384" width="0" style="3" hidden="1" customWidth="1"/>
  </cols>
  <sheetData>
    <row r="1" ht="15" customHeight="1">
      <c r="A1" s="1"/>
    </row>
    <row r="2" ht="15" customHeight="1">
      <c r="A2" s="4"/>
    </row>
    <row r="3" spans="1:16" s="6" customFormat="1" ht="15" customHeight="1">
      <c r="A3" s="23" t="s">
        <v>114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6" customFormat="1" ht="15" customHeight="1">
      <c r="A4" s="23" t="s">
        <v>33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" customFormat="1" ht="15" customHeight="1" thickBot="1">
      <c r="A5" s="2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5" customHeight="1">
      <c r="A6" s="166" t="s">
        <v>2</v>
      </c>
      <c r="B6" s="164">
        <v>2013</v>
      </c>
      <c r="C6" s="164">
        <v>2014</v>
      </c>
      <c r="D6" s="164">
        <v>2015</v>
      </c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5" customHeight="1" thickBot="1">
      <c r="A7" s="167"/>
      <c r="B7" s="165"/>
      <c r="C7" s="165">
        <v>2013</v>
      </c>
      <c r="D7" s="165">
        <v>2014</v>
      </c>
      <c r="E7" s="8"/>
      <c r="F7" s="9"/>
      <c r="G7" s="9"/>
      <c r="H7" s="9"/>
      <c r="I7" s="10"/>
      <c r="J7" s="9"/>
      <c r="K7" s="9"/>
      <c r="L7" s="9"/>
      <c r="M7" s="9"/>
      <c r="N7" s="5"/>
      <c r="O7" s="5"/>
      <c r="P7" s="5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5158927.970955669</v>
      </c>
      <c r="C9" s="14">
        <v>5421945.307686085</v>
      </c>
      <c r="D9" s="14">
        <v>5508569.54086228</v>
      </c>
      <c r="E9" s="14"/>
      <c r="F9" s="37"/>
      <c r="G9" s="37"/>
      <c r="H9" s="37"/>
      <c r="I9" s="37"/>
      <c r="J9" s="37"/>
      <c r="K9" s="37"/>
      <c r="L9" s="37"/>
      <c r="M9" s="37"/>
    </row>
    <row r="10" spans="1:13" ht="15" customHeight="1">
      <c r="A10" s="13" t="s">
        <v>4</v>
      </c>
      <c r="B10" s="14">
        <v>5146259.038751778</v>
      </c>
      <c r="C10" s="14">
        <v>5420962.497518088</v>
      </c>
      <c r="D10" s="14">
        <v>5507852.854719421</v>
      </c>
      <c r="E10" s="14"/>
      <c r="F10" s="37"/>
      <c r="G10" s="37"/>
      <c r="H10" s="37"/>
      <c r="I10" s="37"/>
      <c r="J10" s="37"/>
      <c r="K10" s="37"/>
      <c r="L10" s="37"/>
      <c r="M10" s="37"/>
    </row>
    <row r="11" spans="1:13" ht="15" customHeight="1">
      <c r="A11" s="13" t="s">
        <v>5</v>
      </c>
      <c r="B11" s="14">
        <v>743013.9874894652</v>
      </c>
      <c r="C11" s="14">
        <v>1040046.8202602812</v>
      </c>
      <c r="D11" s="14">
        <v>1024866.6675041527</v>
      </c>
      <c r="E11" s="14"/>
      <c r="F11" s="37"/>
      <c r="G11" s="37"/>
      <c r="H11" s="37"/>
      <c r="I11" s="37"/>
      <c r="J11" s="37"/>
      <c r="K11" s="37"/>
      <c r="L11" s="37"/>
      <c r="M11" s="37"/>
    </row>
    <row r="12" spans="1:13" ht="15" customHeight="1">
      <c r="A12" s="16" t="s">
        <v>6</v>
      </c>
      <c r="B12" s="17">
        <v>743013.9874894652</v>
      </c>
      <c r="C12" s="17">
        <v>1040046.8202602812</v>
      </c>
      <c r="D12" s="17">
        <v>1024866.6675041527</v>
      </c>
      <c r="E12" s="17"/>
      <c r="F12" s="37"/>
      <c r="G12" s="37"/>
      <c r="H12" s="37"/>
      <c r="I12" s="38"/>
      <c r="J12" s="38"/>
      <c r="K12" s="38"/>
      <c r="L12" s="38"/>
      <c r="M12" s="38"/>
    </row>
    <row r="13" spans="1:13" ht="15" customHeight="1">
      <c r="A13" s="13" t="s">
        <v>7</v>
      </c>
      <c r="B13" s="14">
        <v>1080573.8463319724</v>
      </c>
      <c r="C13" s="14">
        <v>1128869.9274830539</v>
      </c>
      <c r="D13" s="14">
        <v>1034026.344137121</v>
      </c>
      <c r="E13" s="14"/>
      <c r="F13" s="37"/>
      <c r="G13" s="37"/>
      <c r="H13" s="37"/>
      <c r="I13" s="37"/>
      <c r="J13" s="37"/>
      <c r="K13" s="37"/>
      <c r="L13" s="37"/>
      <c r="M13" s="37"/>
    </row>
    <row r="14" spans="1:13" ht="15" customHeight="1">
      <c r="A14" s="16" t="s">
        <v>8</v>
      </c>
      <c r="B14" s="17">
        <v>1080573.8463319724</v>
      </c>
      <c r="C14" s="17">
        <v>1128869.9274830539</v>
      </c>
      <c r="D14" s="17">
        <v>1034026.344137121</v>
      </c>
      <c r="E14" s="17"/>
      <c r="F14" s="37"/>
      <c r="G14" s="37"/>
      <c r="H14" s="37"/>
      <c r="I14" s="38"/>
      <c r="J14" s="38"/>
      <c r="K14" s="38"/>
      <c r="L14" s="38"/>
      <c r="M14" s="38"/>
    </row>
    <row r="15" spans="1:13" ht="15" customHeight="1">
      <c r="A15" s="13" t="s">
        <v>9</v>
      </c>
      <c r="B15" s="14">
        <v>3235801.497518908</v>
      </c>
      <c r="C15" s="14">
        <v>3155941.838464185</v>
      </c>
      <c r="D15" s="14">
        <v>3348801.4446975277</v>
      </c>
      <c r="E15" s="14"/>
      <c r="F15" s="37"/>
      <c r="G15" s="37"/>
      <c r="H15" s="37"/>
      <c r="I15" s="37"/>
      <c r="J15" s="37"/>
      <c r="K15" s="37"/>
      <c r="L15" s="37"/>
      <c r="M15" s="37"/>
    </row>
    <row r="16" spans="1:13" ht="15" customHeight="1">
      <c r="A16" s="16" t="s">
        <v>10</v>
      </c>
      <c r="B16" s="17">
        <v>593208.7384030632</v>
      </c>
      <c r="C16" s="17">
        <v>597078.9965380499</v>
      </c>
      <c r="D16" s="17">
        <v>601565.5478067014</v>
      </c>
      <c r="E16" s="17"/>
      <c r="F16" s="37"/>
      <c r="G16" s="37"/>
      <c r="H16" s="37"/>
      <c r="I16" s="38"/>
      <c r="J16" s="38"/>
      <c r="K16" s="38"/>
      <c r="L16" s="38"/>
      <c r="M16" s="38"/>
    </row>
    <row r="17" spans="1:13" ht="15" customHeight="1">
      <c r="A17" s="16" t="s">
        <v>11</v>
      </c>
      <c r="B17" s="17">
        <v>119683.61329154114</v>
      </c>
      <c r="C17" s="17">
        <v>131854.1603855305</v>
      </c>
      <c r="D17" s="17">
        <v>119310.76865859196</v>
      </c>
      <c r="E17" s="17"/>
      <c r="F17" s="37"/>
      <c r="G17" s="37"/>
      <c r="H17" s="37"/>
      <c r="I17" s="38"/>
      <c r="J17" s="38"/>
      <c r="K17" s="38"/>
      <c r="L17" s="38"/>
      <c r="M17" s="38"/>
    </row>
    <row r="18" spans="1:13" ht="15" customHeight="1">
      <c r="A18" s="16" t="s">
        <v>12</v>
      </c>
      <c r="B18" s="17">
        <v>473525.12511152204</v>
      </c>
      <c r="C18" s="17">
        <v>465224.8361525194</v>
      </c>
      <c r="D18" s="17">
        <v>482254.7791481095</v>
      </c>
      <c r="E18" s="17"/>
      <c r="F18" s="37"/>
      <c r="G18" s="37"/>
      <c r="H18" s="37"/>
      <c r="I18" s="38"/>
      <c r="J18" s="38"/>
      <c r="K18" s="38"/>
      <c r="L18" s="38"/>
      <c r="M18" s="38"/>
    </row>
    <row r="19" spans="1:13" ht="15" customHeight="1">
      <c r="A19" s="16" t="s">
        <v>13</v>
      </c>
      <c r="B19" s="17">
        <v>732.7507937566197</v>
      </c>
      <c r="C19" s="17">
        <v>2035.6086056815989</v>
      </c>
      <c r="D19" s="17">
        <v>1670.0653349710974</v>
      </c>
      <c r="E19" s="17"/>
      <c r="F19" s="37"/>
      <c r="G19" s="37"/>
      <c r="H19" s="37"/>
      <c r="I19" s="38"/>
      <c r="J19" s="38"/>
      <c r="K19" s="38"/>
      <c r="L19" s="38"/>
      <c r="M19" s="38"/>
    </row>
    <row r="20" spans="1:13" ht="15" customHeight="1">
      <c r="A20" s="16" t="s">
        <v>14</v>
      </c>
      <c r="B20" s="17">
        <v>2631178.1747662975</v>
      </c>
      <c r="C20" s="17">
        <v>2538696.069628412</v>
      </c>
      <c r="D20" s="17">
        <v>2723207.036701604</v>
      </c>
      <c r="E20" s="17"/>
      <c r="F20" s="37"/>
      <c r="G20" s="37"/>
      <c r="H20" s="37"/>
      <c r="I20" s="38"/>
      <c r="J20" s="38"/>
      <c r="K20" s="38"/>
      <c r="L20" s="38"/>
      <c r="M20" s="38"/>
    </row>
    <row r="21" spans="1:13" ht="15" customHeight="1">
      <c r="A21" s="16" t="s">
        <v>15</v>
      </c>
      <c r="B21" s="17"/>
      <c r="C21" s="17"/>
      <c r="D21" s="17"/>
      <c r="E21" s="17"/>
      <c r="F21" s="37"/>
      <c r="G21" s="37"/>
      <c r="H21" s="37"/>
      <c r="I21" s="38"/>
      <c r="J21" s="38"/>
      <c r="K21" s="38"/>
      <c r="L21" s="38"/>
      <c r="M21" s="38"/>
    </row>
    <row r="22" spans="1:13" ht="15" customHeight="1">
      <c r="A22" s="16" t="s">
        <v>16</v>
      </c>
      <c r="B22" s="17">
        <v>2631178.1747662975</v>
      </c>
      <c r="C22" s="17">
        <v>2538696.069628412</v>
      </c>
      <c r="D22" s="17">
        <v>2723207.036701604</v>
      </c>
      <c r="E22" s="17"/>
      <c r="F22" s="37"/>
      <c r="G22" s="37"/>
      <c r="H22" s="37"/>
      <c r="I22" s="38"/>
      <c r="J22" s="38"/>
      <c r="K22" s="38"/>
      <c r="L22" s="38"/>
      <c r="M22" s="38"/>
    </row>
    <row r="23" spans="1:13" ht="15" customHeight="1">
      <c r="A23" s="16" t="s">
        <v>17</v>
      </c>
      <c r="B23" s="17"/>
      <c r="C23" s="17"/>
      <c r="D23" s="17"/>
      <c r="E23" s="17"/>
      <c r="F23" s="37"/>
      <c r="G23" s="37"/>
      <c r="H23" s="37"/>
      <c r="I23" s="38"/>
      <c r="J23" s="38"/>
      <c r="K23" s="38"/>
      <c r="L23" s="38"/>
      <c r="M23" s="38"/>
    </row>
    <row r="24" spans="1:13" ht="15" customHeight="1">
      <c r="A24" s="16" t="s">
        <v>18</v>
      </c>
      <c r="B24" s="17">
        <v>10681.83355579098</v>
      </c>
      <c r="C24" s="17">
        <v>18131.163692041795</v>
      </c>
      <c r="D24" s="17">
        <v>22358.794854251246</v>
      </c>
      <c r="E24" s="17"/>
      <c r="F24" s="37"/>
      <c r="G24" s="37"/>
      <c r="H24" s="37"/>
      <c r="I24" s="38"/>
      <c r="J24" s="38"/>
      <c r="K24" s="38"/>
      <c r="L24" s="38"/>
      <c r="M24" s="38"/>
    </row>
    <row r="25" spans="1:13" ht="15" customHeight="1">
      <c r="A25" s="13" t="s">
        <v>19</v>
      </c>
      <c r="B25" s="14">
        <v>2181.0066224098296</v>
      </c>
      <c r="C25" s="14">
        <v>12763.258230927913</v>
      </c>
      <c r="D25" s="14">
        <v>14088.85840544842</v>
      </c>
      <c r="E25" s="14"/>
      <c r="F25" s="37"/>
      <c r="G25" s="37"/>
      <c r="H25" s="37"/>
      <c r="I25" s="37"/>
      <c r="J25" s="37"/>
      <c r="K25" s="37"/>
      <c r="L25" s="37"/>
      <c r="M25" s="37"/>
    </row>
    <row r="26" spans="1:13" ht="15" customHeight="1">
      <c r="A26" s="16" t="s">
        <v>20</v>
      </c>
      <c r="B26" s="17">
        <v>2181.0066224098296</v>
      </c>
      <c r="C26" s="17">
        <v>12763.258230927913</v>
      </c>
      <c r="D26" s="17">
        <v>14088.85840544842</v>
      </c>
      <c r="E26" s="17"/>
      <c r="F26" s="37"/>
      <c r="G26" s="37"/>
      <c r="H26" s="37"/>
      <c r="I26" s="38"/>
      <c r="J26" s="38"/>
      <c r="K26" s="38"/>
      <c r="L26" s="38"/>
      <c r="M26" s="38"/>
    </row>
    <row r="27" spans="1:13" ht="15" customHeight="1">
      <c r="A27" s="13" t="s">
        <v>21</v>
      </c>
      <c r="B27" s="14">
        <v>84688.7007890235</v>
      </c>
      <c r="C27" s="14">
        <v>83340.65307963885</v>
      </c>
      <c r="D27" s="14">
        <v>86069.53997517144</v>
      </c>
      <c r="E27" s="14"/>
      <c r="F27" s="37"/>
      <c r="G27" s="37"/>
      <c r="H27" s="37"/>
      <c r="I27" s="37"/>
      <c r="J27" s="37"/>
      <c r="K27" s="37"/>
      <c r="L27" s="37"/>
      <c r="M27" s="37"/>
    </row>
    <row r="28" spans="1:13" ht="15" customHeight="1">
      <c r="A28" s="16" t="s">
        <v>22</v>
      </c>
      <c r="B28" s="17">
        <v>84688.7007890235</v>
      </c>
      <c r="C28" s="17">
        <v>83340.65307963885</v>
      </c>
      <c r="D28" s="17">
        <v>86069.53997517144</v>
      </c>
      <c r="E28" s="17"/>
      <c r="F28" s="37"/>
      <c r="G28" s="37"/>
      <c r="H28" s="37"/>
      <c r="I28" s="38"/>
      <c r="J28" s="38"/>
      <c r="K28" s="38"/>
      <c r="L28" s="38"/>
      <c r="M28" s="38"/>
    </row>
    <row r="29" spans="1:13" ht="15" customHeight="1">
      <c r="A29" s="13" t="s">
        <v>23</v>
      </c>
      <c r="B29" s="14">
        <v>12668.932203890374</v>
      </c>
      <c r="C29" s="14">
        <v>982.8101679972481</v>
      </c>
      <c r="D29" s="14">
        <v>716.6861428591744</v>
      </c>
      <c r="E29" s="14"/>
      <c r="F29" s="37"/>
      <c r="G29" s="37"/>
      <c r="H29" s="37"/>
      <c r="I29" s="37"/>
      <c r="J29" s="37"/>
      <c r="K29" s="37"/>
      <c r="L29" s="37"/>
      <c r="M29" s="37"/>
    </row>
    <row r="30" spans="1:13" ht="15" customHeight="1">
      <c r="A30" s="13" t="s">
        <v>24</v>
      </c>
      <c r="B30" s="14">
        <v>12668.932203890374</v>
      </c>
      <c r="C30" s="14">
        <v>982.8101679972481</v>
      </c>
      <c r="D30" s="14">
        <v>716.6861428591744</v>
      </c>
      <c r="E30" s="14"/>
      <c r="F30" s="37"/>
      <c r="G30" s="37"/>
      <c r="H30" s="37"/>
      <c r="I30" s="37"/>
      <c r="J30" s="37"/>
      <c r="K30" s="37"/>
      <c r="L30" s="37"/>
      <c r="M30" s="37"/>
    </row>
    <row r="31" spans="1:13" ht="15" customHeight="1">
      <c r="A31" s="16" t="s">
        <v>25</v>
      </c>
      <c r="B31" s="17">
        <v>10430.178642692103</v>
      </c>
      <c r="C31" s="17">
        <v>847.6980521439206</v>
      </c>
      <c r="D31" s="17">
        <v>628.3498740226264</v>
      </c>
      <c r="E31" s="17"/>
      <c r="F31" s="37"/>
      <c r="G31" s="37"/>
      <c r="H31" s="37"/>
      <c r="I31" s="38"/>
      <c r="J31" s="38"/>
      <c r="K31" s="38"/>
      <c r="L31" s="38"/>
      <c r="M31" s="38"/>
    </row>
    <row r="32" spans="1:13" ht="15" customHeight="1">
      <c r="A32" s="16" t="s">
        <v>26</v>
      </c>
      <c r="B32" s="17">
        <v>1743.2071246067385</v>
      </c>
      <c r="C32" s="17">
        <v>0</v>
      </c>
      <c r="D32" s="17">
        <v>0</v>
      </c>
      <c r="E32" s="17"/>
      <c r="F32" s="37"/>
      <c r="G32" s="37"/>
      <c r="H32" s="37"/>
      <c r="I32" s="38"/>
      <c r="J32" s="38"/>
      <c r="K32" s="38"/>
      <c r="L32" s="38"/>
      <c r="M32" s="38"/>
    </row>
    <row r="33" spans="1:13" ht="15" customHeight="1">
      <c r="A33" s="16" t="s">
        <v>27</v>
      </c>
      <c r="B33" s="17">
        <v>0</v>
      </c>
      <c r="C33" s="17">
        <v>0</v>
      </c>
      <c r="D33" s="17">
        <v>0</v>
      </c>
      <c r="E33" s="17"/>
      <c r="F33" s="37"/>
      <c r="G33" s="37"/>
      <c r="H33" s="37"/>
      <c r="I33" s="38"/>
      <c r="J33" s="38"/>
      <c r="K33" s="38"/>
      <c r="L33" s="38"/>
      <c r="M33" s="38"/>
    </row>
    <row r="34" spans="1:13" ht="15" customHeight="1">
      <c r="A34" s="16" t="s">
        <v>28</v>
      </c>
      <c r="B34" s="17">
        <v>495.546436591533</v>
      </c>
      <c r="C34" s="17">
        <v>135.11211585332757</v>
      </c>
      <c r="D34" s="17">
        <v>88.33626883654797</v>
      </c>
      <c r="E34" s="17"/>
      <c r="F34" s="37"/>
      <c r="G34" s="37"/>
      <c r="H34" s="37"/>
      <c r="I34" s="38"/>
      <c r="J34" s="38"/>
      <c r="K34" s="38"/>
      <c r="L34" s="38"/>
      <c r="M34" s="38"/>
    </row>
    <row r="35" spans="1:13" ht="15" customHeight="1">
      <c r="A35" s="13" t="s">
        <v>29</v>
      </c>
      <c r="B35" s="14">
        <v>1691065.092032847</v>
      </c>
      <c r="C35" s="14">
        <v>1969609.5987029804</v>
      </c>
      <c r="D35" s="14">
        <v>1953438.6456612577</v>
      </c>
      <c r="E35" s="14"/>
      <c r="F35" s="37"/>
      <c r="G35" s="37"/>
      <c r="H35" s="37"/>
      <c r="I35" s="37"/>
      <c r="J35" s="37"/>
      <c r="K35" s="37"/>
      <c r="L35" s="37"/>
      <c r="M35" s="37"/>
    </row>
    <row r="36" spans="1:13" ht="15" customHeight="1">
      <c r="A36" s="13"/>
      <c r="B36" s="14"/>
      <c r="C36" s="14"/>
      <c r="D36" s="14"/>
      <c r="F36" s="37"/>
      <c r="G36" s="37"/>
      <c r="H36" s="37"/>
      <c r="I36" s="38"/>
      <c r="J36" s="38"/>
      <c r="K36" s="38"/>
      <c r="L36" s="38"/>
      <c r="M36" s="38"/>
    </row>
    <row r="37" spans="1:13" ht="15" customHeight="1" thickBot="1">
      <c r="A37" s="25" t="s">
        <v>30</v>
      </c>
      <c r="B37" s="26">
        <v>6849993.062988516</v>
      </c>
      <c r="C37" s="26">
        <v>7391554.906389065</v>
      </c>
      <c r="D37" s="26">
        <v>7462008.186523538</v>
      </c>
      <c r="E37" s="14"/>
      <c r="F37" s="37"/>
      <c r="G37" s="37"/>
      <c r="H37" s="37"/>
      <c r="I37" s="37"/>
      <c r="J37" s="37"/>
      <c r="K37" s="37"/>
      <c r="L37" s="37"/>
      <c r="M37" s="37"/>
    </row>
    <row r="38" spans="1:5" ht="15" customHeight="1">
      <c r="A38" s="36" t="s">
        <v>113</v>
      </c>
      <c r="B38" s="31"/>
      <c r="C38" s="31"/>
      <c r="D38" s="31"/>
      <c r="E38" s="31"/>
    </row>
    <row r="39" spans="2:4" ht="15" customHeight="1">
      <c r="B39" s="27"/>
      <c r="C39" s="27"/>
      <c r="D39" s="27"/>
    </row>
    <row r="40" spans="2:4" ht="15" customHeight="1">
      <c r="B40" s="39"/>
      <c r="C40" s="39"/>
      <c r="D40" s="39"/>
    </row>
    <row r="43" ht="15" customHeight="1">
      <c r="A43" s="22"/>
    </row>
    <row r="44" ht="15" customHeight="1">
      <c r="A44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53" r:id="rId1"/>
  <colBreaks count="2" manualBreakCount="2">
    <brk id="4" max="65535" man="1"/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SheetLayoutView="100" zoomScalePageLayoutView="0" workbookViewId="0" topLeftCell="A1">
      <selection activeCell="G2" sqref="G2"/>
    </sheetView>
  </sheetViews>
  <sheetFormatPr defaultColWidth="22.8515625" defaultRowHeight="15" customHeight="1"/>
  <cols>
    <col min="1" max="1" width="67.00390625" style="20" customWidth="1"/>
    <col min="2" max="4" width="24.140625" style="2" customWidth="1"/>
    <col min="5" max="5" width="7.140625" style="2" customWidth="1"/>
    <col min="6" max="6" width="14.140625" style="3" customWidth="1"/>
    <col min="7" max="7" width="15.140625" style="3" customWidth="1"/>
    <col min="8" max="8" width="13.00390625" style="3" customWidth="1"/>
    <col min="9" max="249" width="9.140625" style="3" customWidth="1"/>
    <col min="250" max="250" width="64.7109375" style="3" customWidth="1"/>
    <col min="251" max="251" width="0" style="3" hidden="1" customWidth="1"/>
    <col min="252" max="253" width="20.7109375" style="3" customWidth="1"/>
    <col min="254" max="254" width="22.00390625" style="3" customWidth="1"/>
    <col min="255" max="255" width="22.7109375" style="3" customWidth="1"/>
    <col min="256" max="16384" width="22.8515625" style="3" customWidth="1"/>
  </cols>
  <sheetData>
    <row r="1" ht="15" customHeight="1">
      <c r="A1" s="1"/>
    </row>
    <row r="2" ht="15" customHeight="1">
      <c r="A2" s="41"/>
    </row>
    <row r="3" spans="1:5" s="6" customFormat="1" ht="15" customHeight="1">
      <c r="A3" s="23" t="s">
        <v>115</v>
      </c>
      <c r="B3" s="5"/>
      <c r="C3" s="5"/>
      <c r="D3" s="5"/>
      <c r="E3" s="5"/>
    </row>
    <row r="4" spans="1:5" s="6" customFormat="1" ht="15" customHeight="1">
      <c r="A4" s="23" t="s">
        <v>34</v>
      </c>
      <c r="B4" s="5"/>
      <c r="C4" s="5"/>
      <c r="D4" s="5"/>
      <c r="E4" s="5"/>
    </row>
    <row r="5" spans="1:5" s="6" customFormat="1" ht="15" customHeight="1" thickBot="1">
      <c r="A5" s="24" t="s">
        <v>1</v>
      </c>
      <c r="B5" s="5"/>
      <c r="C5" s="5"/>
      <c r="D5" s="5"/>
      <c r="E5" s="5"/>
    </row>
    <row r="6" spans="1:5" s="6" customFormat="1" ht="15" customHeight="1">
      <c r="A6" s="166" t="s">
        <v>2</v>
      </c>
      <c r="B6" s="164">
        <v>2013</v>
      </c>
      <c r="C6" s="164">
        <v>2014</v>
      </c>
      <c r="D6" s="164">
        <v>2015</v>
      </c>
      <c r="E6" s="7"/>
    </row>
    <row r="7" spans="1:13" s="6" customFormat="1" ht="15" customHeight="1" thickBot="1">
      <c r="A7" s="167"/>
      <c r="B7" s="165"/>
      <c r="C7" s="165">
        <v>2013</v>
      </c>
      <c r="D7" s="165">
        <v>2014</v>
      </c>
      <c r="E7" s="8"/>
      <c r="F7" s="28"/>
      <c r="G7" s="28"/>
      <c r="H7" s="28"/>
      <c r="I7" s="29"/>
      <c r="J7" s="28"/>
      <c r="K7" s="28"/>
      <c r="L7" s="28"/>
      <c r="M7" s="28"/>
    </row>
    <row r="8" spans="1:4" ht="15" customHeight="1">
      <c r="A8" s="11"/>
      <c r="B8" s="12"/>
      <c r="C8" s="12"/>
      <c r="D8" s="12"/>
    </row>
    <row r="9" spans="1:13" ht="15" customHeight="1">
      <c r="A9" s="13" t="s">
        <v>3</v>
      </c>
      <c r="B9" s="14">
        <v>16368847.315645618</v>
      </c>
      <c r="C9" s="14">
        <v>18540703.576361015</v>
      </c>
      <c r="D9" s="14">
        <v>20643847.40368639</v>
      </c>
      <c r="E9" s="14"/>
      <c r="F9" s="149"/>
      <c r="G9" s="149"/>
      <c r="H9" s="149"/>
      <c r="I9" s="40"/>
      <c r="J9" s="40"/>
      <c r="K9" s="40"/>
      <c r="L9" s="40"/>
      <c r="M9" s="40"/>
    </row>
    <row r="10" spans="1:13" ht="15" customHeight="1">
      <c r="A10" s="13" t="s">
        <v>4</v>
      </c>
      <c r="B10" s="14">
        <v>16092833.872680489</v>
      </c>
      <c r="C10" s="14">
        <v>18229658.39836242</v>
      </c>
      <c r="D10" s="14">
        <v>20302019.835938457</v>
      </c>
      <c r="E10" s="14"/>
      <c r="F10" s="149"/>
      <c r="G10" s="149"/>
      <c r="H10" s="149"/>
      <c r="I10" s="40"/>
      <c r="J10" s="40"/>
      <c r="K10" s="40"/>
      <c r="L10" s="40"/>
      <c r="M10" s="40"/>
    </row>
    <row r="11" spans="1:13" ht="15" customHeight="1">
      <c r="A11" s="13" t="s">
        <v>5</v>
      </c>
      <c r="B11" s="14">
        <v>4264120.186478717</v>
      </c>
      <c r="C11" s="14">
        <v>4977075.138281707</v>
      </c>
      <c r="D11" s="14">
        <v>5597127.23919981</v>
      </c>
      <c r="E11" s="14"/>
      <c r="F11" s="149"/>
      <c r="G11" s="149"/>
      <c r="H11" s="149"/>
      <c r="I11" s="40"/>
      <c r="J11" s="40"/>
      <c r="K11" s="40"/>
      <c r="L11" s="40"/>
      <c r="M11" s="40"/>
    </row>
    <row r="12" spans="1:13" ht="15" customHeight="1">
      <c r="A12" s="16" t="s">
        <v>6</v>
      </c>
      <c r="B12" s="17">
        <v>4264120.186478717</v>
      </c>
      <c r="C12" s="17">
        <v>4977075.138281707</v>
      </c>
      <c r="D12" s="17">
        <v>5597127.23919981</v>
      </c>
      <c r="E12" s="17"/>
      <c r="F12" s="149"/>
      <c r="G12" s="149"/>
      <c r="H12" s="149"/>
      <c r="I12" s="40"/>
      <c r="J12" s="40"/>
      <c r="K12" s="40"/>
      <c r="L12" s="40"/>
      <c r="M12" s="40"/>
    </row>
    <row r="13" spans="1:13" ht="15" customHeight="1">
      <c r="A13" s="13" t="s">
        <v>7</v>
      </c>
      <c r="B13" s="14">
        <v>6998263.2067447975</v>
      </c>
      <c r="C13" s="14">
        <v>7972394.135756101</v>
      </c>
      <c r="D13" s="14">
        <v>9124697.81254009</v>
      </c>
      <c r="E13" s="14"/>
      <c r="F13" s="149"/>
      <c r="G13" s="149"/>
      <c r="H13" s="149"/>
      <c r="I13" s="40"/>
      <c r="J13" s="40"/>
      <c r="K13" s="40"/>
      <c r="L13" s="40"/>
      <c r="M13" s="40"/>
    </row>
    <row r="14" spans="1:13" ht="15" customHeight="1">
      <c r="A14" s="16" t="s">
        <v>8</v>
      </c>
      <c r="B14" s="17">
        <v>6998263.2067447975</v>
      </c>
      <c r="C14" s="17">
        <v>7972394.135756101</v>
      </c>
      <c r="D14" s="17">
        <v>9124697.81254009</v>
      </c>
      <c r="E14" s="17"/>
      <c r="F14" s="149"/>
      <c r="G14" s="149"/>
      <c r="H14" s="149"/>
      <c r="I14" s="40"/>
      <c r="J14" s="40"/>
      <c r="K14" s="40"/>
      <c r="L14" s="40"/>
      <c r="M14" s="40"/>
    </row>
    <row r="15" spans="1:13" ht="15" customHeight="1">
      <c r="A15" s="13" t="s">
        <v>9</v>
      </c>
      <c r="B15" s="14">
        <v>2345183.5111148744</v>
      </c>
      <c r="C15" s="14">
        <v>2544905.826790747</v>
      </c>
      <c r="D15" s="14">
        <v>2577591.5699118725</v>
      </c>
      <c r="E15" s="14"/>
      <c r="F15" s="149"/>
      <c r="G15" s="149"/>
      <c r="H15" s="149"/>
      <c r="I15" s="40"/>
      <c r="J15" s="40"/>
      <c r="K15" s="40"/>
      <c r="L15" s="40"/>
      <c r="M15" s="40"/>
    </row>
    <row r="16" spans="1:13" ht="15" customHeight="1">
      <c r="A16" s="16" t="s">
        <v>10</v>
      </c>
      <c r="B16" s="17">
        <v>1129625.3919356256</v>
      </c>
      <c r="C16" s="17">
        <v>1196187.1489752687</v>
      </c>
      <c r="D16" s="17">
        <v>1142114.6939091503</v>
      </c>
      <c r="E16" s="17"/>
      <c r="F16" s="149"/>
      <c r="G16" s="149"/>
      <c r="H16" s="149"/>
      <c r="I16" s="40"/>
      <c r="J16" s="40"/>
      <c r="K16" s="40"/>
      <c r="L16" s="40"/>
      <c r="M16" s="40"/>
    </row>
    <row r="17" spans="1:13" ht="15" customHeight="1">
      <c r="A17" s="16" t="s">
        <v>11</v>
      </c>
      <c r="B17" s="17">
        <v>1088949.7372326625</v>
      </c>
      <c r="C17" s="17">
        <v>1152923.5922904364</v>
      </c>
      <c r="D17" s="17">
        <v>1099638.5829468146</v>
      </c>
      <c r="E17" s="17"/>
      <c r="F17" s="149"/>
      <c r="G17" s="149"/>
      <c r="H17" s="149"/>
      <c r="I17" s="40"/>
      <c r="J17" s="40"/>
      <c r="K17" s="40"/>
      <c r="L17" s="40"/>
      <c r="M17" s="40"/>
    </row>
    <row r="18" spans="1:13" ht="15" customHeight="1">
      <c r="A18" s="16" t="s">
        <v>12</v>
      </c>
      <c r="B18" s="17">
        <v>40675.65470296322</v>
      </c>
      <c r="C18" s="17">
        <v>43263.55668483222</v>
      </c>
      <c r="D18" s="17">
        <v>42476.11096233583</v>
      </c>
      <c r="E18" s="17"/>
      <c r="F18" s="149"/>
      <c r="G18" s="149"/>
      <c r="H18" s="149"/>
      <c r="I18" s="40"/>
      <c r="J18" s="40"/>
      <c r="K18" s="40"/>
      <c r="L18" s="40"/>
      <c r="M18" s="40"/>
    </row>
    <row r="19" spans="1:13" ht="15" customHeight="1">
      <c r="A19" s="16" t="s">
        <v>13</v>
      </c>
      <c r="B19" s="17">
        <v>24642.88632487272</v>
      </c>
      <c r="C19" s="17">
        <v>29780.339936772158</v>
      </c>
      <c r="D19" s="17">
        <v>29272.62802898202</v>
      </c>
      <c r="E19" s="17"/>
      <c r="F19" s="149"/>
      <c r="G19" s="149"/>
      <c r="H19" s="149"/>
      <c r="I19" s="40"/>
      <c r="J19" s="40"/>
      <c r="K19" s="40"/>
      <c r="L19" s="40"/>
      <c r="M19" s="40"/>
    </row>
    <row r="20" spans="1:13" ht="15" customHeight="1">
      <c r="A20" s="16" t="s">
        <v>14</v>
      </c>
      <c r="B20" s="17">
        <v>346895.6550000002</v>
      </c>
      <c r="C20" s="17">
        <v>363125.40704548336</v>
      </c>
      <c r="D20" s="17">
        <v>363399.2842451671</v>
      </c>
      <c r="E20" s="17"/>
      <c r="F20" s="149"/>
      <c r="G20" s="149"/>
      <c r="H20" s="149"/>
      <c r="I20" s="40"/>
      <c r="J20" s="40"/>
      <c r="K20" s="40"/>
      <c r="L20" s="40"/>
      <c r="M20" s="40"/>
    </row>
    <row r="21" spans="1:13" ht="15" customHeight="1">
      <c r="A21" s="16" t="s">
        <v>15</v>
      </c>
      <c r="B21" s="17">
        <v>346895.6550000002</v>
      </c>
      <c r="C21" s="17">
        <v>363125.40704548336</v>
      </c>
      <c r="D21" s="17">
        <v>363399.2842451671</v>
      </c>
      <c r="E21" s="17"/>
      <c r="F21" s="149"/>
      <c r="G21" s="149"/>
      <c r="H21" s="149"/>
      <c r="I21" s="40"/>
      <c r="J21" s="40"/>
      <c r="K21" s="40"/>
      <c r="L21" s="40"/>
      <c r="M21" s="40"/>
    </row>
    <row r="22" spans="1:13" ht="15" customHeight="1">
      <c r="A22" s="16" t="s">
        <v>16</v>
      </c>
      <c r="B22" s="17">
        <v>0</v>
      </c>
      <c r="C22" s="17">
        <v>0</v>
      </c>
      <c r="D22" s="17">
        <v>0</v>
      </c>
      <c r="E22" s="17"/>
      <c r="F22" s="149"/>
      <c r="G22" s="149"/>
      <c r="H22" s="149"/>
      <c r="I22" s="40"/>
      <c r="J22" s="40"/>
      <c r="K22" s="40"/>
      <c r="L22" s="40"/>
      <c r="M22" s="40"/>
    </row>
    <row r="23" spans="1:13" ht="15" customHeight="1">
      <c r="A23" s="16" t="s">
        <v>17</v>
      </c>
      <c r="B23" s="17">
        <v>468655.18289170705</v>
      </c>
      <c r="C23" s="17">
        <v>539109.3626005771</v>
      </c>
      <c r="D23" s="17">
        <v>575236.6241827473</v>
      </c>
      <c r="E23" s="17"/>
      <c r="F23" s="149"/>
      <c r="G23" s="149"/>
      <c r="H23" s="149"/>
      <c r="I23" s="40"/>
      <c r="J23" s="40"/>
      <c r="K23" s="40"/>
      <c r="L23" s="40"/>
      <c r="M23" s="40"/>
    </row>
    <row r="24" spans="1:13" ht="15" customHeight="1">
      <c r="A24" s="16" t="s">
        <v>18</v>
      </c>
      <c r="B24" s="17">
        <v>375364.39496266877</v>
      </c>
      <c r="C24" s="17">
        <v>416703.5682326455</v>
      </c>
      <c r="D24" s="17">
        <v>467568.33954582573</v>
      </c>
      <c r="E24" s="17"/>
      <c r="F24" s="149"/>
      <c r="G24" s="149"/>
      <c r="H24" s="149"/>
      <c r="I24" s="40"/>
      <c r="J24" s="40"/>
      <c r="K24" s="40"/>
      <c r="L24" s="40"/>
      <c r="M24" s="40"/>
    </row>
    <row r="25" spans="1:13" ht="15" customHeight="1">
      <c r="A25" s="13" t="s">
        <v>19</v>
      </c>
      <c r="B25" s="14">
        <v>310310.9338649452</v>
      </c>
      <c r="C25" s="14">
        <v>356960.8016104599</v>
      </c>
      <c r="D25" s="14">
        <v>380881.76672253665</v>
      </c>
      <c r="E25" s="14"/>
      <c r="F25" s="149"/>
      <c r="G25" s="149"/>
      <c r="H25" s="149"/>
      <c r="I25" s="40"/>
      <c r="J25" s="40"/>
      <c r="K25" s="40"/>
      <c r="L25" s="40"/>
      <c r="M25" s="40"/>
    </row>
    <row r="26" spans="1:13" ht="15" customHeight="1">
      <c r="A26" s="16" t="s">
        <v>20</v>
      </c>
      <c r="B26" s="17">
        <v>310310.9338649452</v>
      </c>
      <c r="C26" s="17">
        <v>356960.8016104599</v>
      </c>
      <c r="D26" s="17">
        <v>380881.76672253665</v>
      </c>
      <c r="E26" s="17"/>
      <c r="F26" s="149"/>
      <c r="G26" s="149"/>
      <c r="H26" s="149"/>
      <c r="I26" s="40"/>
      <c r="J26" s="40"/>
      <c r="K26" s="40"/>
      <c r="L26" s="40"/>
      <c r="M26" s="40"/>
    </row>
    <row r="27" spans="1:13" ht="15" customHeight="1">
      <c r="A27" s="13" t="s">
        <v>21</v>
      </c>
      <c r="B27" s="14">
        <v>2174956.034477154</v>
      </c>
      <c r="C27" s="14">
        <v>2378322.4959234037</v>
      </c>
      <c r="D27" s="14">
        <v>2621721.447564149</v>
      </c>
      <c r="E27" s="14"/>
      <c r="F27" s="149"/>
      <c r="G27" s="149"/>
      <c r="H27" s="149"/>
      <c r="I27" s="40"/>
      <c r="J27" s="40"/>
      <c r="K27" s="40"/>
      <c r="L27" s="40"/>
      <c r="M27" s="40"/>
    </row>
    <row r="28" spans="1:13" ht="15" customHeight="1">
      <c r="A28" s="16" t="s">
        <v>22</v>
      </c>
      <c r="B28" s="17">
        <v>2174956.034477154</v>
      </c>
      <c r="C28" s="17">
        <v>2378322.4959234037</v>
      </c>
      <c r="D28" s="17">
        <v>2621721.447564149</v>
      </c>
      <c r="E28" s="17"/>
      <c r="F28" s="149"/>
      <c r="G28" s="149"/>
      <c r="H28" s="149"/>
      <c r="I28" s="40"/>
      <c r="J28" s="40"/>
      <c r="K28" s="40"/>
      <c r="L28" s="40"/>
      <c r="M28" s="40"/>
    </row>
    <row r="29" spans="1:13" ht="15" customHeight="1">
      <c r="A29" s="13" t="s">
        <v>23</v>
      </c>
      <c r="B29" s="14">
        <v>276013.44296512776</v>
      </c>
      <c r="C29" s="14">
        <v>311045.1779985931</v>
      </c>
      <c r="D29" s="14">
        <v>341827.5677479325</v>
      </c>
      <c r="E29" s="14"/>
      <c r="F29" s="149"/>
      <c r="G29" s="149"/>
      <c r="H29" s="149"/>
      <c r="I29" s="40"/>
      <c r="J29" s="40"/>
      <c r="K29" s="40"/>
      <c r="L29" s="40"/>
      <c r="M29" s="40"/>
    </row>
    <row r="30" spans="1:13" ht="15" customHeight="1">
      <c r="A30" s="13" t="s">
        <v>24</v>
      </c>
      <c r="B30" s="14">
        <v>276013.44296512776</v>
      </c>
      <c r="C30" s="14">
        <v>311045.1779985931</v>
      </c>
      <c r="D30" s="14">
        <v>341827.5677479325</v>
      </c>
      <c r="E30" s="14"/>
      <c r="F30" s="149"/>
      <c r="G30" s="149"/>
      <c r="H30" s="149"/>
      <c r="I30" s="40"/>
      <c r="J30" s="40"/>
      <c r="K30" s="40"/>
      <c r="L30" s="40"/>
      <c r="M30" s="40"/>
    </row>
    <row r="31" spans="1:13" ht="15" customHeight="1">
      <c r="A31" s="16" t="s">
        <v>25</v>
      </c>
      <c r="B31" s="17">
        <v>23639.932128690474</v>
      </c>
      <c r="C31" s="17">
        <v>29344.814257497434</v>
      </c>
      <c r="D31" s="17">
        <v>33476.75409757945</v>
      </c>
      <c r="E31" s="17"/>
      <c r="F31" s="149"/>
      <c r="G31" s="149"/>
      <c r="H31" s="149"/>
      <c r="I31" s="40"/>
      <c r="J31" s="40"/>
      <c r="K31" s="40"/>
      <c r="L31" s="40"/>
      <c r="M31" s="40"/>
    </row>
    <row r="32" spans="1:13" ht="15" customHeight="1">
      <c r="A32" s="16" t="s">
        <v>26</v>
      </c>
      <c r="B32" s="17">
        <v>41158.3766406435</v>
      </c>
      <c r="C32" s="17">
        <v>45691.180727263774</v>
      </c>
      <c r="D32" s="17">
        <v>51268.45828353354</v>
      </c>
      <c r="E32" s="17"/>
      <c r="F32" s="149"/>
      <c r="G32" s="149"/>
      <c r="H32" s="149"/>
      <c r="I32" s="40"/>
      <c r="J32" s="40"/>
      <c r="K32" s="40"/>
      <c r="L32" s="40"/>
      <c r="M32" s="40"/>
    </row>
    <row r="33" spans="1:13" ht="15" customHeight="1">
      <c r="A33" s="16" t="s">
        <v>27</v>
      </c>
      <c r="B33" s="17">
        <v>179882.53888070676</v>
      </c>
      <c r="C33" s="17">
        <v>198677.65338876552</v>
      </c>
      <c r="D33" s="17">
        <v>217460.6822969013</v>
      </c>
      <c r="E33" s="17"/>
      <c r="F33" s="149"/>
      <c r="G33" s="149"/>
      <c r="H33" s="149"/>
      <c r="I33" s="40"/>
      <c r="J33" s="40"/>
      <c r="K33" s="40"/>
      <c r="L33" s="40"/>
      <c r="M33" s="40"/>
    </row>
    <row r="34" spans="1:13" ht="15" customHeight="1">
      <c r="A34" s="16" t="s">
        <v>28</v>
      </c>
      <c r="B34" s="17">
        <v>31332.595315087055</v>
      </c>
      <c r="C34" s="17">
        <v>37331.529625066374</v>
      </c>
      <c r="D34" s="17">
        <v>39621.67306991825</v>
      </c>
      <c r="E34" s="17"/>
      <c r="F34" s="149"/>
      <c r="G34" s="149"/>
      <c r="H34" s="149"/>
      <c r="I34" s="40"/>
      <c r="J34" s="40"/>
      <c r="K34" s="40"/>
      <c r="L34" s="40"/>
      <c r="M34" s="40"/>
    </row>
    <row r="35" spans="1:13" ht="15" customHeight="1">
      <c r="A35" s="13" t="s">
        <v>29</v>
      </c>
      <c r="B35" s="14">
        <v>5939795.593841577</v>
      </c>
      <c r="C35" s="14">
        <v>6724881.500305481</v>
      </c>
      <c r="D35" s="14">
        <v>7635360.378257786</v>
      </c>
      <c r="E35" s="14"/>
      <c r="F35" s="149"/>
      <c r="G35" s="149"/>
      <c r="H35" s="149"/>
      <c r="I35" s="40"/>
      <c r="J35" s="40"/>
      <c r="K35" s="40"/>
      <c r="L35" s="40"/>
      <c r="M35" s="40"/>
    </row>
    <row r="36" spans="1:13" ht="15" customHeight="1">
      <c r="A36" s="13"/>
      <c r="B36" s="14"/>
      <c r="C36" s="14"/>
      <c r="D36" s="14"/>
      <c r="F36" s="149"/>
      <c r="G36" s="149"/>
      <c r="H36" s="149"/>
      <c r="I36" s="40"/>
      <c r="J36" s="40"/>
      <c r="K36" s="40"/>
      <c r="L36" s="40"/>
      <c r="M36" s="40"/>
    </row>
    <row r="37" spans="1:13" ht="15" customHeight="1" thickBot="1">
      <c r="A37" s="25" t="s">
        <v>30</v>
      </c>
      <c r="B37" s="42">
        <v>22308642.909487195</v>
      </c>
      <c r="C37" s="42">
        <v>25265585.076666497</v>
      </c>
      <c r="D37" s="42">
        <v>28279207.781944174</v>
      </c>
      <c r="E37" s="14"/>
      <c r="F37" s="149"/>
      <c r="G37" s="149"/>
      <c r="H37" s="149"/>
      <c r="I37" s="40"/>
      <c r="J37" s="40"/>
      <c r="K37" s="40"/>
      <c r="L37" s="40"/>
      <c r="M37" s="40"/>
    </row>
    <row r="38" spans="1:4" s="2" customFormat="1" ht="15" customHeight="1">
      <c r="A38" s="36" t="s">
        <v>113</v>
      </c>
      <c r="B38" s="32"/>
      <c r="C38" s="32"/>
      <c r="D38" s="32"/>
    </row>
    <row r="39" spans="2:5" ht="15" customHeight="1">
      <c r="B39" s="31"/>
      <c r="C39" s="31"/>
      <c r="D39" s="31"/>
      <c r="E39" s="31"/>
    </row>
    <row r="44" ht="15" customHeight="1">
      <c r="A44" s="22"/>
    </row>
    <row r="45" ht="15" customHeight="1">
      <c r="A45" s="22"/>
    </row>
  </sheetData>
  <sheetProtection/>
  <mergeCells count="4">
    <mergeCell ref="A6:A7"/>
    <mergeCell ref="B6:B7"/>
    <mergeCell ref="C6:C7"/>
    <mergeCell ref="D6:D7"/>
  </mergeCells>
  <printOptions verticalCentered="1"/>
  <pageMargins left="0.75" right="0.75" top="0.3937007874015748" bottom="0.3937007874015748" header="0" footer="0"/>
  <pageSetup fitToHeight="1" fitToWidth="1" horizontalDpi="300" verticalDpi="300" orientation="landscape" scale="37" r:id="rId1"/>
  <colBreaks count="2" manualBreakCount="2">
    <brk id="4" max="65535" man="1"/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V174"/>
  <sheetViews>
    <sheetView zoomScale="90" zoomScaleNormal="90" zoomScalePageLayoutView="0" workbookViewId="0" topLeftCell="B121">
      <selection activeCell="U108" sqref="U67:U108"/>
    </sheetView>
  </sheetViews>
  <sheetFormatPr defaultColWidth="11.421875" defaultRowHeight="15"/>
  <cols>
    <col min="1" max="1" width="6.57421875" style="83" customWidth="1"/>
    <col min="2" max="2" width="8.8515625" style="84" customWidth="1"/>
    <col min="3" max="3" width="90.7109375" style="84" customWidth="1"/>
    <col min="4" max="15" width="20.7109375" style="84" customWidth="1"/>
    <col min="16" max="16" width="20.7109375" style="83" customWidth="1"/>
    <col min="17" max="17" width="20.7109375" style="84" customWidth="1"/>
    <col min="18" max="18" width="20.7109375" style="83" customWidth="1"/>
    <col min="19" max="21" width="20.7109375" style="84" customWidth="1"/>
    <col min="22" max="22" width="19.8515625" style="84" customWidth="1"/>
    <col min="23" max="16384" width="11.421875" style="84" customWidth="1"/>
  </cols>
  <sheetData>
    <row r="1" s="83" customFormat="1" ht="12.75"/>
    <row r="2" s="83" customFormat="1" ht="12.75"/>
    <row r="3" s="83" customFormat="1" ht="12.75"/>
    <row r="4" spans="3:21" s="83" customFormat="1" ht="18">
      <c r="C4" s="23" t="s">
        <v>35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3:21" s="83" customFormat="1" ht="18.75">
      <c r="C5" s="45" t="s">
        <v>176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3:21" s="83" customFormat="1" ht="16.5" thickBot="1">
      <c r="C6" s="46" t="s">
        <v>1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2:21" s="83" customFormat="1" ht="15" customHeight="1" thickBot="1">
      <c r="B7" s="168" t="s">
        <v>36</v>
      </c>
      <c r="C7" s="170" t="s">
        <v>2</v>
      </c>
      <c r="D7" s="172" t="s">
        <v>116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</row>
    <row r="8" spans="2:21" s="83" customFormat="1" ht="57.75" customHeight="1" thickBot="1">
      <c r="B8" s="169"/>
      <c r="C8" s="171"/>
      <c r="D8" s="52" t="s">
        <v>117</v>
      </c>
      <c r="E8" s="52" t="s">
        <v>118</v>
      </c>
      <c r="F8" s="52" t="s">
        <v>119</v>
      </c>
      <c r="G8" s="52" t="s">
        <v>120</v>
      </c>
      <c r="H8" s="52" t="s">
        <v>121</v>
      </c>
      <c r="I8" s="52" t="s">
        <v>122</v>
      </c>
      <c r="J8" s="52" t="s">
        <v>123</v>
      </c>
      <c r="K8" s="52" t="s">
        <v>124</v>
      </c>
      <c r="L8" s="52" t="s">
        <v>125</v>
      </c>
      <c r="M8" s="52" t="s">
        <v>126</v>
      </c>
      <c r="N8" s="52" t="s">
        <v>127</v>
      </c>
      <c r="O8" s="52" t="s">
        <v>128</v>
      </c>
      <c r="P8" s="52" t="s">
        <v>129</v>
      </c>
      <c r="Q8" s="52" t="s">
        <v>130</v>
      </c>
      <c r="R8" s="52" t="s">
        <v>131</v>
      </c>
      <c r="S8" s="52" t="s">
        <v>132</v>
      </c>
      <c r="T8" s="52" t="s">
        <v>133</v>
      </c>
      <c r="U8" s="53" t="s">
        <v>134</v>
      </c>
    </row>
    <row r="9" spans="2:21" s="89" customFormat="1" ht="27.75" customHeight="1">
      <c r="B9" s="101"/>
      <c r="C9" s="54" t="s">
        <v>135</v>
      </c>
      <c r="D9" s="150">
        <v>4751335.43689198</v>
      </c>
      <c r="E9" s="151">
        <v>5977525.183910694</v>
      </c>
      <c r="F9" s="151">
        <v>1124981.1832174144</v>
      </c>
      <c r="G9" s="151">
        <v>24256.724714183565</v>
      </c>
      <c r="H9" s="151">
        <v>346895.655</v>
      </c>
      <c r="I9" s="151">
        <v>452810.0417335127</v>
      </c>
      <c r="J9" s="151">
        <v>368230.62504865543</v>
      </c>
      <c r="K9" s="151">
        <v>305623.86696936405</v>
      </c>
      <c r="L9" s="151">
        <v>2054330.548982566</v>
      </c>
      <c r="M9" s="151">
        <v>15405989.26646837</v>
      </c>
      <c r="N9" s="151">
        <v>22887.079231747502</v>
      </c>
      <c r="O9" s="151">
        <v>40376.165027264855</v>
      </c>
      <c r="P9" s="151">
        <v>31332.595315087055</v>
      </c>
      <c r="Q9" s="151">
        <v>179882.53888070676</v>
      </c>
      <c r="R9" s="151">
        <v>1173270.2102762726</v>
      </c>
      <c r="S9" s="151">
        <v>1447748.588731079</v>
      </c>
      <c r="T9" s="151">
        <v>4285252.241816489</v>
      </c>
      <c r="U9" s="103">
        <v>21138990.09701594</v>
      </c>
    </row>
    <row r="10" spans="2:21" s="89" customFormat="1" ht="27.75" customHeight="1">
      <c r="B10" s="102"/>
      <c r="C10" s="55" t="s">
        <v>177</v>
      </c>
      <c r="D10" s="86">
        <v>2538035.6077163788</v>
      </c>
      <c r="E10" s="86">
        <v>3754859.0399848986</v>
      </c>
      <c r="F10" s="86">
        <v>799115.962550824</v>
      </c>
      <c r="G10" s="86">
        <v>16048.403130742081</v>
      </c>
      <c r="H10" s="86">
        <v>255295.9692424703</v>
      </c>
      <c r="I10" s="86">
        <v>160752.091843182</v>
      </c>
      <c r="J10" s="86">
        <v>110363.69311337355</v>
      </c>
      <c r="K10" s="86">
        <v>108499.52828882134</v>
      </c>
      <c r="L10" s="86">
        <v>819657.4149882217</v>
      </c>
      <c r="M10" s="86">
        <v>8562627.710858911</v>
      </c>
      <c r="N10" s="86">
        <v>11925.136463883258</v>
      </c>
      <c r="O10" s="86">
        <v>12101.28213962429</v>
      </c>
      <c r="P10" s="86">
        <v>10799.463897840249</v>
      </c>
      <c r="Q10" s="86">
        <v>60565.44498913878</v>
      </c>
      <c r="R10" s="86">
        <v>378071.7389633766</v>
      </c>
      <c r="S10" s="86">
        <v>473463.0664538632</v>
      </c>
      <c r="T10" s="86">
        <v>2228331.1657445743</v>
      </c>
      <c r="U10" s="104">
        <v>11264421.943057349</v>
      </c>
    </row>
    <row r="11" spans="2:21" s="89" customFormat="1" ht="24.75" customHeight="1">
      <c r="B11" s="47" t="s">
        <v>37</v>
      </c>
      <c r="C11" s="48" t="s">
        <v>136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>
        <v>0</v>
      </c>
    </row>
    <row r="12" spans="2:21" s="89" customFormat="1" ht="24.75" customHeight="1">
      <c r="B12" s="47" t="s">
        <v>38</v>
      </c>
      <c r="C12" s="48" t="s">
        <v>137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>
        <v>0</v>
      </c>
    </row>
    <row r="13" spans="2:21" s="89" customFormat="1" ht="24.75" customHeight="1">
      <c r="B13" s="47" t="s">
        <v>39</v>
      </c>
      <c r="C13" s="48" t="s">
        <v>138</v>
      </c>
      <c r="D13" s="87">
        <v>5146.914902462319</v>
      </c>
      <c r="E13" s="87">
        <v>32409.514634370673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37556.42953683299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/>
      <c r="U13" s="105">
        <v>37556.42953683299</v>
      </c>
    </row>
    <row r="14" spans="2:21" s="89" customFormat="1" ht="24.75" customHeight="1">
      <c r="B14" s="47" t="s">
        <v>40</v>
      </c>
      <c r="C14" s="48" t="s">
        <v>139</v>
      </c>
      <c r="D14" s="87">
        <v>52598.95051818406</v>
      </c>
      <c r="E14" s="87">
        <v>199584.17745670956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59.539734626865936</v>
      </c>
      <c r="M14" s="87">
        <v>252242.66770952046</v>
      </c>
      <c r="N14" s="87">
        <v>0</v>
      </c>
      <c r="O14" s="87">
        <v>0</v>
      </c>
      <c r="P14" s="87">
        <v>0.8498225717559609</v>
      </c>
      <c r="Q14" s="87">
        <v>0</v>
      </c>
      <c r="R14" s="87">
        <v>1.728631083679423</v>
      </c>
      <c r="S14" s="87">
        <v>2.578453655435384</v>
      </c>
      <c r="T14" s="87"/>
      <c r="U14" s="105">
        <v>252245.2461631759</v>
      </c>
    </row>
    <row r="15" spans="2:21" s="89" customFormat="1" ht="24.75" customHeight="1">
      <c r="B15" s="47" t="s">
        <v>41</v>
      </c>
      <c r="C15" s="48" t="s">
        <v>140</v>
      </c>
      <c r="D15" s="87">
        <v>7583.400912830171</v>
      </c>
      <c r="E15" s="87">
        <v>37487.25365944984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138.2047812906009</v>
      </c>
      <c r="M15" s="87">
        <v>45208.85935357061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/>
      <c r="U15" s="105">
        <v>45208.85935357061</v>
      </c>
    </row>
    <row r="16" spans="2:21" s="89" customFormat="1" ht="24.75" customHeight="1">
      <c r="B16" s="47" t="s">
        <v>42</v>
      </c>
      <c r="C16" s="49" t="s">
        <v>141</v>
      </c>
      <c r="D16" s="87">
        <v>633.315491553028</v>
      </c>
      <c r="E16" s="87">
        <v>60236.37720945101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60869.69270100404</v>
      </c>
      <c r="N16" s="87">
        <v>0</v>
      </c>
      <c r="O16" s="87">
        <v>0</v>
      </c>
      <c r="P16" s="87">
        <v>0</v>
      </c>
      <c r="Q16" s="87">
        <v>0</v>
      </c>
      <c r="R16" s="87">
        <v>3.9041609471220418</v>
      </c>
      <c r="S16" s="87">
        <v>3.9041609471220418</v>
      </c>
      <c r="T16" s="87"/>
      <c r="U16" s="105">
        <v>60873.59686195116</v>
      </c>
    </row>
    <row r="17" spans="2:21" s="89" customFormat="1" ht="24.75" customHeight="1">
      <c r="B17" s="47" t="s">
        <v>43</v>
      </c>
      <c r="C17" s="49" t="s">
        <v>142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>
        <v>0</v>
      </c>
    </row>
    <row r="18" spans="2:21" s="89" customFormat="1" ht="24.75" customHeight="1">
      <c r="B18" s="47" t="s">
        <v>44</v>
      </c>
      <c r="C18" s="49" t="s">
        <v>143</v>
      </c>
      <c r="D18" s="87">
        <v>559.968425949332</v>
      </c>
      <c r="E18" s="87">
        <v>4330.755412457283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4890.723838406615</v>
      </c>
      <c r="N18" s="87">
        <v>0</v>
      </c>
      <c r="O18" s="87">
        <v>0</v>
      </c>
      <c r="P18" s="87">
        <v>8.763303004243477</v>
      </c>
      <c r="Q18" s="87">
        <v>0</v>
      </c>
      <c r="R18" s="87">
        <v>35.265689543374464</v>
      </c>
      <c r="S18" s="87">
        <v>44.02899254761794</v>
      </c>
      <c r="T18" s="87"/>
      <c r="U18" s="105">
        <v>4934.752830954233</v>
      </c>
    </row>
    <row r="19" spans="2:21" s="89" customFormat="1" ht="24.75" customHeight="1">
      <c r="B19" s="47" t="s">
        <v>45</v>
      </c>
      <c r="C19" s="49" t="s">
        <v>144</v>
      </c>
      <c r="D19" s="87">
        <v>457232.5315602227</v>
      </c>
      <c r="E19" s="87">
        <v>132715.32736182894</v>
      </c>
      <c r="F19" s="87">
        <v>10692.728221816837</v>
      </c>
      <c r="G19" s="87">
        <v>0</v>
      </c>
      <c r="H19" s="87">
        <v>767.4040000000001</v>
      </c>
      <c r="I19" s="87">
        <v>16824.27664192638</v>
      </c>
      <c r="J19" s="87">
        <v>1431.4041964634787</v>
      </c>
      <c r="K19" s="87">
        <v>11355.535461587648</v>
      </c>
      <c r="L19" s="87">
        <v>155286.91675537705</v>
      </c>
      <c r="M19" s="87">
        <v>786306.124199223</v>
      </c>
      <c r="N19" s="87">
        <v>319.3681247174229</v>
      </c>
      <c r="O19" s="87">
        <v>156.95221452450426</v>
      </c>
      <c r="P19" s="87">
        <v>787.5543475239264</v>
      </c>
      <c r="Q19" s="87">
        <v>3463.2621644371293</v>
      </c>
      <c r="R19" s="87">
        <v>50960.52756405622</v>
      </c>
      <c r="S19" s="87">
        <v>55687.6644152592</v>
      </c>
      <c r="T19" s="87"/>
      <c r="U19" s="105">
        <v>841993.7886144822</v>
      </c>
    </row>
    <row r="20" spans="2:21" s="89" customFormat="1" ht="24.75" customHeight="1">
      <c r="B20" s="47" t="s">
        <v>46</v>
      </c>
      <c r="C20" s="49" t="s">
        <v>145</v>
      </c>
      <c r="D20" s="87">
        <v>32437.042023013622</v>
      </c>
      <c r="E20" s="87">
        <v>19087.071518199264</v>
      </c>
      <c r="F20" s="87">
        <v>1401.7645436261632</v>
      </c>
      <c r="G20" s="87">
        <v>0</v>
      </c>
      <c r="H20" s="87">
        <v>65.218</v>
      </c>
      <c r="I20" s="87">
        <v>1444.6621889788191</v>
      </c>
      <c r="J20" s="87">
        <v>190.4660196811626</v>
      </c>
      <c r="K20" s="87">
        <v>975.0738808040342</v>
      </c>
      <c r="L20" s="87">
        <v>6198.6777419603195</v>
      </c>
      <c r="M20" s="87">
        <v>61799.975916263385</v>
      </c>
      <c r="N20" s="87">
        <v>11.555549788348028</v>
      </c>
      <c r="O20" s="87">
        <v>20.88443198258362</v>
      </c>
      <c r="P20" s="87">
        <v>166.6033607044732</v>
      </c>
      <c r="Q20" s="87">
        <v>584.6542962200749</v>
      </c>
      <c r="R20" s="87">
        <v>3001.718590721922</v>
      </c>
      <c r="S20" s="87">
        <v>3785.4162294174016</v>
      </c>
      <c r="T20" s="87"/>
      <c r="U20" s="105">
        <v>65585.39214568079</v>
      </c>
    </row>
    <row r="21" spans="2:21" s="89" customFormat="1" ht="24.75" customHeight="1">
      <c r="B21" s="47" t="s">
        <v>47</v>
      </c>
      <c r="C21" s="49" t="s">
        <v>146</v>
      </c>
      <c r="D21" s="87">
        <v>282065.44952872914</v>
      </c>
      <c r="E21" s="87">
        <v>819015.2919108893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1101080.7414396184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/>
      <c r="U21" s="105">
        <v>1101080.7414396184</v>
      </c>
    </row>
    <row r="22" spans="2:21" s="89" customFormat="1" ht="24.75" customHeight="1">
      <c r="B22" s="47" t="s">
        <v>48</v>
      </c>
      <c r="C22" s="49" t="s">
        <v>147</v>
      </c>
      <c r="D22" s="87">
        <v>15983.758675824456</v>
      </c>
      <c r="E22" s="87">
        <v>62572.743309950514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59.87707242934671</v>
      </c>
      <c r="M22" s="87">
        <v>78616.37905820431</v>
      </c>
      <c r="N22" s="87">
        <v>0</v>
      </c>
      <c r="O22" s="87">
        <v>0</v>
      </c>
      <c r="P22" s="87">
        <v>0</v>
      </c>
      <c r="Q22" s="87">
        <v>0</v>
      </c>
      <c r="R22" s="87">
        <v>0.044291459969758695</v>
      </c>
      <c r="S22" s="87">
        <v>0.044291459969758695</v>
      </c>
      <c r="T22" s="87"/>
      <c r="U22" s="105">
        <v>78616.42334966428</v>
      </c>
    </row>
    <row r="23" spans="2:21" s="89" customFormat="1" ht="24.75" customHeight="1">
      <c r="B23" s="47" t="s">
        <v>49</v>
      </c>
      <c r="C23" s="49" t="s">
        <v>148</v>
      </c>
      <c r="D23" s="87">
        <v>52026.867321001126</v>
      </c>
      <c r="E23" s="87">
        <v>94381.22070950666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146408.0880305078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/>
      <c r="U23" s="105">
        <v>146408.0880305078</v>
      </c>
    </row>
    <row r="24" spans="2:21" s="89" customFormat="1" ht="24.75" customHeight="1">
      <c r="B24" s="47" t="s">
        <v>50</v>
      </c>
      <c r="C24" s="49" t="s">
        <v>149</v>
      </c>
      <c r="D24" s="87">
        <v>173057.75826826476</v>
      </c>
      <c r="E24" s="87">
        <v>421900.9034552559</v>
      </c>
      <c r="F24" s="87">
        <v>0</v>
      </c>
      <c r="G24" s="87">
        <v>0</v>
      </c>
      <c r="H24" s="87">
        <v>0</v>
      </c>
      <c r="I24" s="87">
        <v>142.20741210804425</v>
      </c>
      <c r="J24" s="87">
        <v>0</v>
      </c>
      <c r="K24" s="87">
        <v>95.98280778796122</v>
      </c>
      <c r="L24" s="87">
        <v>37061.90915704912</v>
      </c>
      <c r="M24" s="87">
        <v>632258.7611004658</v>
      </c>
      <c r="N24" s="87">
        <v>0</v>
      </c>
      <c r="O24" s="87">
        <v>0</v>
      </c>
      <c r="P24" s="87">
        <v>0</v>
      </c>
      <c r="Q24" s="87">
        <v>15.919086515101341</v>
      </c>
      <c r="R24" s="87">
        <v>769.0222308449024</v>
      </c>
      <c r="S24" s="87">
        <v>784.9413173600037</v>
      </c>
      <c r="T24" s="87"/>
      <c r="U24" s="105">
        <v>633043.7024178258</v>
      </c>
    </row>
    <row r="25" spans="2:21" s="89" customFormat="1" ht="24.75" customHeight="1">
      <c r="B25" s="47" t="s">
        <v>51</v>
      </c>
      <c r="C25" s="49" t="s">
        <v>150</v>
      </c>
      <c r="D25" s="87">
        <v>273731.130268593</v>
      </c>
      <c r="E25" s="87">
        <v>1253821.9547880136</v>
      </c>
      <c r="F25" s="87">
        <v>1270.0826480678486</v>
      </c>
      <c r="G25" s="87">
        <v>0</v>
      </c>
      <c r="H25" s="87">
        <v>324.082</v>
      </c>
      <c r="I25" s="87">
        <v>114.99265541862361</v>
      </c>
      <c r="J25" s="87">
        <v>42.55286480654635</v>
      </c>
      <c r="K25" s="87">
        <v>77.61422402994886</v>
      </c>
      <c r="L25" s="87">
        <v>27011.29651493207</v>
      </c>
      <c r="M25" s="87">
        <v>1556393.7059638614</v>
      </c>
      <c r="N25" s="87">
        <v>5.701692746152975</v>
      </c>
      <c r="O25" s="87">
        <v>4.665884298963417</v>
      </c>
      <c r="P25" s="87">
        <v>10.595837409848436</v>
      </c>
      <c r="Q25" s="87">
        <v>230.79535922172056</v>
      </c>
      <c r="R25" s="87">
        <v>1947.6461717174573</v>
      </c>
      <c r="S25" s="87">
        <v>2199.4049453941425</v>
      </c>
      <c r="T25" s="87"/>
      <c r="U25" s="105">
        <v>1558593.1109092557</v>
      </c>
    </row>
    <row r="26" spans="2:21" s="89" customFormat="1" ht="24.75" customHeight="1">
      <c r="B26" s="47" t="s">
        <v>52</v>
      </c>
      <c r="C26" s="49" t="s">
        <v>151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105">
        <v>0</v>
      </c>
    </row>
    <row r="27" spans="2:21" s="89" customFormat="1" ht="24.75" customHeight="1">
      <c r="B27" s="47" t="s">
        <v>53</v>
      </c>
      <c r="C27" s="49" t="s">
        <v>152</v>
      </c>
      <c r="D27" s="87">
        <v>57664.93465841564</v>
      </c>
      <c r="E27" s="87">
        <v>11063.23681378281</v>
      </c>
      <c r="F27" s="87">
        <v>0</v>
      </c>
      <c r="G27" s="87">
        <v>0</v>
      </c>
      <c r="H27" s="87">
        <v>488.886</v>
      </c>
      <c r="I27" s="87">
        <v>2102.0833897396565</v>
      </c>
      <c r="J27" s="87">
        <v>305.2819815431662</v>
      </c>
      <c r="K27" s="87">
        <v>1418.7999272383513</v>
      </c>
      <c r="L27" s="87">
        <v>5957.955021816448</v>
      </c>
      <c r="M27" s="87">
        <v>79001.17779253607</v>
      </c>
      <c r="N27" s="87">
        <v>7.287896039897435</v>
      </c>
      <c r="O27" s="87">
        <v>33.4739014849963</v>
      </c>
      <c r="P27" s="87">
        <v>79.83139336222541</v>
      </c>
      <c r="Q27" s="87">
        <v>4707.103138429852</v>
      </c>
      <c r="R27" s="87">
        <v>2032.8339956824464</v>
      </c>
      <c r="S27" s="87">
        <v>6860.530324999418</v>
      </c>
      <c r="T27" s="87"/>
      <c r="U27" s="105">
        <v>85861.70811753548</v>
      </c>
    </row>
    <row r="28" spans="2:21" s="89" customFormat="1" ht="24.75" customHeight="1">
      <c r="B28" s="47" t="s">
        <v>54</v>
      </c>
      <c r="C28" s="49" t="s">
        <v>153</v>
      </c>
      <c r="D28" s="87">
        <v>500.69956542242744</v>
      </c>
      <c r="E28" s="87">
        <v>3096.737647933154</v>
      </c>
      <c r="F28" s="87">
        <v>0</v>
      </c>
      <c r="G28" s="87">
        <v>0</v>
      </c>
      <c r="H28" s="87">
        <v>0</v>
      </c>
      <c r="I28" s="87">
        <v>109.80542422122076</v>
      </c>
      <c r="J28" s="87">
        <v>0.7135684428975614</v>
      </c>
      <c r="K28" s="87">
        <v>74.11310543428974</v>
      </c>
      <c r="L28" s="87">
        <v>1680.5109101518717</v>
      </c>
      <c r="M28" s="87">
        <v>5462.580221605861</v>
      </c>
      <c r="N28" s="87">
        <v>0</v>
      </c>
      <c r="O28" s="87">
        <v>0.07824215382648701</v>
      </c>
      <c r="P28" s="87">
        <v>1.0195698096426582</v>
      </c>
      <c r="Q28" s="87">
        <v>6.09231387899474</v>
      </c>
      <c r="R28" s="87">
        <v>28.717629433792975</v>
      </c>
      <c r="S28" s="87">
        <v>35.907755276256864</v>
      </c>
      <c r="T28" s="87"/>
      <c r="U28" s="105">
        <v>5498.487976882117</v>
      </c>
    </row>
    <row r="29" spans="2:21" s="89" customFormat="1" ht="24.75" customHeight="1">
      <c r="B29" s="47" t="s">
        <v>55</v>
      </c>
      <c r="C29" s="49" t="s">
        <v>154</v>
      </c>
      <c r="D29" s="87">
        <v>71924.10632889312</v>
      </c>
      <c r="E29" s="87">
        <v>27147.994535390637</v>
      </c>
      <c r="F29" s="87">
        <v>4809.904624807081</v>
      </c>
      <c r="G29" s="87">
        <v>791.2223932414984</v>
      </c>
      <c r="H29" s="87">
        <v>1245.944</v>
      </c>
      <c r="I29" s="87">
        <v>2803.2147365073492</v>
      </c>
      <c r="J29" s="87">
        <v>360.56106548675024</v>
      </c>
      <c r="K29" s="87">
        <v>1892.028110589218</v>
      </c>
      <c r="L29" s="87">
        <v>25648.4752523287</v>
      </c>
      <c r="M29" s="87">
        <v>136623.45104724434</v>
      </c>
      <c r="N29" s="87">
        <v>439.3182389236468</v>
      </c>
      <c r="O29" s="87">
        <v>39.535204548985774</v>
      </c>
      <c r="P29" s="87">
        <v>63.103093173181094</v>
      </c>
      <c r="Q29" s="87">
        <v>395.4559103973447</v>
      </c>
      <c r="R29" s="87">
        <v>9486.364041462144</v>
      </c>
      <c r="S29" s="87">
        <v>10423.776488505302</v>
      </c>
      <c r="T29" s="87"/>
      <c r="U29" s="105">
        <v>147047.22753574964</v>
      </c>
    </row>
    <row r="30" spans="2:21" s="89" customFormat="1" ht="24.75" customHeight="1">
      <c r="B30" s="47" t="s">
        <v>56</v>
      </c>
      <c r="C30" s="49" t="s">
        <v>155</v>
      </c>
      <c r="D30" s="87">
        <v>105057.0403594532</v>
      </c>
      <c r="E30" s="87">
        <v>78181.43679672843</v>
      </c>
      <c r="F30" s="87">
        <v>591733.6082690526</v>
      </c>
      <c r="G30" s="87">
        <v>7938.738150817011</v>
      </c>
      <c r="H30" s="87">
        <v>76391.35900000001</v>
      </c>
      <c r="I30" s="87">
        <v>19826.272058186118</v>
      </c>
      <c r="J30" s="87">
        <v>62991.52302207122</v>
      </c>
      <c r="K30" s="87">
        <v>13381.730473140775</v>
      </c>
      <c r="L30" s="87">
        <v>22794.358148219304</v>
      </c>
      <c r="M30" s="87">
        <v>978296.0662776686</v>
      </c>
      <c r="N30" s="87">
        <v>192.31786627582912</v>
      </c>
      <c r="O30" s="87">
        <v>6906.965243648161</v>
      </c>
      <c r="P30" s="87">
        <v>490.6371142296174</v>
      </c>
      <c r="Q30" s="87">
        <v>1890.689336944911</v>
      </c>
      <c r="R30" s="87">
        <v>19868.387268308008</v>
      </c>
      <c r="S30" s="87">
        <v>29348.996829406526</v>
      </c>
      <c r="T30" s="87"/>
      <c r="U30" s="105">
        <v>1007645.063107075</v>
      </c>
    </row>
    <row r="31" spans="2:21" s="89" customFormat="1" ht="24.75" customHeight="1">
      <c r="B31" s="47" t="s">
        <v>57</v>
      </c>
      <c r="C31" s="49" t="s">
        <v>156</v>
      </c>
      <c r="D31" s="87">
        <v>60663.019496585504</v>
      </c>
      <c r="E31" s="87">
        <v>72085.68314080812</v>
      </c>
      <c r="F31" s="87">
        <v>45342.21106093548</v>
      </c>
      <c r="G31" s="87">
        <v>0</v>
      </c>
      <c r="H31" s="87">
        <v>0</v>
      </c>
      <c r="I31" s="87">
        <v>2275.712808590156</v>
      </c>
      <c r="J31" s="87">
        <v>897.7348534145298</v>
      </c>
      <c r="K31" s="87">
        <v>1535.9909996924443</v>
      </c>
      <c r="L31" s="87">
        <v>5933.012677044216</v>
      </c>
      <c r="M31" s="87">
        <v>188733.36503707044</v>
      </c>
      <c r="N31" s="87">
        <v>17.731354802425784</v>
      </c>
      <c r="O31" s="87">
        <v>98.43583919018968</v>
      </c>
      <c r="P31" s="87">
        <v>2623.1462789713537</v>
      </c>
      <c r="Q31" s="87">
        <v>1266.3758296792212</v>
      </c>
      <c r="R31" s="87">
        <v>14262.466341366684</v>
      </c>
      <c r="S31" s="87">
        <v>18268.155644009876</v>
      </c>
      <c r="T31" s="87"/>
      <c r="U31" s="105">
        <v>207001.52068108032</v>
      </c>
    </row>
    <row r="32" spans="2:21" s="89" customFormat="1" ht="24.75" customHeight="1">
      <c r="B32" s="47" t="s">
        <v>58</v>
      </c>
      <c r="C32" s="49" t="s">
        <v>157</v>
      </c>
      <c r="D32" s="87">
        <v>12895.735307319897</v>
      </c>
      <c r="E32" s="87">
        <v>11691.959123205115</v>
      </c>
      <c r="F32" s="87">
        <v>0</v>
      </c>
      <c r="G32" s="87">
        <v>0</v>
      </c>
      <c r="H32" s="87">
        <v>0</v>
      </c>
      <c r="I32" s="87">
        <v>0</v>
      </c>
      <c r="J32" s="87">
        <v>19.850628684444256</v>
      </c>
      <c r="K32" s="87">
        <v>0</v>
      </c>
      <c r="L32" s="87">
        <v>206.13850566928699</v>
      </c>
      <c r="M32" s="87">
        <v>24813.683564878746</v>
      </c>
      <c r="N32" s="87">
        <v>0</v>
      </c>
      <c r="O32" s="87">
        <v>2.1766040224171337</v>
      </c>
      <c r="P32" s="87">
        <v>9.544955085264139</v>
      </c>
      <c r="Q32" s="87">
        <v>0</v>
      </c>
      <c r="R32" s="87">
        <v>47.10852161270708</v>
      </c>
      <c r="S32" s="87">
        <v>58.83008072038835</v>
      </c>
      <c r="T32" s="87"/>
      <c r="U32" s="105">
        <v>24872.513645599134</v>
      </c>
    </row>
    <row r="33" spans="2:21" s="89" customFormat="1" ht="24.75" customHeight="1">
      <c r="B33" s="47" t="s">
        <v>59</v>
      </c>
      <c r="C33" s="49" t="s">
        <v>158</v>
      </c>
      <c r="D33" s="87">
        <v>10904.318393759939</v>
      </c>
      <c r="E33" s="87">
        <v>9217.521230745982</v>
      </c>
      <c r="F33" s="87">
        <v>0</v>
      </c>
      <c r="G33" s="87">
        <v>0</v>
      </c>
      <c r="H33" s="87">
        <v>0</v>
      </c>
      <c r="I33" s="87">
        <v>393.2640671224206</v>
      </c>
      <c r="J33" s="87">
        <v>71.50358359034936</v>
      </c>
      <c r="K33" s="87">
        <v>265.4333470033519</v>
      </c>
      <c r="L33" s="87">
        <v>902.083300969328</v>
      </c>
      <c r="M33" s="87">
        <v>21754.12392319137</v>
      </c>
      <c r="N33" s="87">
        <v>2.410858662374946</v>
      </c>
      <c r="O33" s="87">
        <v>7.840305218240062</v>
      </c>
      <c r="P33" s="87">
        <v>180.36961189940476</v>
      </c>
      <c r="Q33" s="87">
        <v>4689.174116954018</v>
      </c>
      <c r="R33" s="87">
        <v>752.7972990043162</v>
      </c>
      <c r="S33" s="87">
        <v>5632.592191738354</v>
      </c>
      <c r="T33" s="87"/>
      <c r="U33" s="105">
        <v>27386.716114929724</v>
      </c>
    </row>
    <row r="34" spans="2:21" s="89" customFormat="1" ht="24.75" customHeight="1">
      <c r="B34" s="47" t="s">
        <v>60</v>
      </c>
      <c r="C34" s="49" t="s">
        <v>205</v>
      </c>
      <c r="D34" s="87">
        <v>15226.930201610825</v>
      </c>
      <c r="E34" s="87">
        <v>6454.601666843191</v>
      </c>
      <c r="F34" s="87">
        <v>12288.625351203082</v>
      </c>
      <c r="G34" s="87">
        <v>2998.1584676722355</v>
      </c>
      <c r="H34" s="87">
        <v>68341.864</v>
      </c>
      <c r="I34" s="87">
        <v>5987.757157575459</v>
      </c>
      <c r="J34" s="87">
        <v>10317.664667619194</v>
      </c>
      <c r="K34" s="87">
        <v>4041.4331139075975</v>
      </c>
      <c r="L34" s="87">
        <v>49562.35936239907</v>
      </c>
      <c r="M34" s="87">
        <v>175219.39398883065</v>
      </c>
      <c r="N34" s="87">
        <v>26.91799564425158</v>
      </c>
      <c r="O34" s="87">
        <v>1131.322880221403</v>
      </c>
      <c r="P34" s="87">
        <v>3310.941417061315</v>
      </c>
      <c r="Q34" s="87">
        <v>6136.6080377593735</v>
      </c>
      <c r="R34" s="87">
        <v>7327.401755695919</v>
      </c>
      <c r="S34" s="87">
        <v>17933.19208638226</v>
      </c>
      <c r="T34" s="87"/>
      <c r="U34" s="105">
        <v>193152.58607521292</v>
      </c>
    </row>
    <row r="35" spans="2:21" s="89" customFormat="1" ht="24.75" customHeight="1">
      <c r="B35" s="47" t="s">
        <v>61</v>
      </c>
      <c r="C35" s="48" t="s">
        <v>160</v>
      </c>
      <c r="D35" s="87">
        <v>36886.60396125038</v>
      </c>
      <c r="E35" s="87">
        <v>11810.44695587652</v>
      </c>
      <c r="F35" s="87">
        <v>3639.927076482978</v>
      </c>
      <c r="G35" s="87">
        <v>1313.6305929863995</v>
      </c>
      <c r="H35" s="87">
        <v>171.40300000000005</v>
      </c>
      <c r="I35" s="87">
        <v>2592.537286733683</v>
      </c>
      <c r="J35" s="87">
        <v>2414.743988577819</v>
      </c>
      <c r="K35" s="87">
        <v>1749.8314918115684</v>
      </c>
      <c r="L35" s="87">
        <v>21232.553797444805</v>
      </c>
      <c r="M35" s="87">
        <v>81811.67815116416</v>
      </c>
      <c r="N35" s="87">
        <v>24.626405105196934</v>
      </c>
      <c r="O35" s="87">
        <v>264.7745601510766</v>
      </c>
      <c r="P35" s="87">
        <v>89.16895640395717</v>
      </c>
      <c r="Q35" s="87">
        <v>23229.888965125505</v>
      </c>
      <c r="R35" s="87">
        <v>6740.973629197928</v>
      </c>
      <c r="S35" s="87">
        <v>30349.432515983663</v>
      </c>
      <c r="T35" s="87"/>
      <c r="U35" s="105">
        <v>112161.11066714782</v>
      </c>
    </row>
    <row r="36" spans="2:21" s="89" customFormat="1" ht="24.75" customHeight="1">
      <c r="B36" s="47" t="s">
        <v>62</v>
      </c>
      <c r="C36" s="49" t="s">
        <v>161</v>
      </c>
      <c r="D36" s="87">
        <v>87166.36862777817</v>
      </c>
      <c r="E36" s="87">
        <v>31361.88574672169</v>
      </c>
      <c r="F36" s="87">
        <v>0</v>
      </c>
      <c r="G36" s="87">
        <v>0</v>
      </c>
      <c r="H36" s="87">
        <v>245.201</v>
      </c>
      <c r="I36" s="87">
        <v>12517.479718425138</v>
      </c>
      <c r="J36" s="87">
        <v>308.608839595043</v>
      </c>
      <c r="K36" s="87">
        <v>8448.665452757647</v>
      </c>
      <c r="L36" s="87">
        <v>14601.987187326155</v>
      </c>
      <c r="M36" s="87">
        <v>154650.19657260386</v>
      </c>
      <c r="N36" s="87">
        <v>252.46131640754157</v>
      </c>
      <c r="O36" s="87">
        <v>33.83868855208805</v>
      </c>
      <c r="P36" s="87">
        <v>161.31268115064486</v>
      </c>
      <c r="Q36" s="87">
        <v>96.22934521739171</v>
      </c>
      <c r="R36" s="87">
        <v>9407.473242761984</v>
      </c>
      <c r="S36" s="87">
        <v>9951.31527408965</v>
      </c>
      <c r="T36" s="87"/>
      <c r="U36" s="105">
        <v>164601.51184669352</v>
      </c>
    </row>
    <row r="37" spans="2:21" s="89" customFormat="1" ht="24.75" customHeight="1">
      <c r="B37" s="47" t="s">
        <v>65</v>
      </c>
      <c r="C37" s="49" t="s">
        <v>162</v>
      </c>
      <c r="D37" s="87">
        <v>0</v>
      </c>
      <c r="E37" s="87"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105">
        <v>0</v>
      </c>
    </row>
    <row r="38" spans="2:21" s="89" customFormat="1" ht="24.75" customHeight="1">
      <c r="B38" s="47" t="s">
        <v>163</v>
      </c>
      <c r="C38" s="49" t="s">
        <v>164</v>
      </c>
      <c r="D38" s="87">
        <v>45278.00390185468</v>
      </c>
      <c r="E38" s="87">
        <v>13536.482294565028</v>
      </c>
      <c r="F38" s="87">
        <v>0</v>
      </c>
      <c r="G38" s="87">
        <v>0</v>
      </c>
      <c r="H38" s="87">
        <v>770.531</v>
      </c>
      <c r="I38" s="87">
        <v>4779.46067612154</v>
      </c>
      <c r="J38" s="87">
        <v>972.1640035002316</v>
      </c>
      <c r="K38" s="87">
        <v>3225.894126093467</v>
      </c>
      <c r="L38" s="87">
        <v>39501.53138420368</v>
      </c>
      <c r="M38" s="87">
        <v>108064.06738633863</v>
      </c>
      <c r="N38" s="87">
        <v>245.23166472500594</v>
      </c>
      <c r="O38" s="87">
        <v>106.59693020835874</v>
      </c>
      <c r="P38" s="87">
        <v>30.799670563794646</v>
      </c>
      <c r="Q38" s="87">
        <v>555.704658057374</v>
      </c>
      <c r="R38" s="87">
        <v>8128.827710362948</v>
      </c>
      <c r="S38" s="87">
        <v>9067.160633917481</v>
      </c>
      <c r="T38" s="87"/>
      <c r="U38" s="105">
        <v>117131.22802025611</v>
      </c>
    </row>
    <row r="39" spans="2:21" s="89" customFormat="1" ht="24.75" customHeight="1">
      <c r="B39" s="47" t="s">
        <v>165</v>
      </c>
      <c r="C39" s="49" t="s">
        <v>166</v>
      </c>
      <c r="D39" s="87">
        <v>34672.208702837605</v>
      </c>
      <c r="E39" s="87">
        <v>25761.57461962873</v>
      </c>
      <c r="F39" s="87">
        <v>0</v>
      </c>
      <c r="G39" s="87">
        <v>0</v>
      </c>
      <c r="H39" s="87">
        <v>6920.584454247224</v>
      </c>
      <c r="I39" s="87">
        <v>26182.80390093754</v>
      </c>
      <c r="J39" s="87">
        <v>846.9356990105558</v>
      </c>
      <c r="K39" s="87">
        <v>17672.067840347194</v>
      </c>
      <c r="L39" s="87">
        <v>16224.672119716886</v>
      </c>
      <c r="M39" s="87">
        <v>128280.84733672572</v>
      </c>
      <c r="N39" s="87">
        <v>139.15557279007913</v>
      </c>
      <c r="O39" s="87">
        <v>92.8657564704557</v>
      </c>
      <c r="P39" s="87">
        <v>48.1912108175948</v>
      </c>
      <c r="Q39" s="87">
        <v>1173.5220590924353</v>
      </c>
      <c r="R39" s="87">
        <v>33172.72526497849</v>
      </c>
      <c r="S39" s="87">
        <v>34626.45986414906</v>
      </c>
      <c r="T39" s="87"/>
      <c r="U39" s="105">
        <v>162907.30720087478</v>
      </c>
    </row>
    <row r="40" spans="2:21" s="89" customFormat="1" ht="24.75" customHeight="1">
      <c r="B40" s="47" t="s">
        <v>66</v>
      </c>
      <c r="C40" s="49" t="s">
        <v>167</v>
      </c>
      <c r="D40" s="87">
        <v>94520.63439689238</v>
      </c>
      <c r="E40" s="87">
        <v>21083.603055274165</v>
      </c>
      <c r="F40" s="87">
        <v>12686.428320671204</v>
      </c>
      <c r="G40" s="87">
        <v>0</v>
      </c>
      <c r="H40" s="87">
        <v>1302.628</v>
      </c>
      <c r="I40" s="87">
        <v>4818.574126477295</v>
      </c>
      <c r="J40" s="87">
        <v>1462.6837398797525</v>
      </c>
      <c r="K40" s="87">
        <v>3252.293726028301</v>
      </c>
      <c r="L40" s="87">
        <v>24016.632369689018</v>
      </c>
      <c r="M40" s="87">
        <v>163143.47773491207</v>
      </c>
      <c r="N40" s="87">
        <v>277.14986060201977</v>
      </c>
      <c r="O40" s="87">
        <v>160.38198902190268</v>
      </c>
      <c r="P40" s="87">
        <v>175.72956409315202</v>
      </c>
      <c r="Q40" s="87">
        <v>1351.8647894321841</v>
      </c>
      <c r="R40" s="87">
        <v>16970.823463115557</v>
      </c>
      <c r="S40" s="87">
        <v>18935.949666264816</v>
      </c>
      <c r="T40" s="87"/>
      <c r="U40" s="105">
        <v>182079.4274011769</v>
      </c>
    </row>
    <row r="41" spans="2:21" s="89" customFormat="1" ht="24.75" customHeight="1">
      <c r="B41" s="47" t="s">
        <v>67</v>
      </c>
      <c r="C41" s="49" t="s">
        <v>168</v>
      </c>
      <c r="D41" s="87">
        <v>262668.52309580904</v>
      </c>
      <c r="E41" s="87">
        <v>163095.15784135577</v>
      </c>
      <c r="F41" s="87">
        <v>28738.33361339448</v>
      </c>
      <c r="G41" s="87">
        <v>1384.4510800597686</v>
      </c>
      <c r="H41" s="87">
        <v>8058.473788223068</v>
      </c>
      <c r="I41" s="87">
        <v>21018.093178534193</v>
      </c>
      <c r="J41" s="87">
        <v>18653.865881451766</v>
      </c>
      <c r="K41" s="87">
        <v>14186.149425825808</v>
      </c>
      <c r="L41" s="87">
        <v>73116.18923989666</v>
      </c>
      <c r="M41" s="87">
        <v>590919.2371445505</v>
      </c>
      <c r="N41" s="87">
        <v>6916.31920909473</v>
      </c>
      <c r="O41" s="87">
        <v>2045.3800308609393</v>
      </c>
      <c r="P41" s="87">
        <v>1733.6609670978446</v>
      </c>
      <c r="Q41" s="87">
        <v>4910.535787159151</v>
      </c>
      <c r="R41" s="87">
        <v>97187.84702860517</v>
      </c>
      <c r="S41" s="87">
        <v>112793.74302281784</v>
      </c>
      <c r="T41" s="87"/>
      <c r="U41" s="105">
        <v>703712.9801673684</v>
      </c>
    </row>
    <row r="42" spans="2:21" s="89" customFormat="1" ht="24.75" customHeight="1">
      <c r="B42" s="47" t="s">
        <v>68</v>
      </c>
      <c r="C42" s="49" t="s">
        <v>169</v>
      </c>
      <c r="D42" s="87">
        <v>55701.96087875707</v>
      </c>
      <c r="E42" s="87">
        <v>66077.95583761754</v>
      </c>
      <c r="F42" s="87">
        <v>0</v>
      </c>
      <c r="G42" s="87">
        <v>0</v>
      </c>
      <c r="H42" s="87">
        <v>457.863</v>
      </c>
      <c r="I42" s="87">
        <v>5187.219469526539</v>
      </c>
      <c r="J42" s="87">
        <v>2028.6060591106007</v>
      </c>
      <c r="K42" s="87">
        <v>3501.1106799360155</v>
      </c>
      <c r="L42" s="87">
        <v>86933.5816253511</v>
      </c>
      <c r="M42" s="87">
        <v>219888.29755029886</v>
      </c>
      <c r="N42" s="87">
        <v>663.7821294602138</v>
      </c>
      <c r="O42" s="87">
        <v>222.43487490247816</v>
      </c>
      <c r="P42" s="87">
        <v>395.69844444229426</v>
      </c>
      <c r="Q42" s="87">
        <v>3158.0391841655724</v>
      </c>
      <c r="R42" s="87">
        <v>36827.06868656992</v>
      </c>
      <c r="S42" s="87">
        <v>41267.02331954047</v>
      </c>
      <c r="T42" s="87"/>
      <c r="U42" s="105">
        <v>261155.32086983934</v>
      </c>
    </row>
    <row r="43" spans="2:21" s="89" customFormat="1" ht="24.75" customHeight="1">
      <c r="B43" s="47" t="s">
        <v>69</v>
      </c>
      <c r="C43" s="49" t="s">
        <v>170</v>
      </c>
      <c r="D43" s="87">
        <v>130761.85475908195</v>
      </c>
      <c r="E43" s="87">
        <v>39942.170045835985</v>
      </c>
      <c r="F43" s="87">
        <v>8314.578107110357</v>
      </c>
      <c r="G43" s="87">
        <v>1622.2024459651673</v>
      </c>
      <c r="H43" s="87">
        <v>87030.57900000001</v>
      </c>
      <c r="I43" s="87">
        <v>17952.681804447297</v>
      </c>
      <c r="J43" s="87">
        <v>1989.0492617963434</v>
      </c>
      <c r="K43" s="87">
        <v>12117.151851448538</v>
      </c>
      <c r="L43" s="87">
        <v>70816.90060995062</v>
      </c>
      <c r="M43" s="87">
        <v>370547.1678856363</v>
      </c>
      <c r="N43" s="87">
        <v>1862.409269669115</v>
      </c>
      <c r="O43" s="87">
        <v>218.09750677591487</v>
      </c>
      <c r="P43" s="87">
        <v>222.95174943585442</v>
      </c>
      <c r="Q43" s="87">
        <v>1412.4682625401515</v>
      </c>
      <c r="R43" s="87">
        <v>31602.42839479296</v>
      </c>
      <c r="S43" s="87">
        <v>35318.355183214</v>
      </c>
      <c r="T43" s="87"/>
      <c r="U43" s="105">
        <v>405865.52306885034</v>
      </c>
    </row>
    <row r="44" spans="2:21" s="89" customFormat="1" ht="24.75" customHeight="1">
      <c r="B44" s="47" t="s">
        <v>70</v>
      </c>
      <c r="C44" s="49" t="s">
        <v>171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105">
        <v>0</v>
      </c>
    </row>
    <row r="45" spans="2:21" s="89" customFormat="1" ht="24.75" customHeight="1">
      <c r="B45" s="47" t="s">
        <v>71</v>
      </c>
      <c r="C45" s="49" t="s">
        <v>172</v>
      </c>
      <c r="D45" s="87">
        <v>2670.556805440118</v>
      </c>
      <c r="E45" s="87">
        <v>662.116826897245</v>
      </c>
      <c r="F45" s="87">
        <v>0</v>
      </c>
      <c r="G45" s="87">
        <v>0</v>
      </c>
      <c r="H45" s="87">
        <v>2143.226</v>
      </c>
      <c r="I45" s="87">
        <v>1455.344407733781</v>
      </c>
      <c r="J45" s="87">
        <v>57.908303247342694</v>
      </c>
      <c r="K45" s="87">
        <v>982.2838379666571</v>
      </c>
      <c r="L45" s="87">
        <v>548.1618449942415</v>
      </c>
      <c r="M45" s="87">
        <v>8519.598026279386</v>
      </c>
      <c r="N45" s="87">
        <v>79.64191873563831</v>
      </c>
      <c r="O45" s="87">
        <v>6.349594654313893</v>
      </c>
      <c r="P45" s="87">
        <v>3.9744634979105897</v>
      </c>
      <c r="Q45" s="87">
        <v>149.9520092479926</v>
      </c>
      <c r="R45" s="87">
        <v>1420.2414995501667</v>
      </c>
      <c r="S45" s="87">
        <v>1660.1594856860222</v>
      </c>
      <c r="T45" s="87"/>
      <c r="U45" s="105">
        <v>10179.757511965408</v>
      </c>
    </row>
    <row r="46" spans="2:21" s="89" customFormat="1" ht="24.75" customHeight="1">
      <c r="B46" s="47" t="s">
        <v>72</v>
      </c>
      <c r="C46" s="49" t="s">
        <v>173</v>
      </c>
      <c r="D46" s="87">
        <v>0</v>
      </c>
      <c r="E46" s="87">
        <v>6.77758413253811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0.22690343182493697</v>
      </c>
      <c r="M46" s="87">
        <v>7.004487564363047</v>
      </c>
      <c r="N46" s="87">
        <v>0</v>
      </c>
      <c r="O46" s="87">
        <v>0</v>
      </c>
      <c r="P46" s="87">
        <v>0</v>
      </c>
      <c r="Q46" s="87">
        <v>0</v>
      </c>
      <c r="R46" s="87">
        <v>117.61636673115616</v>
      </c>
      <c r="S46" s="87">
        <v>117.61636673115616</v>
      </c>
      <c r="T46" s="87"/>
      <c r="U46" s="105">
        <v>124.62085429551921</v>
      </c>
    </row>
    <row r="47" spans="2:21" s="89" customFormat="1" ht="24.75" customHeight="1">
      <c r="B47" s="47" t="s">
        <v>73</v>
      </c>
      <c r="C47" s="49" t="s">
        <v>174</v>
      </c>
      <c r="D47" s="87">
        <v>43923.69658250098</v>
      </c>
      <c r="E47" s="87">
        <v>11386.580305777665</v>
      </c>
      <c r="F47" s="87">
        <v>0</v>
      </c>
      <c r="G47" s="87">
        <v>0</v>
      </c>
      <c r="H47" s="87">
        <v>0</v>
      </c>
      <c r="I47" s="87">
        <v>296.95517744731853</v>
      </c>
      <c r="J47" s="87">
        <v>837.759481429534</v>
      </c>
      <c r="K47" s="87">
        <v>200.4297194924735</v>
      </c>
      <c r="L47" s="87">
        <v>82699.62572482538</v>
      </c>
      <c r="M47" s="87">
        <v>139345.04699147335</v>
      </c>
      <c r="N47" s="87">
        <v>293.14116237403823</v>
      </c>
      <c r="O47" s="87">
        <v>91.85959226201032</v>
      </c>
      <c r="P47" s="87">
        <v>89.1602032549676</v>
      </c>
      <c r="Q47" s="87">
        <v>6.296766196963931</v>
      </c>
      <c r="R47" s="87">
        <v>10877.876358752868</v>
      </c>
      <c r="S47" s="87">
        <v>11358.334082840849</v>
      </c>
      <c r="T47" s="87"/>
      <c r="U47" s="105">
        <v>150703.3810743142</v>
      </c>
    </row>
    <row r="48" spans="2:21" s="89" customFormat="1" ht="24.75" customHeight="1">
      <c r="B48" s="47" t="s">
        <v>74</v>
      </c>
      <c r="C48" s="48" t="s">
        <v>175</v>
      </c>
      <c r="D48" s="87">
        <v>55891.3237960885</v>
      </c>
      <c r="E48" s="87">
        <v>13652.52648969581</v>
      </c>
      <c r="F48" s="87">
        <v>78197.7707136558</v>
      </c>
      <c r="G48" s="87">
        <v>0</v>
      </c>
      <c r="H48" s="87">
        <v>570.723</v>
      </c>
      <c r="I48" s="87">
        <v>11926.69355642342</v>
      </c>
      <c r="J48" s="87">
        <v>4162.1114039708</v>
      </c>
      <c r="K48" s="87">
        <v>8049.914685898072</v>
      </c>
      <c r="L48" s="87">
        <v>51464.03724512756</v>
      </c>
      <c r="M48" s="87">
        <v>223915.10089085996</v>
      </c>
      <c r="N48" s="87">
        <v>148.60837731933015</v>
      </c>
      <c r="O48" s="87">
        <v>456.37186447048254</v>
      </c>
      <c r="P48" s="87">
        <v>115.85588227598295</v>
      </c>
      <c r="Q48" s="87">
        <v>1134.8135724663089</v>
      </c>
      <c r="R48" s="87">
        <v>15091.903135016757</v>
      </c>
      <c r="S48" s="87">
        <v>16947.552831548863</v>
      </c>
      <c r="T48" s="87"/>
      <c r="U48" s="105">
        <v>240862.6537224088</v>
      </c>
    </row>
    <row r="49" spans="2:21" s="89" customFormat="1" ht="24.75" customHeight="1">
      <c r="B49" s="47" t="s">
        <v>75</v>
      </c>
      <c r="C49" s="49" t="s">
        <v>76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105">
        <v>0</v>
      </c>
    </row>
    <row r="50" spans="2:21" s="89" customFormat="1" ht="27.75" customHeight="1" thickBot="1">
      <c r="B50" s="50"/>
      <c r="C50" s="51" t="s">
        <v>77</v>
      </c>
      <c r="D50" s="43">
        <v>2213299.829175601</v>
      </c>
      <c r="E50" s="43">
        <v>2222666.1439257953</v>
      </c>
      <c r="F50" s="43">
        <v>325865.2206665904</v>
      </c>
      <c r="G50" s="43">
        <v>8208.321583441484</v>
      </c>
      <c r="H50" s="43">
        <v>91599.68575752972</v>
      </c>
      <c r="I50" s="43">
        <v>292057.9498903307</v>
      </c>
      <c r="J50" s="43">
        <v>257866.9319352819</v>
      </c>
      <c r="K50" s="43">
        <v>197124.3386805427</v>
      </c>
      <c r="L50" s="43">
        <v>1234673.1339943442</v>
      </c>
      <c r="M50" s="43">
        <v>6843361.555609459</v>
      </c>
      <c r="N50" s="43">
        <v>10961.942767864244</v>
      </c>
      <c r="O50" s="43">
        <v>28274.882887640564</v>
      </c>
      <c r="P50" s="43">
        <v>20533.131417246805</v>
      </c>
      <c r="Q50" s="43">
        <v>119317.09389156799</v>
      </c>
      <c r="R50" s="43">
        <v>795198.471312896</v>
      </c>
      <c r="S50" s="43">
        <v>974285.5222772157</v>
      </c>
      <c r="T50" s="43">
        <v>2056921.0760719148</v>
      </c>
      <c r="U50" s="44">
        <v>9874568.15395859</v>
      </c>
    </row>
    <row r="51" s="83" customFormat="1" ht="12.75">
      <c r="C51" s="36" t="s">
        <v>113</v>
      </c>
    </row>
    <row r="52" s="83" customFormat="1" ht="12.75"/>
    <row r="53" s="83" customFormat="1" ht="12.75"/>
    <row r="54" s="83" customFormat="1" ht="12.75"/>
    <row r="55" s="83" customFormat="1" ht="12.75"/>
    <row r="56" s="83" customFormat="1" ht="12.75"/>
    <row r="57" s="83" customFormat="1" ht="12.75"/>
    <row r="58" s="83" customFormat="1" ht="12.75"/>
    <row r="59" s="83" customFormat="1" ht="12.75"/>
    <row r="60" s="83" customFormat="1" ht="12.75"/>
    <row r="61" s="83" customFormat="1" ht="12.75"/>
    <row r="62" spans="3:21" s="83" customFormat="1" ht="18">
      <c r="C62" s="23" t="s">
        <v>35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</row>
    <row r="63" spans="3:21" s="83" customFormat="1" ht="18.75">
      <c r="C63" s="45" t="s">
        <v>203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</row>
    <row r="64" spans="3:21" s="83" customFormat="1" ht="16.5" thickBot="1">
      <c r="C64" s="46" t="s">
        <v>1</v>
      </c>
      <c r="D64" s="16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</row>
    <row r="65" spans="2:21" s="83" customFormat="1" ht="15" customHeight="1" thickBot="1">
      <c r="B65" s="168" t="s">
        <v>36</v>
      </c>
      <c r="C65" s="170" t="s">
        <v>2</v>
      </c>
      <c r="D65" s="172" t="s">
        <v>116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4"/>
    </row>
    <row r="66" spans="2:21" s="83" customFormat="1" ht="63" customHeight="1" thickBot="1">
      <c r="B66" s="169"/>
      <c r="C66" s="171"/>
      <c r="D66" s="52" t="s">
        <v>117</v>
      </c>
      <c r="E66" s="52" t="s">
        <v>118</v>
      </c>
      <c r="F66" s="52" t="s">
        <v>119</v>
      </c>
      <c r="G66" s="52" t="s">
        <v>120</v>
      </c>
      <c r="H66" s="52" t="s">
        <v>121</v>
      </c>
      <c r="I66" s="52" t="s">
        <v>122</v>
      </c>
      <c r="J66" s="52" t="s">
        <v>123</v>
      </c>
      <c r="K66" s="52" t="s">
        <v>124</v>
      </c>
      <c r="L66" s="52" t="s">
        <v>125</v>
      </c>
      <c r="M66" s="52" t="s">
        <v>126</v>
      </c>
      <c r="N66" s="52" t="s">
        <v>127</v>
      </c>
      <c r="O66" s="52" t="s">
        <v>128</v>
      </c>
      <c r="P66" s="52" t="s">
        <v>129</v>
      </c>
      <c r="Q66" s="52" t="s">
        <v>130</v>
      </c>
      <c r="R66" s="52" t="s">
        <v>131</v>
      </c>
      <c r="S66" s="52" t="s">
        <v>132</v>
      </c>
      <c r="T66" s="52" t="s">
        <v>133</v>
      </c>
      <c r="U66" s="53" t="s">
        <v>134</v>
      </c>
    </row>
    <row r="67" spans="2:21" s="83" customFormat="1" ht="27.75" customHeight="1">
      <c r="B67" s="101"/>
      <c r="C67" s="54" t="s">
        <v>135</v>
      </c>
      <c r="D67" s="150">
        <v>5528118.947476219</v>
      </c>
      <c r="E67" s="151">
        <v>6809690.714223171</v>
      </c>
      <c r="F67" s="151">
        <v>1191269.2860929868</v>
      </c>
      <c r="G67" s="151">
        <v>29313.67284732301</v>
      </c>
      <c r="H67" s="151">
        <v>363125.4070454837</v>
      </c>
      <c r="I67" s="151">
        <v>520882.17924286274</v>
      </c>
      <c r="J67" s="151">
        <v>408784.15067996137</v>
      </c>
      <c r="K67" s="151">
        <v>351569.11548644904</v>
      </c>
      <c r="L67" s="151">
        <v>2246418.079840609</v>
      </c>
      <c r="M67" s="151">
        <v>17449171.552935064</v>
      </c>
      <c r="N67" s="151">
        <v>28410.279915192863</v>
      </c>
      <c r="O67" s="151">
        <v>44822.82353946946</v>
      </c>
      <c r="P67" s="151">
        <v>37331.529625066374</v>
      </c>
      <c r="Q67" s="151">
        <v>198677.65338876552</v>
      </c>
      <c r="R67" s="151">
        <v>1328345.9013517133</v>
      </c>
      <c r="S67" s="151">
        <v>1637588.1878202076</v>
      </c>
      <c r="T67" s="151">
        <v>4851650.712528358</v>
      </c>
      <c r="U67" s="103">
        <v>23938410.45328363</v>
      </c>
    </row>
    <row r="68" spans="2:21" s="83" customFormat="1" ht="27.75" customHeight="1">
      <c r="B68" s="102"/>
      <c r="C68" s="55" t="s">
        <v>177</v>
      </c>
      <c r="D68" s="152">
        <v>2952972.4682128816</v>
      </c>
      <c r="E68" s="86">
        <v>4277594.481178535</v>
      </c>
      <c r="F68" s="86">
        <v>846202.866692263</v>
      </c>
      <c r="G68" s="86">
        <v>19394.112133426243</v>
      </c>
      <c r="H68" s="86">
        <v>267240.1669264013</v>
      </c>
      <c r="I68" s="86">
        <v>184918.38121912465</v>
      </c>
      <c r="J68" s="86">
        <v>122518.13262216613</v>
      </c>
      <c r="K68" s="86">
        <v>124810.55085603498</v>
      </c>
      <c r="L68" s="86">
        <v>896298.4254003731</v>
      </c>
      <c r="M68" s="86">
        <v>9691949.585241204</v>
      </c>
      <c r="N68" s="86">
        <v>14802.957665993466</v>
      </c>
      <c r="O68" s="86">
        <v>13434.005769974361</v>
      </c>
      <c r="P68" s="86">
        <v>12867.127742939663</v>
      </c>
      <c r="Q68" s="86">
        <v>66893.65494706754</v>
      </c>
      <c r="R68" s="86">
        <v>428042.9524846281</v>
      </c>
      <c r="S68" s="86">
        <v>536040.698610603</v>
      </c>
      <c r="T68" s="86">
        <v>2522858.3705147463</v>
      </c>
      <c r="U68" s="104">
        <v>12750848.654366555</v>
      </c>
    </row>
    <row r="69" spans="2:21" s="83" customFormat="1" ht="24.75" customHeight="1">
      <c r="B69" s="47" t="s">
        <v>37</v>
      </c>
      <c r="C69" s="48" t="s">
        <v>136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105">
        <v>0</v>
      </c>
    </row>
    <row r="70" spans="2:21" s="83" customFormat="1" ht="24.75" customHeight="1">
      <c r="B70" s="47" t="s">
        <v>38</v>
      </c>
      <c r="C70" s="48" t="s">
        <v>137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105">
        <v>0</v>
      </c>
    </row>
    <row r="71" spans="2:21" s="83" customFormat="1" ht="24.75" customHeight="1">
      <c r="B71" s="47" t="s">
        <v>39</v>
      </c>
      <c r="C71" s="48" t="s">
        <v>138</v>
      </c>
      <c r="D71" s="153">
        <v>5988.37067415338</v>
      </c>
      <c r="E71" s="87">
        <v>36921.42886360297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42909.79953775635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/>
      <c r="U71" s="105">
        <v>42909.79953775635</v>
      </c>
    </row>
    <row r="72" spans="2:21" s="83" customFormat="1" ht="24.75" customHeight="1">
      <c r="B72" s="47" t="s">
        <v>40</v>
      </c>
      <c r="C72" s="48" t="s">
        <v>139</v>
      </c>
      <c r="D72" s="153">
        <v>61198.21655175386</v>
      </c>
      <c r="E72" s="87">
        <v>227369.43435906232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65.10692079273493</v>
      </c>
      <c r="M72" s="87">
        <v>288632.7578316089</v>
      </c>
      <c r="N72" s="87">
        <v>0</v>
      </c>
      <c r="O72" s="87">
        <v>0</v>
      </c>
      <c r="P72" s="87">
        <v>1.012529482301827</v>
      </c>
      <c r="Q72" s="87">
        <v>0</v>
      </c>
      <c r="R72" s="87">
        <v>1.9571109833377907</v>
      </c>
      <c r="S72" s="87">
        <v>2.9696404656396176</v>
      </c>
      <c r="T72" s="87"/>
      <c r="U72" s="105">
        <v>288635.7274720745</v>
      </c>
    </row>
    <row r="73" spans="2:21" s="83" customFormat="1" ht="24.75" customHeight="1">
      <c r="B73" s="47" t="s">
        <v>41</v>
      </c>
      <c r="C73" s="48" t="s">
        <v>140</v>
      </c>
      <c r="D73" s="153">
        <v>8823.191464660636</v>
      </c>
      <c r="E73" s="87">
        <v>42706.06903231377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151.12744128026776</v>
      </c>
      <c r="M73" s="87">
        <v>51680.38793825467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/>
      <c r="U73" s="105">
        <v>51680.38793825467</v>
      </c>
    </row>
    <row r="74" spans="2:21" s="83" customFormat="1" ht="24.75" customHeight="1">
      <c r="B74" s="47" t="s">
        <v>42</v>
      </c>
      <c r="C74" s="49" t="s">
        <v>141</v>
      </c>
      <c r="D74" s="153">
        <v>736.8545991092282</v>
      </c>
      <c r="E74" s="87">
        <v>68622.22841749404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0</v>
      </c>
      <c r="L74" s="87">
        <v>0</v>
      </c>
      <c r="M74" s="87">
        <v>69359.08301660327</v>
      </c>
      <c r="N74" s="87">
        <v>0</v>
      </c>
      <c r="O74" s="87">
        <v>0</v>
      </c>
      <c r="P74" s="87">
        <v>0</v>
      </c>
      <c r="Q74" s="87">
        <v>0</v>
      </c>
      <c r="R74" s="87">
        <v>4.420189097876959</v>
      </c>
      <c r="S74" s="87">
        <v>4.420189097876959</v>
      </c>
      <c r="T74" s="87"/>
      <c r="U74" s="105">
        <v>69363.50320570114</v>
      </c>
    </row>
    <row r="75" spans="2:21" s="83" customFormat="1" ht="24.75" customHeight="1">
      <c r="B75" s="47" t="s">
        <v>43</v>
      </c>
      <c r="C75" s="49" t="s">
        <v>142</v>
      </c>
      <c r="D75" s="87">
        <v>0</v>
      </c>
      <c r="E75" s="87">
        <v>0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0</v>
      </c>
      <c r="L75" s="87">
        <v>0</v>
      </c>
      <c r="M75" s="87">
        <v>0</v>
      </c>
      <c r="N75" s="87">
        <v>0</v>
      </c>
      <c r="O75" s="87">
        <v>0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105">
        <v>0</v>
      </c>
    </row>
    <row r="76" spans="2:21" s="83" customFormat="1" ht="24.75" customHeight="1">
      <c r="B76" s="47" t="s">
        <v>44</v>
      </c>
      <c r="C76" s="49" t="s">
        <v>143</v>
      </c>
      <c r="D76" s="153">
        <v>651.5162119355358</v>
      </c>
      <c r="E76" s="87">
        <v>4933.664687379543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0</v>
      </c>
      <c r="L76" s="87">
        <v>0</v>
      </c>
      <c r="M76" s="87">
        <v>5585.180899315078</v>
      </c>
      <c r="N76" s="87">
        <v>0</v>
      </c>
      <c r="O76" s="87">
        <v>0</v>
      </c>
      <c r="P76" s="87">
        <v>10.441123769878796</v>
      </c>
      <c r="Q76" s="87">
        <v>0</v>
      </c>
      <c r="R76" s="87">
        <v>39.92689301491149</v>
      </c>
      <c r="S76" s="87">
        <v>50.368016784790285</v>
      </c>
      <c r="T76" s="87"/>
      <c r="U76" s="105">
        <v>5635.548916099869</v>
      </c>
    </row>
    <row r="77" spans="2:21" s="83" customFormat="1" ht="24.75" customHeight="1">
      <c r="B77" s="47" t="s">
        <v>45</v>
      </c>
      <c r="C77" s="49" t="s">
        <v>144</v>
      </c>
      <c r="D77" s="153">
        <v>531984.2925621778</v>
      </c>
      <c r="E77" s="87">
        <v>151191.38850364016</v>
      </c>
      <c r="F77" s="87">
        <v>11322.783798712071</v>
      </c>
      <c r="G77" s="87">
        <v>0</v>
      </c>
      <c r="H77" s="87">
        <v>803.307524472546</v>
      </c>
      <c r="I77" s="87">
        <v>19353.514882050407</v>
      </c>
      <c r="J77" s="87">
        <v>1589.0458558511802</v>
      </c>
      <c r="K77" s="87">
        <v>13062.643299731437</v>
      </c>
      <c r="L77" s="87">
        <v>169806.81981035127</v>
      </c>
      <c r="M77" s="87">
        <v>899113.7962369869</v>
      </c>
      <c r="N77" s="87">
        <v>396.4393065335419</v>
      </c>
      <c r="O77" s="87">
        <v>174.23748419420838</v>
      </c>
      <c r="P77" s="87">
        <v>938.3393925808149</v>
      </c>
      <c r="Q77" s="87">
        <v>3825.122795030023</v>
      </c>
      <c r="R77" s="87">
        <v>57696.17887468157</v>
      </c>
      <c r="S77" s="87">
        <v>63030.31785302016</v>
      </c>
      <c r="T77" s="87"/>
      <c r="U77" s="105">
        <v>962144.114090007</v>
      </c>
    </row>
    <row r="78" spans="2:21" s="83" customFormat="1" ht="24.75" customHeight="1">
      <c r="B78" s="47" t="s">
        <v>46</v>
      </c>
      <c r="C78" s="49" t="s">
        <v>145</v>
      </c>
      <c r="D78" s="153">
        <v>37740.08991560506</v>
      </c>
      <c r="E78" s="87">
        <v>21744.292107550737</v>
      </c>
      <c r="F78" s="87">
        <v>1484.3617582830975</v>
      </c>
      <c r="G78" s="87">
        <v>0</v>
      </c>
      <c r="H78" s="87">
        <v>68.2692690304592</v>
      </c>
      <c r="I78" s="87">
        <v>1661.8420969292715</v>
      </c>
      <c r="J78" s="87">
        <v>211.442190823941</v>
      </c>
      <c r="K78" s="87">
        <v>1121.6593298408093</v>
      </c>
      <c r="L78" s="87">
        <v>6778.2771168649915</v>
      </c>
      <c r="M78" s="87">
        <v>70810.23378492836</v>
      </c>
      <c r="N78" s="87">
        <v>14.344180868894934</v>
      </c>
      <c r="O78" s="87">
        <v>23.184450748239147</v>
      </c>
      <c r="P78" s="87">
        <v>198.50121680727358</v>
      </c>
      <c r="Q78" s="87">
        <v>645.7421845357507</v>
      </c>
      <c r="R78" s="87">
        <v>3398.4674221446417</v>
      </c>
      <c r="S78" s="87">
        <v>4280.2394551048</v>
      </c>
      <c r="T78" s="87"/>
      <c r="U78" s="105">
        <v>75090.47324003317</v>
      </c>
    </row>
    <row r="79" spans="2:21" s="83" customFormat="1" ht="24.75" customHeight="1">
      <c r="B79" s="47" t="s">
        <v>47</v>
      </c>
      <c r="C79" s="49" t="s">
        <v>146</v>
      </c>
      <c r="D79" s="153">
        <v>328179.5984895046</v>
      </c>
      <c r="E79" s="87">
        <v>933035.1034144114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1261214.701903916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/>
      <c r="U79" s="105">
        <v>1261214.701903916</v>
      </c>
    </row>
    <row r="80" spans="2:21" s="83" customFormat="1" ht="24.75" customHeight="1">
      <c r="B80" s="47" t="s">
        <v>48</v>
      </c>
      <c r="C80" s="49" t="s">
        <v>147</v>
      </c>
      <c r="D80" s="153">
        <v>18596.901936587354</v>
      </c>
      <c r="E80" s="87">
        <v>71283.85342953431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0</v>
      </c>
      <c r="L80" s="87">
        <v>65.47580093175726</v>
      </c>
      <c r="M80" s="87">
        <v>89946.23116705343</v>
      </c>
      <c r="N80" s="87">
        <v>0</v>
      </c>
      <c r="O80" s="87">
        <v>0</v>
      </c>
      <c r="P80" s="87">
        <v>0</v>
      </c>
      <c r="Q80" s="87">
        <v>0</v>
      </c>
      <c r="R80" s="87">
        <v>0.050145634654662014</v>
      </c>
      <c r="S80" s="87">
        <v>0.050145634654662014</v>
      </c>
      <c r="T80" s="87"/>
      <c r="U80" s="105">
        <v>89946.28131268808</v>
      </c>
    </row>
    <row r="81" spans="2:21" s="83" customFormat="1" ht="24.75" customHeight="1">
      <c r="B81" s="47" t="s">
        <v>49</v>
      </c>
      <c r="C81" s="49" t="s">
        <v>148</v>
      </c>
      <c r="D81" s="153">
        <v>60532.60495604879</v>
      </c>
      <c r="E81" s="87">
        <v>107520.57122109774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168053.17617714652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/>
      <c r="U81" s="105">
        <v>168053.17617714652</v>
      </c>
    </row>
    <row r="82" spans="2:21" s="83" customFormat="1" ht="24.75" customHeight="1">
      <c r="B82" s="47" t="s">
        <v>50</v>
      </c>
      <c r="C82" s="49" t="s">
        <v>149</v>
      </c>
      <c r="D82" s="153">
        <v>201350.5224367731</v>
      </c>
      <c r="E82" s="87">
        <v>480636.14559328405</v>
      </c>
      <c r="F82" s="87">
        <v>0</v>
      </c>
      <c r="G82" s="87">
        <v>0</v>
      </c>
      <c r="H82" s="87">
        <v>0</v>
      </c>
      <c r="I82" s="87">
        <v>163.5858304726367</v>
      </c>
      <c r="J82" s="87">
        <v>0</v>
      </c>
      <c r="K82" s="87">
        <v>110.41215848270764</v>
      </c>
      <c r="L82" s="87">
        <v>40527.335216350286</v>
      </c>
      <c r="M82" s="87">
        <v>722788.0012353627</v>
      </c>
      <c r="N82" s="87">
        <v>0</v>
      </c>
      <c r="O82" s="87">
        <v>0</v>
      </c>
      <c r="P82" s="87">
        <v>0</v>
      </c>
      <c r="Q82" s="87">
        <v>17.58240000720991</v>
      </c>
      <c r="R82" s="87">
        <v>870.6668927958513</v>
      </c>
      <c r="S82" s="87">
        <v>888.2492928030612</v>
      </c>
      <c r="T82" s="87"/>
      <c r="U82" s="105">
        <v>723676.2505281658</v>
      </c>
    </row>
    <row r="83" spans="2:21" s="83" customFormat="1" ht="24.75" customHeight="1">
      <c r="B83" s="47" t="s">
        <v>51</v>
      </c>
      <c r="C83" s="49" t="s">
        <v>150</v>
      </c>
      <c r="D83" s="153">
        <v>318482.7229840335</v>
      </c>
      <c r="E83" s="87">
        <v>1428373.6931448856</v>
      </c>
      <c r="F83" s="87">
        <v>1344.9206724646797</v>
      </c>
      <c r="G83" s="87">
        <v>0</v>
      </c>
      <c r="H83" s="87">
        <v>339.2443994898536</v>
      </c>
      <c r="I83" s="87">
        <v>132.27980705124722</v>
      </c>
      <c r="J83" s="87">
        <v>47.23924496134678</v>
      </c>
      <c r="K83" s="87">
        <v>89.2821766897919</v>
      </c>
      <c r="L83" s="87">
        <v>29536.952989931895</v>
      </c>
      <c r="M83" s="87">
        <v>1778346.3354195077</v>
      </c>
      <c r="N83" s="87">
        <v>7.077647840880154</v>
      </c>
      <c r="O83" s="87">
        <v>5.179741772077498</v>
      </c>
      <c r="P83" s="87">
        <v>12.624514956080791</v>
      </c>
      <c r="Q83" s="87">
        <v>254.91012450962614</v>
      </c>
      <c r="R83" s="87">
        <v>2205.0741481581113</v>
      </c>
      <c r="S83" s="87">
        <v>2484.866177236776</v>
      </c>
      <c r="T83" s="87"/>
      <c r="U83" s="105">
        <v>1780831.2015967444</v>
      </c>
    </row>
    <row r="84" spans="2:21" s="83" customFormat="1" ht="24.75" customHeight="1">
      <c r="B84" s="47" t="s">
        <v>52</v>
      </c>
      <c r="C84" s="49" t="s">
        <v>151</v>
      </c>
      <c r="D84" s="153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105"/>
    </row>
    <row r="85" spans="2:21" s="83" customFormat="1" ht="24.75" customHeight="1">
      <c r="B85" s="47" t="s">
        <v>53</v>
      </c>
      <c r="C85" s="49" t="s">
        <v>152</v>
      </c>
      <c r="D85" s="153">
        <v>67092.42530320912</v>
      </c>
      <c r="E85" s="87">
        <v>12603.413399720828</v>
      </c>
      <c r="F85" s="87">
        <v>0</v>
      </c>
      <c r="G85" s="87">
        <v>0</v>
      </c>
      <c r="H85" s="87">
        <v>511.7588680920156</v>
      </c>
      <c r="I85" s="87">
        <v>2418.0951747580893</v>
      </c>
      <c r="J85" s="87">
        <v>338.9029240208616</v>
      </c>
      <c r="K85" s="87">
        <v>1632.091892618537</v>
      </c>
      <c r="L85" s="87">
        <v>6515.045928959313</v>
      </c>
      <c r="M85" s="87">
        <v>91111.73349137876</v>
      </c>
      <c r="N85" s="87">
        <v>9.046640001101734</v>
      </c>
      <c r="O85" s="87">
        <v>37.160408335620794</v>
      </c>
      <c r="P85" s="87">
        <v>95.11590075263337</v>
      </c>
      <c r="Q85" s="87">
        <v>5198.92709776758</v>
      </c>
      <c r="R85" s="87">
        <v>2301.5215784413012</v>
      </c>
      <c r="S85" s="87">
        <v>7641.771625298236</v>
      </c>
      <c r="T85" s="87"/>
      <c r="U85" s="105">
        <v>98753.505116677</v>
      </c>
    </row>
    <row r="86" spans="2:21" s="83" customFormat="1" ht="24.75" customHeight="1">
      <c r="B86" s="47" t="s">
        <v>54</v>
      </c>
      <c r="C86" s="49" t="s">
        <v>153</v>
      </c>
      <c r="D86" s="153">
        <v>582.5576390825041</v>
      </c>
      <c r="E86" s="87">
        <v>3527.8522392973596</v>
      </c>
      <c r="F86" s="87">
        <v>0</v>
      </c>
      <c r="G86" s="87">
        <v>0</v>
      </c>
      <c r="H86" s="87">
        <v>0</v>
      </c>
      <c r="I86" s="87">
        <v>126.31276559608023</v>
      </c>
      <c r="J86" s="87">
        <v>0.7921542914670923</v>
      </c>
      <c r="K86" s="87">
        <v>85.25472562684065</v>
      </c>
      <c r="L86" s="87">
        <v>1837.644917369429</v>
      </c>
      <c r="M86" s="87">
        <v>6160.414441263681</v>
      </c>
      <c r="N86" s="87">
        <v>0</v>
      </c>
      <c r="O86" s="87">
        <v>0.08685902318718118</v>
      </c>
      <c r="P86" s="87">
        <v>1.2147765025762414</v>
      </c>
      <c r="Q86" s="87">
        <v>6.728872255851311</v>
      </c>
      <c r="R86" s="87">
        <v>32.513350309928754</v>
      </c>
      <c r="S86" s="87">
        <v>40.543858091543484</v>
      </c>
      <c r="T86" s="87"/>
      <c r="U86" s="105">
        <v>6200.958299355224</v>
      </c>
    </row>
    <row r="87" spans="2:21" s="83" customFormat="1" ht="24.75" customHeight="1">
      <c r="B87" s="47" t="s">
        <v>55</v>
      </c>
      <c r="C87" s="49" t="s">
        <v>154</v>
      </c>
      <c r="D87" s="153">
        <v>83682.79197671975</v>
      </c>
      <c r="E87" s="87">
        <v>30927.422404682085</v>
      </c>
      <c r="F87" s="87">
        <v>5093.322212005323</v>
      </c>
      <c r="G87" s="87">
        <v>956.1733770015246</v>
      </c>
      <c r="H87" s="87">
        <v>1304.2363478316788</v>
      </c>
      <c r="I87" s="87">
        <v>3224.629461059916</v>
      </c>
      <c r="J87" s="87">
        <v>400.2699365480202</v>
      </c>
      <c r="K87" s="87">
        <v>2176.461726996036</v>
      </c>
      <c r="L87" s="87">
        <v>28046.70288124337</v>
      </c>
      <c r="M87" s="87">
        <v>155812.0103240877</v>
      </c>
      <c r="N87" s="87">
        <v>545.3362577762792</v>
      </c>
      <c r="O87" s="87">
        <v>43.889247428511</v>
      </c>
      <c r="P87" s="87">
        <v>75.18480255268278</v>
      </c>
      <c r="Q87" s="87">
        <v>436.77531340919484</v>
      </c>
      <c r="R87" s="87">
        <v>10740.213705962318</v>
      </c>
      <c r="S87" s="87">
        <v>11841.399327128986</v>
      </c>
      <c r="T87" s="87"/>
      <c r="U87" s="105">
        <v>167653.40965121667</v>
      </c>
    </row>
    <row r="88" spans="2:21" s="83" customFormat="1" ht="24.75" customHeight="1">
      <c r="B88" s="47" t="s">
        <v>56</v>
      </c>
      <c r="C88" s="49" t="s">
        <v>155</v>
      </c>
      <c r="D88" s="153">
        <v>122232.5434797692</v>
      </c>
      <c r="E88" s="87">
        <v>89065.52256982702</v>
      </c>
      <c r="F88" s="87">
        <v>626600.767724725</v>
      </c>
      <c r="G88" s="87">
        <v>9593.775570101514</v>
      </c>
      <c r="H88" s="87">
        <v>79965.3813237663</v>
      </c>
      <c r="I88" s="87">
        <v>22806.80825096981</v>
      </c>
      <c r="J88" s="87">
        <v>69928.8285302511</v>
      </c>
      <c r="K88" s="87">
        <v>15393.44159463749</v>
      </c>
      <c r="L88" s="87">
        <v>24925.71523501036</v>
      </c>
      <c r="M88" s="87">
        <v>1060512.7842790578</v>
      </c>
      <c r="N88" s="87">
        <v>238.72877610393783</v>
      </c>
      <c r="O88" s="87">
        <v>7667.6347072643775</v>
      </c>
      <c r="P88" s="87">
        <v>584.5744273919285</v>
      </c>
      <c r="Q88" s="87">
        <v>2088.238931297766</v>
      </c>
      <c r="R88" s="87">
        <v>22494.469358521343</v>
      </c>
      <c r="S88" s="87">
        <v>33073.64620057935</v>
      </c>
      <c r="T88" s="87"/>
      <c r="U88" s="105">
        <v>1093586.430479637</v>
      </c>
    </row>
    <row r="89" spans="2:21" s="83" customFormat="1" ht="24.75" customHeight="1">
      <c r="B89" s="47" t="s">
        <v>57</v>
      </c>
      <c r="C89" s="49" t="s">
        <v>156</v>
      </c>
      <c r="D89" s="153">
        <v>70580.65925767594</v>
      </c>
      <c r="E89" s="87">
        <v>82121.14412059142</v>
      </c>
      <c r="F89" s="87">
        <v>48013.943883005566</v>
      </c>
      <c r="G89" s="87">
        <v>0</v>
      </c>
      <c r="H89" s="87">
        <v>0</v>
      </c>
      <c r="I89" s="87">
        <v>2617.8267657918987</v>
      </c>
      <c r="J89" s="87">
        <v>996.6030922614544</v>
      </c>
      <c r="K89" s="87">
        <v>1766.9006105833678</v>
      </c>
      <c r="L89" s="87">
        <v>6487.771382378818</v>
      </c>
      <c r="M89" s="87">
        <v>212584.84911228844</v>
      </c>
      <c r="N89" s="87">
        <v>22.01035562955285</v>
      </c>
      <c r="O89" s="87">
        <v>109.27665485322967</v>
      </c>
      <c r="P89" s="87">
        <v>3125.373498094779</v>
      </c>
      <c r="Q89" s="87">
        <v>1398.6937237736752</v>
      </c>
      <c r="R89" s="87">
        <v>16147.592039569523</v>
      </c>
      <c r="S89" s="87">
        <v>20802.94627192076</v>
      </c>
      <c r="T89" s="87"/>
      <c r="U89" s="105">
        <v>233387.7953842092</v>
      </c>
    </row>
    <row r="90" spans="2:21" s="83" customFormat="1" ht="24.75" customHeight="1">
      <c r="B90" s="47" t="s">
        <v>58</v>
      </c>
      <c r="C90" s="49" t="s">
        <v>157</v>
      </c>
      <c r="D90" s="153">
        <v>15004.025634667885</v>
      </c>
      <c r="E90" s="87">
        <v>13319.663744231628</v>
      </c>
      <c r="F90" s="87">
        <v>0</v>
      </c>
      <c r="G90" s="87">
        <v>0</v>
      </c>
      <c r="H90" s="87">
        <v>0</v>
      </c>
      <c r="I90" s="87">
        <v>0</v>
      </c>
      <c r="J90" s="87">
        <v>22.036793887422085</v>
      </c>
      <c r="K90" s="87">
        <v>0</v>
      </c>
      <c r="L90" s="87">
        <v>225.41322102042204</v>
      </c>
      <c r="M90" s="87">
        <v>28571.13939380736</v>
      </c>
      <c r="N90" s="87">
        <v>0</v>
      </c>
      <c r="O90" s="87">
        <v>2.4163151192348784</v>
      </c>
      <c r="P90" s="87">
        <v>11.372430848838418</v>
      </c>
      <c r="Q90" s="87">
        <v>0</v>
      </c>
      <c r="R90" s="87">
        <v>53.33503830140121</v>
      </c>
      <c r="S90" s="87">
        <v>67.12378426947451</v>
      </c>
      <c r="T90" s="87"/>
      <c r="U90" s="105">
        <v>28638.263178076835</v>
      </c>
    </row>
    <row r="91" spans="2:21" s="83" customFormat="1" ht="24.75" customHeight="1">
      <c r="B91" s="47" t="s">
        <v>59</v>
      </c>
      <c r="C91" s="49" t="s">
        <v>158</v>
      </c>
      <c r="D91" s="153">
        <v>12687.037133562042</v>
      </c>
      <c r="E91" s="87">
        <v>10500.7451749623</v>
      </c>
      <c r="F91" s="87">
        <v>0</v>
      </c>
      <c r="G91" s="87">
        <v>0</v>
      </c>
      <c r="H91" s="87">
        <v>0</v>
      </c>
      <c r="I91" s="87">
        <v>452.384499947094</v>
      </c>
      <c r="J91" s="87">
        <v>79.37832896080384</v>
      </c>
      <c r="K91" s="87">
        <v>305.33664779501794</v>
      </c>
      <c r="L91" s="87">
        <v>986.4314376395877</v>
      </c>
      <c r="M91" s="87">
        <v>25011.313222866847</v>
      </c>
      <c r="N91" s="87">
        <v>2.9926566313027085</v>
      </c>
      <c r="O91" s="87">
        <v>8.703764140439018</v>
      </c>
      <c r="P91" s="87">
        <v>214.90315252762025</v>
      </c>
      <c r="Q91" s="87">
        <v>5179.124753768322</v>
      </c>
      <c r="R91" s="87">
        <v>852.2974485524159</v>
      </c>
      <c r="S91" s="87">
        <v>6258.0217756201</v>
      </c>
      <c r="T91" s="87"/>
      <c r="U91" s="105">
        <v>31269.33499848695</v>
      </c>
    </row>
    <row r="92" spans="2:21" s="83" customFormat="1" ht="24.75" customHeight="1">
      <c r="B92" s="47" t="s">
        <v>60</v>
      </c>
      <c r="C92" s="49" t="s">
        <v>159</v>
      </c>
      <c r="D92" s="153">
        <v>17716.3415375458</v>
      </c>
      <c r="E92" s="87">
        <v>7353.183747852557</v>
      </c>
      <c r="F92" s="87">
        <v>13012.717161476932</v>
      </c>
      <c r="G92" s="87">
        <v>3623.202946867152</v>
      </c>
      <c r="H92" s="87">
        <v>71539.28515837734</v>
      </c>
      <c r="I92" s="87">
        <v>6887.912611378208</v>
      </c>
      <c r="J92" s="87">
        <v>11453.957116130852</v>
      </c>
      <c r="K92" s="87">
        <v>4648.992499321284</v>
      </c>
      <c r="L92" s="87">
        <v>54196.62391059327</v>
      </c>
      <c r="M92" s="87">
        <v>190432.21668954342</v>
      </c>
      <c r="N92" s="87">
        <v>33.41395305471395</v>
      </c>
      <c r="O92" s="87">
        <v>1255.9163504529445</v>
      </c>
      <c r="P92" s="87">
        <v>3944.8537969775994</v>
      </c>
      <c r="Q92" s="87">
        <v>6777.794511323938</v>
      </c>
      <c r="R92" s="87">
        <v>8295.892970336385</v>
      </c>
      <c r="S92" s="87">
        <v>20307.87158214558</v>
      </c>
      <c r="T92" s="87"/>
      <c r="U92" s="105">
        <v>210740.088271689</v>
      </c>
    </row>
    <row r="93" spans="2:21" s="83" customFormat="1" ht="24.75" customHeight="1">
      <c r="B93" s="47" t="s">
        <v>61</v>
      </c>
      <c r="C93" s="48" t="s">
        <v>160</v>
      </c>
      <c r="D93" s="153">
        <v>42917.09919761566</v>
      </c>
      <c r="E93" s="87">
        <v>13454.64694698963</v>
      </c>
      <c r="F93" s="87">
        <v>3854.4052065219357</v>
      </c>
      <c r="G93" s="87">
        <v>1587.4912173333096</v>
      </c>
      <c r="H93" s="87">
        <v>179.42220736035753</v>
      </c>
      <c r="I93" s="87">
        <v>2982.2803101106115</v>
      </c>
      <c r="J93" s="87">
        <v>2680.681625407708</v>
      </c>
      <c r="K93" s="87">
        <v>2012.8883124438491</v>
      </c>
      <c r="L93" s="87">
        <v>23217.876380892572</v>
      </c>
      <c r="M93" s="87">
        <v>92886.79140467563</v>
      </c>
      <c r="N93" s="87">
        <v>30.569346803024086</v>
      </c>
      <c r="O93" s="87">
        <v>293.93438875084524</v>
      </c>
      <c r="P93" s="87">
        <v>106.241232306336</v>
      </c>
      <c r="Q93" s="87">
        <v>25657.075204689154</v>
      </c>
      <c r="R93" s="87">
        <v>7631.954355473282</v>
      </c>
      <c r="S93" s="87">
        <v>33719.774528022645</v>
      </c>
      <c r="T93" s="87"/>
      <c r="U93" s="105">
        <v>126606.56593269829</v>
      </c>
    </row>
    <row r="94" spans="2:21" s="83" customFormat="1" ht="24.75" customHeight="1">
      <c r="B94" s="47" t="s">
        <v>62</v>
      </c>
      <c r="C94" s="49" t="s">
        <v>161</v>
      </c>
      <c r="D94" s="153">
        <v>101416.97221636769</v>
      </c>
      <c r="E94" s="87">
        <v>35727.953555899134</v>
      </c>
      <c r="F94" s="87">
        <v>0</v>
      </c>
      <c r="G94" s="87">
        <v>0</v>
      </c>
      <c r="H94" s="87">
        <v>256.672897597866</v>
      </c>
      <c r="I94" s="87">
        <v>14399.265726087504</v>
      </c>
      <c r="J94" s="87">
        <v>342.5961715420028</v>
      </c>
      <c r="K94" s="87">
        <v>9718.775793661001</v>
      </c>
      <c r="L94" s="87">
        <v>15967.327183766067</v>
      </c>
      <c r="M94" s="87">
        <v>177829.56354492126</v>
      </c>
      <c r="N94" s="87">
        <v>313.3862820270704</v>
      </c>
      <c r="O94" s="87">
        <v>37.56536968662313</v>
      </c>
      <c r="P94" s="87">
        <v>192.19758448718383</v>
      </c>
      <c r="Q94" s="87">
        <v>106.28391512534613</v>
      </c>
      <c r="R94" s="87">
        <v>10650.895603286683</v>
      </c>
      <c r="S94" s="87">
        <v>11300.328754612907</v>
      </c>
      <c r="T94" s="87"/>
      <c r="U94" s="105">
        <v>189129.89229953417</v>
      </c>
    </row>
    <row r="95" spans="2:21" s="83" customFormat="1" ht="24.75" customHeight="1">
      <c r="B95" s="47" t="s">
        <v>65</v>
      </c>
      <c r="C95" s="49" t="s">
        <v>162</v>
      </c>
      <c r="D95" s="87">
        <v>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105">
        <v>0</v>
      </c>
    </row>
    <row r="96" spans="2:21" s="83" customFormat="1" ht="24.75" customHeight="1">
      <c r="B96" s="47" t="s">
        <v>163</v>
      </c>
      <c r="C96" s="49" t="s">
        <v>164</v>
      </c>
      <c r="D96" s="153">
        <v>52680.387355997074</v>
      </c>
      <c r="E96" s="87">
        <v>15420.97355485153</v>
      </c>
      <c r="F96" s="87">
        <v>0</v>
      </c>
      <c r="G96" s="87">
        <v>0</v>
      </c>
      <c r="H96" s="87">
        <v>806.580823320383</v>
      </c>
      <c r="I96" s="87">
        <v>5497.969707237396</v>
      </c>
      <c r="J96" s="87">
        <v>1079.2291826351022</v>
      </c>
      <c r="K96" s="87">
        <v>3710.8513671064084</v>
      </c>
      <c r="L96" s="87">
        <v>43195.07117625959</v>
      </c>
      <c r="M96" s="87">
        <v>122391.06316740748</v>
      </c>
      <c r="N96" s="87">
        <v>304.41194214252675</v>
      </c>
      <c r="O96" s="87">
        <v>118.33653318367351</v>
      </c>
      <c r="P96" s="87">
        <v>36.696571175543234</v>
      </c>
      <c r="Q96" s="87">
        <v>613.7677293584551</v>
      </c>
      <c r="R96" s="87">
        <v>9203.246513275275</v>
      </c>
      <c r="S96" s="87">
        <v>10276.459289135473</v>
      </c>
      <c r="T96" s="87"/>
      <c r="U96" s="105">
        <v>132667.52245654297</v>
      </c>
    </row>
    <row r="97" spans="2:21" s="83" customFormat="1" ht="24.75" customHeight="1">
      <c r="B97" s="47" t="s">
        <v>165</v>
      </c>
      <c r="C97" s="49" t="s">
        <v>166</v>
      </c>
      <c r="D97" s="153">
        <v>40340.67820022955</v>
      </c>
      <c r="E97" s="87">
        <v>29347.991028668835</v>
      </c>
      <c r="F97" s="87">
        <v>0</v>
      </c>
      <c r="G97" s="87">
        <v>0</v>
      </c>
      <c r="H97" s="87">
        <v>7244.368762535149</v>
      </c>
      <c r="I97" s="87">
        <v>30118.934426448046</v>
      </c>
      <c r="J97" s="87">
        <v>940.2093874044918</v>
      </c>
      <c r="K97" s="87">
        <v>20328.75678544495</v>
      </c>
      <c r="L97" s="87">
        <v>17741.739179835942</v>
      </c>
      <c r="M97" s="87">
        <v>146062.67777056698</v>
      </c>
      <c r="N97" s="87">
        <v>172.73714722152798</v>
      </c>
      <c r="O97" s="87">
        <v>103.09313458382587</v>
      </c>
      <c r="P97" s="87">
        <v>57.41789329014161</v>
      </c>
      <c r="Q97" s="87">
        <v>1296.1380818349344</v>
      </c>
      <c r="R97" s="87">
        <v>37557.29350021131</v>
      </c>
      <c r="S97" s="87">
        <v>39186.67975714174</v>
      </c>
      <c r="T97" s="87"/>
      <c r="U97" s="105">
        <v>185249.35752770872</v>
      </c>
    </row>
    <row r="98" spans="2:21" s="83" customFormat="1" ht="24.75" customHeight="1">
      <c r="B98" s="47" t="s">
        <v>66</v>
      </c>
      <c r="C98" s="49" t="s">
        <v>167</v>
      </c>
      <c r="D98" s="153">
        <v>109973.5678268031</v>
      </c>
      <c r="E98" s="87">
        <v>24018.772239440015</v>
      </c>
      <c r="F98" s="87">
        <v>13433.960171149902</v>
      </c>
      <c r="G98" s="87">
        <v>0</v>
      </c>
      <c r="H98" s="87">
        <v>1363.5723477967583</v>
      </c>
      <c r="I98" s="87">
        <v>5542.963186580338</v>
      </c>
      <c r="J98" s="87">
        <v>1623.7702397543085</v>
      </c>
      <c r="K98" s="87">
        <v>3741.2196890909477</v>
      </c>
      <c r="L98" s="87">
        <v>26262.276632587073</v>
      </c>
      <c r="M98" s="87">
        <v>185960.10233320243</v>
      </c>
      <c r="N98" s="87">
        <v>344.03276357071735</v>
      </c>
      <c r="O98" s="87">
        <v>178.04498242920053</v>
      </c>
      <c r="P98" s="87">
        <v>209.37472181835687</v>
      </c>
      <c r="Q98" s="87">
        <v>1493.1150390389057</v>
      </c>
      <c r="R98" s="87">
        <v>19213.92326537018</v>
      </c>
      <c r="S98" s="87">
        <v>21438.49077222736</v>
      </c>
      <c r="T98" s="87"/>
      <c r="U98" s="105">
        <v>207398.59310542978</v>
      </c>
    </row>
    <row r="99" spans="2:21" s="83" customFormat="1" ht="24.75" customHeight="1">
      <c r="B99" s="47" t="s">
        <v>67</v>
      </c>
      <c r="C99" s="49" t="s">
        <v>168</v>
      </c>
      <c r="D99" s="153">
        <v>305611.51884940034</v>
      </c>
      <c r="E99" s="87">
        <v>185800.56925171058</v>
      </c>
      <c r="F99" s="87">
        <v>30431.703816786627</v>
      </c>
      <c r="G99" s="87">
        <v>1673.0760855881285</v>
      </c>
      <c r="H99" s="87">
        <v>8435.49503240063</v>
      </c>
      <c r="I99" s="87">
        <v>24177.799009164894</v>
      </c>
      <c r="J99" s="87">
        <v>20708.230664517923</v>
      </c>
      <c r="K99" s="87">
        <v>16318.79098727626</v>
      </c>
      <c r="L99" s="87">
        <v>79952.82430030452</v>
      </c>
      <c r="M99" s="87">
        <v>673110.00799715</v>
      </c>
      <c r="N99" s="87">
        <v>8585.392776577703</v>
      </c>
      <c r="O99" s="87">
        <v>2270.639327249773</v>
      </c>
      <c r="P99" s="87">
        <v>2065.5874530084257</v>
      </c>
      <c r="Q99" s="87">
        <v>5423.615505679155</v>
      </c>
      <c r="R99" s="87">
        <v>110033.54310960109</v>
      </c>
      <c r="S99" s="87">
        <v>128378.77817211614</v>
      </c>
      <c r="T99" s="87"/>
      <c r="U99" s="105">
        <v>801488.7861692661</v>
      </c>
    </row>
    <row r="100" spans="2:21" s="83" customFormat="1" ht="24.75" customHeight="1">
      <c r="B100" s="47" t="s">
        <v>68</v>
      </c>
      <c r="C100" s="49" t="s">
        <v>169</v>
      </c>
      <c r="D100" s="153">
        <v>64808.53003021448</v>
      </c>
      <c r="E100" s="87">
        <v>75277.04667701415</v>
      </c>
      <c r="F100" s="87">
        <v>0</v>
      </c>
      <c r="G100" s="87">
        <v>0</v>
      </c>
      <c r="H100" s="87">
        <v>479.28443567869505</v>
      </c>
      <c r="I100" s="87">
        <v>5967.027964207841</v>
      </c>
      <c r="J100" s="87">
        <v>2252.0180249216846</v>
      </c>
      <c r="K100" s="87">
        <v>4027.4419572364404</v>
      </c>
      <c r="L100" s="87">
        <v>95062.19415624597</v>
      </c>
      <c r="M100" s="87">
        <v>247873.54324551925</v>
      </c>
      <c r="N100" s="87">
        <v>823.9686641407923</v>
      </c>
      <c r="O100" s="87">
        <v>246.93180097825493</v>
      </c>
      <c r="P100" s="87">
        <v>471.4588131860645</v>
      </c>
      <c r="Q100" s="87">
        <v>3488.0084433091265</v>
      </c>
      <c r="R100" s="87">
        <v>41694.64571770222</v>
      </c>
      <c r="S100" s="87">
        <v>46725.013439316455</v>
      </c>
      <c r="T100" s="87"/>
      <c r="U100" s="105">
        <v>294598.5566848357</v>
      </c>
    </row>
    <row r="101" spans="2:21" s="83" customFormat="1" ht="24.75" customHeight="1">
      <c r="B101" s="47" t="s">
        <v>69</v>
      </c>
      <c r="C101" s="49" t="s">
        <v>170</v>
      </c>
      <c r="D101" s="153">
        <v>152139.77133419734</v>
      </c>
      <c r="E101" s="87">
        <v>45502.7483947972</v>
      </c>
      <c r="F101" s="87">
        <v>8804.504176233415</v>
      </c>
      <c r="G101" s="87">
        <v>1960.3929365346153</v>
      </c>
      <c r="H101" s="87">
        <v>91102.36455622118</v>
      </c>
      <c r="I101" s="87">
        <v>20651.55619286724</v>
      </c>
      <c r="J101" s="87">
        <v>2208.1048066998396</v>
      </c>
      <c r="K101" s="87">
        <v>13938.755506472855</v>
      </c>
      <c r="L101" s="87">
        <v>77438.5436497827</v>
      </c>
      <c r="M101" s="87">
        <v>413746.7415538064</v>
      </c>
      <c r="N101" s="87">
        <v>2311.8532571230803</v>
      </c>
      <c r="O101" s="87">
        <v>242.11675512059648</v>
      </c>
      <c r="P101" s="87">
        <v>265.6380601519236</v>
      </c>
      <c r="Q101" s="87">
        <v>1560.0506954912817</v>
      </c>
      <c r="R101" s="87">
        <v>35779.44437973871</v>
      </c>
      <c r="S101" s="87">
        <v>40159.10314762559</v>
      </c>
      <c r="T101" s="87"/>
      <c r="U101" s="105">
        <v>453905.844701432</v>
      </c>
    </row>
    <row r="102" spans="2:21" s="83" customFormat="1" ht="24.75" customHeight="1">
      <c r="B102" s="47" t="s">
        <v>70</v>
      </c>
      <c r="C102" s="49" t="s">
        <v>171</v>
      </c>
      <c r="D102" s="87">
        <v>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J102" s="87">
        <v>0</v>
      </c>
      <c r="K102" s="87">
        <v>0</v>
      </c>
      <c r="L102" s="87">
        <v>0</v>
      </c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105">
        <v>0</v>
      </c>
    </row>
    <row r="103" spans="2:21" s="83" customFormat="1" ht="24.75" customHeight="1">
      <c r="B103" s="47" t="s">
        <v>71</v>
      </c>
      <c r="C103" s="49" t="s">
        <v>172</v>
      </c>
      <c r="D103" s="153">
        <v>3107.159212931132</v>
      </c>
      <c r="E103" s="87">
        <v>754.2939041041843</v>
      </c>
      <c r="F103" s="87">
        <v>0</v>
      </c>
      <c r="G103" s="87">
        <v>0</v>
      </c>
      <c r="H103" s="87">
        <v>2243.498303950979</v>
      </c>
      <c r="I103" s="87">
        <v>1674.1302020316496</v>
      </c>
      <c r="J103" s="87">
        <v>64.28578980130938</v>
      </c>
      <c r="K103" s="87">
        <v>1129.9531790335905</v>
      </c>
      <c r="L103" s="87">
        <v>599.4170119719618</v>
      </c>
      <c r="M103" s="87">
        <v>9572.737603824806</v>
      </c>
      <c r="N103" s="87">
        <v>98.86142226151445</v>
      </c>
      <c r="O103" s="87">
        <v>7.04888046066989</v>
      </c>
      <c r="P103" s="87">
        <v>4.735413722480584</v>
      </c>
      <c r="Q103" s="87">
        <v>165.61981781944363</v>
      </c>
      <c r="R103" s="87">
        <v>1607.960347354971</v>
      </c>
      <c r="S103" s="87">
        <v>1884.2258816190795</v>
      </c>
      <c r="T103" s="87"/>
      <c r="U103" s="105">
        <v>11456.963485443885</v>
      </c>
    </row>
    <row r="104" spans="2:21" s="83" customFormat="1" ht="24.75" customHeight="1">
      <c r="B104" s="47" t="s">
        <v>72</v>
      </c>
      <c r="C104" s="49" t="s">
        <v>173</v>
      </c>
      <c r="D104" s="153">
        <v>0</v>
      </c>
      <c r="E104" s="87">
        <v>7.721130453191348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87">
        <v>0.24811974483943922</v>
      </c>
      <c r="M104" s="87">
        <v>7.969250198030787</v>
      </c>
      <c r="N104" s="87">
        <v>0</v>
      </c>
      <c r="O104" s="87">
        <v>0</v>
      </c>
      <c r="P104" s="87">
        <v>0</v>
      </c>
      <c r="Q104" s="87">
        <v>0</v>
      </c>
      <c r="R104" s="87">
        <v>133.16217978671958</v>
      </c>
      <c r="S104" s="87">
        <v>133.16217978671958</v>
      </c>
      <c r="T104" s="87"/>
      <c r="U104" s="105">
        <v>141.13142998475035</v>
      </c>
    </row>
    <row r="105" spans="2:21" s="83" customFormat="1" ht="24.75" customHeight="1">
      <c r="B105" s="47" t="s">
        <v>73</v>
      </c>
      <c r="C105" s="49" t="s">
        <v>174</v>
      </c>
      <c r="D105" s="153">
        <v>51104.66784465853</v>
      </c>
      <c r="E105" s="87">
        <v>12971.771391899343</v>
      </c>
      <c r="F105" s="87">
        <v>0</v>
      </c>
      <c r="G105" s="87">
        <v>0</v>
      </c>
      <c r="H105" s="87">
        <v>0</v>
      </c>
      <c r="I105" s="87">
        <v>341.59723882016203</v>
      </c>
      <c r="J105" s="87">
        <v>930.0225858319261</v>
      </c>
      <c r="K105" s="87">
        <v>230.56085212817968</v>
      </c>
      <c r="L105" s="87">
        <v>90432.34766494039</v>
      </c>
      <c r="M105" s="87">
        <v>156010.9675782785</v>
      </c>
      <c r="N105" s="87">
        <v>363.8831496750816</v>
      </c>
      <c r="O105" s="87">
        <v>101.9761607271849</v>
      </c>
      <c r="P105" s="87">
        <v>106.23080328066702</v>
      </c>
      <c r="Q105" s="87">
        <v>6.954686873638926</v>
      </c>
      <c r="R105" s="87">
        <v>12315.647623199771</v>
      </c>
      <c r="S105" s="87">
        <v>12894.692423756343</v>
      </c>
      <c r="T105" s="87"/>
      <c r="U105" s="105">
        <v>168905.66000203486</v>
      </c>
    </row>
    <row r="106" spans="2:21" s="83" customFormat="1" ht="24.75" customHeight="1">
      <c r="B106" s="47" t="s">
        <v>74</v>
      </c>
      <c r="C106" s="48" t="s">
        <v>175</v>
      </c>
      <c r="D106" s="153">
        <v>65028.85139989113</v>
      </c>
      <c r="E106" s="87">
        <v>15553.172927285557</v>
      </c>
      <c r="F106" s="87">
        <v>82805.4761108984</v>
      </c>
      <c r="G106" s="87">
        <v>0</v>
      </c>
      <c r="H106" s="87">
        <v>597.4246684791125</v>
      </c>
      <c r="I106" s="87">
        <v>13719.665109564325</v>
      </c>
      <c r="J106" s="87">
        <v>4620.487975661376</v>
      </c>
      <c r="K106" s="87">
        <v>9260.079763817179</v>
      </c>
      <c r="L106" s="87">
        <v>56276.115733323575</v>
      </c>
      <c r="M106" s="87">
        <v>247861.2736889206</v>
      </c>
      <c r="N106" s="87">
        <v>184.4711400102233</v>
      </c>
      <c r="O106" s="87">
        <v>506.63245347164224</v>
      </c>
      <c r="P106" s="87">
        <v>138.0376332675346</v>
      </c>
      <c r="Q106" s="87">
        <v>1253.3851201691589</v>
      </c>
      <c r="R106" s="87">
        <v>17086.658723122277</v>
      </c>
      <c r="S106" s="87">
        <v>19169.185070040836</v>
      </c>
      <c r="T106" s="87"/>
      <c r="U106" s="105">
        <v>267030.4587589614</v>
      </c>
    </row>
    <row r="107" spans="2:21" s="83" customFormat="1" ht="24.75" customHeight="1">
      <c r="B107" s="47" t="s">
        <v>75</v>
      </c>
      <c r="C107" s="49" t="s">
        <v>76</v>
      </c>
      <c r="D107" s="153"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105">
        <v>0</v>
      </c>
    </row>
    <row r="108" spans="2:21" s="83" customFormat="1" ht="27.75" customHeight="1" thickBot="1">
      <c r="B108" s="50"/>
      <c r="C108" s="51" t="s">
        <v>77</v>
      </c>
      <c r="D108" s="154">
        <v>2575146.479263338</v>
      </c>
      <c r="E108" s="43">
        <v>2532096.2330446355</v>
      </c>
      <c r="F108" s="43">
        <v>345066.41940072377</v>
      </c>
      <c r="G108" s="43">
        <v>9919.560713896768</v>
      </c>
      <c r="H108" s="43">
        <v>95885.24011908239</v>
      </c>
      <c r="I108" s="43">
        <v>335963.7980237381</v>
      </c>
      <c r="J108" s="43">
        <v>286266.01805779524</v>
      </c>
      <c r="K108" s="43">
        <v>226758.56463041407</v>
      </c>
      <c r="L108" s="43">
        <v>1350119.6544402358</v>
      </c>
      <c r="M108" s="43">
        <v>7757221.96769386</v>
      </c>
      <c r="N108" s="43">
        <v>13607.322249199397</v>
      </c>
      <c r="O108" s="43">
        <v>31388.817769495094</v>
      </c>
      <c r="P108" s="43">
        <v>24464.40188212671</v>
      </c>
      <c r="Q108" s="43">
        <v>131783.99844169797</v>
      </c>
      <c r="R108" s="43">
        <v>900302.9488670852</v>
      </c>
      <c r="S108" s="43">
        <v>1101547.4892096044</v>
      </c>
      <c r="T108" s="43">
        <v>2328792.342013612</v>
      </c>
      <c r="U108" s="44">
        <v>11187561.798917076</v>
      </c>
    </row>
    <row r="109" s="83" customFormat="1" ht="12.75">
      <c r="C109" s="36" t="s">
        <v>113</v>
      </c>
    </row>
    <row r="110" s="83" customFormat="1" ht="12.75"/>
    <row r="111" spans="2:22" s="83" customFormat="1" ht="15.75">
      <c r="B111" s="88"/>
      <c r="C111" s="106"/>
      <c r="D111" s="100"/>
      <c r="E111" s="100"/>
      <c r="F111" s="100"/>
      <c r="G111" s="100"/>
      <c r="H111" s="100"/>
      <c r="I111" s="100"/>
      <c r="J111" s="100"/>
      <c r="K111" s="100"/>
      <c r="L111" s="85"/>
      <c r="M111" s="100"/>
      <c r="N111" s="100"/>
      <c r="O111" s="100"/>
      <c r="P111" s="100"/>
      <c r="Q111" s="100"/>
      <c r="R111" s="100"/>
      <c r="S111" s="100"/>
      <c r="T111" s="100"/>
      <c r="U111" s="100"/>
      <c r="V111" s="89"/>
    </row>
    <row r="112" spans="2:22" s="83" customFormat="1" ht="15.75">
      <c r="B112" s="88"/>
      <c r="C112" s="107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9"/>
    </row>
    <row r="113" spans="21:22" s="83" customFormat="1" ht="12.75">
      <c r="U113" s="89"/>
      <c r="V113" s="89"/>
    </row>
    <row r="114" s="83" customFormat="1" ht="12.75"/>
    <row r="115" s="83" customFormat="1" ht="12.75"/>
    <row r="116" s="83" customFormat="1" ht="12.75"/>
    <row r="117" s="83" customFormat="1" ht="12.75"/>
    <row r="118" s="83" customFormat="1" ht="12.75"/>
    <row r="119" s="83" customFormat="1" ht="12.75"/>
    <row r="120" spans="3:21" s="83" customFormat="1" ht="18">
      <c r="C120" s="23" t="s">
        <v>35</v>
      </c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3:21" s="83" customFormat="1" ht="18.75">
      <c r="C121" s="45" t="s">
        <v>204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3:21" s="83" customFormat="1" ht="16.5" thickBot="1">
      <c r="C122" s="46" t="s">
        <v>1</v>
      </c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</row>
    <row r="123" spans="2:21" s="83" customFormat="1" ht="15" customHeight="1" thickBot="1">
      <c r="B123" s="168" t="s">
        <v>36</v>
      </c>
      <c r="C123" s="170" t="s">
        <v>2</v>
      </c>
      <c r="D123" s="172" t="s">
        <v>116</v>
      </c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4"/>
    </row>
    <row r="124" spans="2:21" s="83" customFormat="1" ht="54.75" customHeight="1" thickBot="1">
      <c r="B124" s="169"/>
      <c r="C124" s="171"/>
      <c r="D124" s="52" t="s">
        <v>117</v>
      </c>
      <c r="E124" s="52" t="s">
        <v>118</v>
      </c>
      <c r="F124" s="52" t="s">
        <v>119</v>
      </c>
      <c r="G124" s="52" t="s">
        <v>120</v>
      </c>
      <c r="H124" s="52" t="s">
        <v>121</v>
      </c>
      <c r="I124" s="52" t="s">
        <v>122</v>
      </c>
      <c r="J124" s="52" t="s">
        <v>123</v>
      </c>
      <c r="K124" s="52" t="s">
        <v>124</v>
      </c>
      <c r="L124" s="52" t="s">
        <v>125</v>
      </c>
      <c r="M124" s="52" t="s">
        <v>126</v>
      </c>
      <c r="N124" s="52" t="s">
        <v>127</v>
      </c>
      <c r="O124" s="52" t="s">
        <v>128</v>
      </c>
      <c r="P124" s="52" t="s">
        <v>129</v>
      </c>
      <c r="Q124" s="52" t="s">
        <v>130</v>
      </c>
      <c r="R124" s="52" t="s">
        <v>131</v>
      </c>
      <c r="S124" s="52" t="s">
        <v>132</v>
      </c>
      <c r="T124" s="52" t="s">
        <v>133</v>
      </c>
      <c r="U124" s="53" t="s">
        <v>134</v>
      </c>
    </row>
    <row r="125" spans="2:21" s="83" customFormat="1" ht="27.75" customHeight="1">
      <c r="B125" s="101"/>
      <c r="C125" s="54" t="s">
        <v>135</v>
      </c>
      <c r="D125" s="150">
        <v>6231135.780418188</v>
      </c>
      <c r="E125" s="151">
        <v>7793843.446814137</v>
      </c>
      <c r="F125" s="151">
        <v>1137419.138146579</v>
      </c>
      <c r="G125" s="151">
        <v>28813.91694133776</v>
      </c>
      <c r="H125" s="151">
        <v>363399.2842451671</v>
      </c>
      <c r="I125" s="151">
        <v>555787.9850931313</v>
      </c>
      <c r="J125" s="151">
        <v>458682.2411354294</v>
      </c>
      <c r="K125" s="151">
        <v>375128.7682777167</v>
      </c>
      <c r="L125" s="151">
        <v>2476317.854373805</v>
      </c>
      <c r="M125" s="151">
        <v>19420528.41544549</v>
      </c>
      <c r="N125" s="151">
        <v>32410.631269247697</v>
      </c>
      <c r="O125" s="151">
        <v>50294.105387656746</v>
      </c>
      <c r="P125" s="151">
        <v>39621.67306991825</v>
      </c>
      <c r="Q125" s="151">
        <v>217460.6822969013</v>
      </c>
      <c r="R125" s="151">
        <v>1508190.094255382</v>
      </c>
      <c r="S125" s="151">
        <v>1847977.186279106</v>
      </c>
      <c r="T125" s="151">
        <v>5508513.66197344</v>
      </c>
      <c r="U125" s="103">
        <v>26777019.263698038</v>
      </c>
    </row>
    <row r="126" spans="2:21" s="83" customFormat="1" ht="27.75" customHeight="1">
      <c r="B126" s="102"/>
      <c r="C126" s="55" t="s">
        <v>177</v>
      </c>
      <c r="D126" s="152">
        <v>3328505.153397886</v>
      </c>
      <c r="E126" s="86">
        <v>4895802.631039881</v>
      </c>
      <c r="F126" s="86">
        <v>807951.1043946694</v>
      </c>
      <c r="G126" s="86">
        <v>19063.47045196581</v>
      </c>
      <c r="H126" s="86">
        <v>267441.7253608722</v>
      </c>
      <c r="I126" s="86">
        <v>197310.2912713424</v>
      </c>
      <c r="J126" s="86">
        <v>137473.26445359102</v>
      </c>
      <c r="K126" s="86">
        <v>133174.463137654</v>
      </c>
      <c r="L126" s="86">
        <v>988026.1441910914</v>
      </c>
      <c r="M126" s="86">
        <v>10774748.247698953</v>
      </c>
      <c r="N126" s="86">
        <v>16887.30994692633</v>
      </c>
      <c r="O126" s="86">
        <v>15073.82285675341</v>
      </c>
      <c r="P126" s="86">
        <v>13656.475743156057</v>
      </c>
      <c r="Q126" s="86">
        <v>73217.7957510815</v>
      </c>
      <c r="R126" s="86">
        <v>485995.5077937279</v>
      </c>
      <c r="S126" s="86">
        <v>604830.9120916451</v>
      </c>
      <c r="T126" s="86">
        <v>2864427.1042261887</v>
      </c>
      <c r="U126" s="104">
        <v>14244006.264016787</v>
      </c>
    </row>
    <row r="127" spans="2:21" s="83" customFormat="1" ht="24.75" customHeight="1">
      <c r="B127" s="47" t="s">
        <v>37</v>
      </c>
      <c r="C127" s="48" t="s">
        <v>136</v>
      </c>
      <c r="D127" s="153">
        <v>0</v>
      </c>
      <c r="E127" s="87">
        <v>0</v>
      </c>
      <c r="F127" s="87">
        <v>0</v>
      </c>
      <c r="G127" s="87">
        <v>0</v>
      </c>
      <c r="H127" s="87">
        <v>0</v>
      </c>
      <c r="I127" s="87">
        <v>0</v>
      </c>
      <c r="J127" s="87">
        <v>0</v>
      </c>
      <c r="K127" s="87">
        <v>0</v>
      </c>
      <c r="L127" s="87">
        <v>0</v>
      </c>
      <c r="M127" s="87">
        <v>0</v>
      </c>
      <c r="N127" s="87">
        <v>0</v>
      </c>
      <c r="O127" s="87">
        <v>0</v>
      </c>
      <c r="P127" s="87">
        <v>0</v>
      </c>
      <c r="Q127" s="87">
        <v>0</v>
      </c>
      <c r="R127" s="87">
        <v>0</v>
      </c>
      <c r="S127" s="87">
        <v>0</v>
      </c>
      <c r="T127" s="87">
        <v>0</v>
      </c>
      <c r="U127" s="105">
        <v>0</v>
      </c>
    </row>
    <row r="128" spans="2:21" s="83" customFormat="1" ht="24.75" customHeight="1">
      <c r="B128" s="47" t="s">
        <v>38</v>
      </c>
      <c r="C128" s="48" t="s">
        <v>137</v>
      </c>
      <c r="D128" s="153">
        <v>0</v>
      </c>
      <c r="E128" s="87">
        <v>0</v>
      </c>
      <c r="F128" s="87">
        <v>0</v>
      </c>
      <c r="G128" s="87">
        <v>0</v>
      </c>
      <c r="H128" s="87">
        <v>0</v>
      </c>
      <c r="I128" s="87">
        <v>0</v>
      </c>
      <c r="J128" s="87">
        <v>0</v>
      </c>
      <c r="K128" s="87">
        <v>0</v>
      </c>
      <c r="L128" s="87">
        <v>0</v>
      </c>
      <c r="M128" s="87">
        <v>0</v>
      </c>
      <c r="N128" s="87">
        <v>0</v>
      </c>
      <c r="O128" s="87">
        <v>0</v>
      </c>
      <c r="P128" s="87">
        <v>0</v>
      </c>
      <c r="Q128" s="87">
        <v>0</v>
      </c>
      <c r="R128" s="87">
        <v>0</v>
      </c>
      <c r="S128" s="87">
        <v>0</v>
      </c>
      <c r="T128" s="87">
        <v>0</v>
      </c>
      <c r="U128" s="105">
        <v>0</v>
      </c>
    </row>
    <row r="129" spans="2:21" s="83" customFormat="1" ht="24.75" customHeight="1">
      <c r="B129" s="47" t="s">
        <v>39</v>
      </c>
      <c r="C129" s="48" t="s">
        <v>138</v>
      </c>
      <c r="D129" s="153">
        <v>6749.918214252504</v>
      </c>
      <c r="E129" s="87">
        <v>42257.40176342694</v>
      </c>
      <c r="F129" s="87">
        <v>0</v>
      </c>
      <c r="G129" s="87"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49007.31997767944</v>
      </c>
      <c r="N129" s="87">
        <v>0</v>
      </c>
      <c r="O129" s="87">
        <v>0</v>
      </c>
      <c r="P129" s="87">
        <v>0</v>
      </c>
      <c r="Q129" s="87">
        <v>0</v>
      </c>
      <c r="R129" s="87">
        <v>0</v>
      </c>
      <c r="S129" s="87">
        <v>0</v>
      </c>
      <c r="T129" s="87"/>
      <c r="U129" s="105">
        <v>49007.31997767944</v>
      </c>
    </row>
    <row r="130" spans="2:21" s="83" customFormat="1" ht="24.75" customHeight="1">
      <c r="B130" s="47" t="s">
        <v>40</v>
      </c>
      <c r="C130" s="48" t="s">
        <v>139</v>
      </c>
      <c r="D130" s="153">
        <v>68980.85957927998</v>
      </c>
      <c r="E130" s="87">
        <v>260229.40693678314</v>
      </c>
      <c r="F130" s="87">
        <v>0</v>
      </c>
      <c r="G130" s="87">
        <v>0</v>
      </c>
      <c r="H130" s="87">
        <v>0</v>
      </c>
      <c r="I130" s="87">
        <v>0</v>
      </c>
      <c r="J130" s="87">
        <v>0</v>
      </c>
      <c r="K130" s="87">
        <v>0</v>
      </c>
      <c r="L130" s="87">
        <v>71.77000214216142</v>
      </c>
      <c r="M130" s="87">
        <v>329282.0365182053</v>
      </c>
      <c r="N130" s="87">
        <v>0</v>
      </c>
      <c r="O130" s="87">
        <v>0</v>
      </c>
      <c r="P130" s="87">
        <v>1.0746442089123274</v>
      </c>
      <c r="Q130" s="87">
        <v>0</v>
      </c>
      <c r="R130" s="87">
        <v>2.2220834162433487</v>
      </c>
      <c r="S130" s="87">
        <v>3.2967276251556763</v>
      </c>
      <c r="T130" s="87"/>
      <c r="U130" s="105">
        <v>329285.33324583044</v>
      </c>
    </row>
    <row r="131" spans="2:21" s="83" customFormat="1" ht="24.75" customHeight="1">
      <c r="B131" s="47" t="s">
        <v>41</v>
      </c>
      <c r="C131" s="48" t="s">
        <v>140</v>
      </c>
      <c r="D131" s="153">
        <v>9945.246213999586</v>
      </c>
      <c r="E131" s="87">
        <v>48878.05191673242</v>
      </c>
      <c r="F131" s="87"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166.59391432369057</v>
      </c>
      <c r="M131" s="87">
        <v>58989.89204505569</v>
      </c>
      <c r="N131" s="87">
        <v>0</v>
      </c>
      <c r="O131" s="87">
        <v>0</v>
      </c>
      <c r="P131" s="87">
        <v>0</v>
      </c>
      <c r="Q131" s="87">
        <v>0</v>
      </c>
      <c r="R131" s="87">
        <v>0</v>
      </c>
      <c r="S131" s="87">
        <v>0</v>
      </c>
      <c r="T131" s="87"/>
      <c r="U131" s="105">
        <v>58989.89204505569</v>
      </c>
    </row>
    <row r="132" spans="2:21" s="83" customFormat="1" ht="24.75" customHeight="1">
      <c r="B132" s="47" t="s">
        <v>42</v>
      </c>
      <c r="C132" s="49" t="s">
        <v>141</v>
      </c>
      <c r="D132" s="153">
        <v>830.561191084965</v>
      </c>
      <c r="E132" s="87">
        <v>78539.6764261827</v>
      </c>
      <c r="F132" s="87">
        <v>0</v>
      </c>
      <c r="G132" s="87">
        <v>0</v>
      </c>
      <c r="H132" s="87">
        <v>0</v>
      </c>
      <c r="I132" s="87">
        <v>0</v>
      </c>
      <c r="J132" s="87">
        <v>0</v>
      </c>
      <c r="K132" s="87">
        <v>0</v>
      </c>
      <c r="L132" s="87">
        <v>0</v>
      </c>
      <c r="M132" s="87">
        <v>79370.23761726767</v>
      </c>
      <c r="N132" s="87">
        <v>0</v>
      </c>
      <c r="O132" s="87">
        <v>0</v>
      </c>
      <c r="P132" s="87">
        <v>0</v>
      </c>
      <c r="Q132" s="87">
        <v>0</v>
      </c>
      <c r="R132" s="87">
        <v>5.018636640780014</v>
      </c>
      <c r="S132" s="87">
        <v>5.018636640780014</v>
      </c>
      <c r="T132" s="87"/>
      <c r="U132" s="105">
        <v>79375.25625390846</v>
      </c>
    </row>
    <row r="133" spans="2:21" s="83" customFormat="1" ht="24.75" customHeight="1">
      <c r="B133" s="47" t="s">
        <v>43</v>
      </c>
      <c r="C133" s="49" t="s">
        <v>142</v>
      </c>
      <c r="D133" s="87">
        <v>0</v>
      </c>
      <c r="E133" s="87">
        <v>0</v>
      </c>
      <c r="F133" s="87">
        <v>0</v>
      </c>
      <c r="G133" s="87">
        <v>0</v>
      </c>
      <c r="H133" s="87">
        <v>0</v>
      </c>
      <c r="I133" s="87">
        <v>0</v>
      </c>
      <c r="J133" s="87">
        <v>0</v>
      </c>
      <c r="K133" s="87">
        <v>0</v>
      </c>
      <c r="L133" s="87">
        <v>0</v>
      </c>
      <c r="M133" s="87">
        <v>0</v>
      </c>
      <c r="N133" s="87">
        <v>0</v>
      </c>
      <c r="O133" s="87">
        <v>0</v>
      </c>
      <c r="P133" s="87">
        <v>0</v>
      </c>
      <c r="Q133" s="87">
        <v>0</v>
      </c>
      <c r="R133" s="87">
        <v>0</v>
      </c>
      <c r="S133" s="87">
        <v>0</v>
      </c>
      <c r="T133" s="87">
        <v>0</v>
      </c>
      <c r="U133" s="105">
        <v>0</v>
      </c>
    </row>
    <row r="134" spans="2:21" s="83" customFormat="1" ht="24.75" customHeight="1">
      <c r="B134" s="47" t="s">
        <v>44</v>
      </c>
      <c r="C134" s="49" t="s">
        <v>143</v>
      </c>
      <c r="D134" s="153">
        <v>734.3702294190732</v>
      </c>
      <c r="E134" s="87">
        <v>5646.689667152949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v>0</v>
      </c>
      <c r="M134" s="87">
        <v>6381.059896572023</v>
      </c>
      <c r="N134" s="87">
        <v>0</v>
      </c>
      <c r="O134" s="87">
        <v>0</v>
      </c>
      <c r="P134" s="87">
        <v>11.081645907563171</v>
      </c>
      <c r="Q134" s="87">
        <v>0</v>
      </c>
      <c r="R134" s="87">
        <v>45.33257826760881</v>
      </c>
      <c r="S134" s="87">
        <v>56.41422417517198</v>
      </c>
      <c r="T134" s="87"/>
      <c r="U134" s="105">
        <v>6437.474120747195</v>
      </c>
    </row>
    <row r="135" spans="2:21" s="83" customFormat="1" ht="24.75" customHeight="1">
      <c r="B135" s="47" t="s">
        <v>45</v>
      </c>
      <c r="C135" s="49" t="s">
        <v>144</v>
      </c>
      <c r="D135" s="153">
        <v>599637.3072829766</v>
      </c>
      <c r="E135" s="87">
        <v>173041.92832761424</v>
      </c>
      <c r="F135" s="87">
        <v>10810.948574011885</v>
      </c>
      <c r="G135" s="87">
        <v>0</v>
      </c>
      <c r="H135" s="87">
        <v>803.9133967442694</v>
      </c>
      <c r="I135" s="87">
        <v>20650.44931350877</v>
      </c>
      <c r="J135" s="87">
        <v>1783.0121672193172</v>
      </c>
      <c r="K135" s="87">
        <v>13938.008418911575</v>
      </c>
      <c r="L135" s="87">
        <v>187184.95166342502</v>
      </c>
      <c r="M135" s="87">
        <v>1007850.5191444117</v>
      </c>
      <c r="N135" s="87">
        <v>452.2605276347085</v>
      </c>
      <c r="O135" s="87">
        <v>195.50572008983747</v>
      </c>
      <c r="P135" s="87">
        <v>995.9028471337818</v>
      </c>
      <c r="Q135" s="87">
        <v>4186.750742666537</v>
      </c>
      <c r="R135" s="87">
        <v>65507.6402664651</v>
      </c>
      <c r="S135" s="87">
        <v>71338.06010398996</v>
      </c>
      <c r="T135" s="87"/>
      <c r="U135" s="105">
        <v>1079188.5792484016</v>
      </c>
    </row>
    <row r="136" spans="2:21" s="83" customFormat="1" ht="24.75" customHeight="1">
      <c r="B136" s="47" t="s">
        <v>46</v>
      </c>
      <c r="C136" s="49" t="s">
        <v>145</v>
      </c>
      <c r="D136" s="153">
        <v>42539.53774578001</v>
      </c>
      <c r="E136" s="87">
        <v>24886.82902941202</v>
      </c>
      <c r="F136" s="87">
        <v>1417.2626554835183</v>
      </c>
      <c r="G136" s="87">
        <v>0</v>
      </c>
      <c r="H136" s="87">
        <v>68.32075922052499</v>
      </c>
      <c r="I136" s="87">
        <v>1773.2068928482543</v>
      </c>
      <c r="J136" s="87">
        <v>237.2518058647536</v>
      </c>
      <c r="K136" s="87">
        <v>1196.824932270281</v>
      </c>
      <c r="L136" s="87">
        <v>7471.970065152406</v>
      </c>
      <c r="M136" s="87">
        <v>79591.20388603176</v>
      </c>
      <c r="N136" s="87">
        <v>16.36393440645179</v>
      </c>
      <c r="O136" s="87">
        <v>26.01445239745106</v>
      </c>
      <c r="P136" s="87">
        <v>210.6784906835912</v>
      </c>
      <c r="Q136" s="87">
        <v>706.7907922299645</v>
      </c>
      <c r="R136" s="87">
        <v>3858.584497089555</v>
      </c>
      <c r="S136" s="87">
        <v>4818.432166807013</v>
      </c>
      <c r="T136" s="87"/>
      <c r="U136" s="105">
        <v>84409.63605283877</v>
      </c>
    </row>
    <row r="137" spans="2:21" s="83" customFormat="1" ht="24.75" customHeight="1">
      <c r="B137" s="47" t="s">
        <v>47</v>
      </c>
      <c r="C137" s="49" t="s">
        <v>146</v>
      </c>
      <c r="D137" s="153">
        <v>369914.55103997176</v>
      </c>
      <c r="E137" s="87">
        <v>1067879.5604043114</v>
      </c>
      <c r="F137" s="87">
        <v>0</v>
      </c>
      <c r="G137" s="87">
        <v>0</v>
      </c>
      <c r="H137" s="87">
        <v>0</v>
      </c>
      <c r="I137" s="87">
        <v>0</v>
      </c>
      <c r="J137" s="87">
        <v>0</v>
      </c>
      <c r="K137" s="87">
        <v>0</v>
      </c>
      <c r="L137" s="87">
        <v>0</v>
      </c>
      <c r="M137" s="87">
        <v>1437794.1114442833</v>
      </c>
      <c r="N137" s="87">
        <v>0</v>
      </c>
      <c r="O137" s="87">
        <v>0</v>
      </c>
      <c r="P137" s="87">
        <v>0</v>
      </c>
      <c r="Q137" s="87">
        <v>0</v>
      </c>
      <c r="R137" s="87">
        <v>0</v>
      </c>
      <c r="S137" s="87">
        <v>0</v>
      </c>
      <c r="T137" s="87"/>
      <c r="U137" s="105">
        <v>1437794.1114442833</v>
      </c>
    </row>
    <row r="138" spans="2:21" s="83" customFormat="1" ht="24.75" customHeight="1">
      <c r="B138" s="47" t="s">
        <v>48</v>
      </c>
      <c r="C138" s="49" t="s">
        <v>147</v>
      </c>
      <c r="D138" s="153">
        <v>20961.889959857137</v>
      </c>
      <c r="E138" s="87">
        <v>81585.96582881868</v>
      </c>
      <c r="F138" s="87"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72.17663369600366</v>
      </c>
      <c r="M138" s="87">
        <v>102620.0324223718</v>
      </c>
      <c r="N138" s="87">
        <v>0</v>
      </c>
      <c r="O138" s="87">
        <v>0</v>
      </c>
      <c r="P138" s="87">
        <v>0</v>
      </c>
      <c r="Q138" s="87">
        <v>0</v>
      </c>
      <c r="R138" s="87">
        <v>0.056934831040131244</v>
      </c>
      <c r="S138" s="87">
        <v>0.056934831040131244</v>
      </c>
      <c r="T138" s="87"/>
      <c r="U138" s="105">
        <v>102620.08935720284</v>
      </c>
    </row>
    <row r="139" spans="2:21" s="83" customFormat="1" ht="24.75" customHeight="1">
      <c r="B139" s="47" t="s">
        <v>49</v>
      </c>
      <c r="C139" s="49" t="s">
        <v>148</v>
      </c>
      <c r="D139" s="153">
        <v>68230.6014409755</v>
      </c>
      <c r="E139" s="87">
        <v>123059.7004440989</v>
      </c>
      <c r="F139" s="87">
        <v>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87">
        <v>191290.3018850744</v>
      </c>
      <c r="N139" s="87">
        <v>0</v>
      </c>
      <c r="O139" s="87">
        <v>0</v>
      </c>
      <c r="P139" s="87">
        <v>0</v>
      </c>
      <c r="Q139" s="87">
        <v>0</v>
      </c>
      <c r="R139" s="87">
        <v>0</v>
      </c>
      <c r="S139" s="87">
        <v>0</v>
      </c>
      <c r="T139" s="87"/>
      <c r="U139" s="105">
        <v>191290.3018850744</v>
      </c>
    </row>
    <row r="140" spans="2:21" s="83" customFormat="1" ht="24.75" customHeight="1">
      <c r="B140" s="47" t="s">
        <v>50</v>
      </c>
      <c r="C140" s="49" t="s">
        <v>149</v>
      </c>
      <c r="D140" s="153">
        <v>226956.48496030655</v>
      </c>
      <c r="E140" s="87">
        <v>550098.8269276419</v>
      </c>
      <c r="F140" s="87">
        <v>0</v>
      </c>
      <c r="G140" s="87">
        <v>0</v>
      </c>
      <c r="H140" s="87">
        <v>0</v>
      </c>
      <c r="I140" s="87">
        <v>174.54818523515289</v>
      </c>
      <c r="J140" s="87">
        <v>0</v>
      </c>
      <c r="K140" s="87">
        <v>117.81119327615858</v>
      </c>
      <c r="L140" s="87">
        <v>44674.927025854995</v>
      </c>
      <c r="M140" s="87">
        <v>822022.5982923147</v>
      </c>
      <c r="N140" s="87">
        <v>0</v>
      </c>
      <c r="O140" s="87">
        <v>0</v>
      </c>
      <c r="P140" s="87">
        <v>0</v>
      </c>
      <c r="Q140" s="87">
        <v>19.24464395853949</v>
      </c>
      <c r="R140" s="87">
        <v>988.5461172233711</v>
      </c>
      <c r="S140" s="87">
        <v>1007.7907611819106</v>
      </c>
      <c r="T140" s="87"/>
      <c r="U140" s="105">
        <v>823030.3890534966</v>
      </c>
    </row>
    <row r="141" spans="2:21" s="83" customFormat="1" ht="24.75" customHeight="1">
      <c r="B141" s="47" t="s">
        <v>51</v>
      </c>
      <c r="C141" s="49" t="s">
        <v>150</v>
      </c>
      <c r="D141" s="153">
        <v>358984.51344590256</v>
      </c>
      <c r="E141" s="87">
        <v>1634805.6637384212</v>
      </c>
      <c r="F141" s="87">
        <v>1284.124865812151</v>
      </c>
      <c r="G141" s="87">
        <v>0</v>
      </c>
      <c r="H141" s="87">
        <v>339.50026510635377</v>
      </c>
      <c r="I141" s="87">
        <v>141.14425557116667</v>
      </c>
      <c r="J141" s="87">
        <v>53.00548642205036</v>
      </c>
      <c r="K141" s="87">
        <v>95.26523091897144</v>
      </c>
      <c r="L141" s="87">
        <v>32559.782486240427</v>
      </c>
      <c r="M141" s="87">
        <v>2028262.9997743948</v>
      </c>
      <c r="N141" s="87">
        <v>8.074226481016934</v>
      </c>
      <c r="O141" s="87">
        <v>5.812005090137102</v>
      </c>
      <c r="P141" s="87">
        <v>13.398979609993335</v>
      </c>
      <c r="Q141" s="87">
        <v>279.0093835655595</v>
      </c>
      <c r="R141" s="87">
        <v>2503.618209659482</v>
      </c>
      <c r="S141" s="87">
        <v>2809.912804406189</v>
      </c>
      <c r="T141" s="87"/>
      <c r="U141" s="105">
        <v>2031072.912578801</v>
      </c>
    </row>
    <row r="142" spans="2:21" s="83" customFormat="1" ht="24.75" customHeight="1">
      <c r="B142" s="47" t="s">
        <v>52</v>
      </c>
      <c r="C142" s="49" t="s">
        <v>151</v>
      </c>
      <c r="D142" s="87">
        <v>0</v>
      </c>
      <c r="E142" s="87">
        <v>0</v>
      </c>
      <c r="F142" s="87">
        <v>0</v>
      </c>
      <c r="G142" s="87">
        <v>0</v>
      </c>
      <c r="H142" s="87">
        <v>0</v>
      </c>
      <c r="I142" s="87">
        <v>0</v>
      </c>
      <c r="J142" s="87">
        <v>0</v>
      </c>
      <c r="K142" s="87">
        <v>0</v>
      </c>
      <c r="L142" s="87">
        <v>0</v>
      </c>
      <c r="M142" s="87">
        <v>0</v>
      </c>
      <c r="N142" s="87">
        <v>0</v>
      </c>
      <c r="O142" s="87">
        <v>0</v>
      </c>
      <c r="P142" s="87">
        <v>0</v>
      </c>
      <c r="Q142" s="87">
        <v>0</v>
      </c>
      <c r="R142" s="87">
        <v>0</v>
      </c>
      <c r="S142" s="87">
        <v>0</v>
      </c>
      <c r="T142" s="87">
        <v>0</v>
      </c>
      <c r="U142" s="105">
        <v>0</v>
      </c>
    </row>
    <row r="143" spans="2:21" s="83" customFormat="1" ht="24.75" customHeight="1">
      <c r="B143" s="47" t="s">
        <v>53</v>
      </c>
      <c r="C143" s="49" t="s">
        <v>152</v>
      </c>
      <c r="D143" s="153">
        <v>75624.64119783837</v>
      </c>
      <c r="E143" s="87">
        <v>14424.888743880247</v>
      </c>
      <c r="F143" s="87">
        <v>0</v>
      </c>
      <c r="G143" s="87">
        <v>0</v>
      </c>
      <c r="H143" s="87">
        <v>512.1448479297983</v>
      </c>
      <c r="I143" s="87">
        <v>2580.1386541880565</v>
      </c>
      <c r="J143" s="87">
        <v>380.27098765612453</v>
      </c>
      <c r="K143" s="87">
        <v>1741.4630421870427</v>
      </c>
      <c r="L143" s="87">
        <v>7181.799639491877</v>
      </c>
      <c r="M143" s="87">
        <v>102445.3471131715</v>
      </c>
      <c r="N143" s="87">
        <v>10.320465485612392</v>
      </c>
      <c r="O143" s="87">
        <v>41.69638022545226</v>
      </c>
      <c r="P143" s="87">
        <v>100.95088953550828</v>
      </c>
      <c r="Q143" s="87">
        <v>5690.434805368583</v>
      </c>
      <c r="R143" s="87">
        <v>2613.1236169645176</v>
      </c>
      <c r="S143" s="87">
        <v>8456.526157579674</v>
      </c>
      <c r="T143" s="87"/>
      <c r="U143" s="105">
        <v>110901.87327075118</v>
      </c>
    </row>
    <row r="144" spans="2:21" s="83" customFormat="1" ht="24.75" customHeight="1">
      <c r="B144" s="47" t="s">
        <v>54</v>
      </c>
      <c r="C144" s="49" t="s">
        <v>153</v>
      </c>
      <c r="D144" s="153">
        <v>656.642120680156</v>
      </c>
      <c r="E144" s="87">
        <v>4037.7058533873387</v>
      </c>
      <c r="F144" s="87">
        <v>0</v>
      </c>
      <c r="G144" s="87">
        <v>0</v>
      </c>
      <c r="H144" s="87">
        <v>0</v>
      </c>
      <c r="I144" s="87">
        <v>134.7773455875019</v>
      </c>
      <c r="J144" s="87">
        <v>0.8888483203930277</v>
      </c>
      <c r="K144" s="87">
        <v>90.96788883175981</v>
      </c>
      <c r="L144" s="87">
        <v>2025.7106011201947</v>
      </c>
      <c r="M144" s="87">
        <v>6946.692657927344</v>
      </c>
      <c r="N144" s="87">
        <v>0</v>
      </c>
      <c r="O144" s="87">
        <v>0.0974614386395864</v>
      </c>
      <c r="P144" s="87">
        <v>1.2892982934665638</v>
      </c>
      <c r="Q144" s="87">
        <v>7.365021314112509</v>
      </c>
      <c r="R144" s="87">
        <v>36.91531913381204</v>
      </c>
      <c r="S144" s="87">
        <v>45.6671001800307</v>
      </c>
      <c r="T144" s="87"/>
      <c r="U144" s="105">
        <v>6992.359758107375</v>
      </c>
    </row>
    <row r="145" spans="2:21" s="83" customFormat="1" ht="24.75" customHeight="1">
      <c r="B145" s="47" t="s">
        <v>55</v>
      </c>
      <c r="C145" s="49" t="s">
        <v>154</v>
      </c>
      <c r="D145" s="153">
        <v>94324.82264685814</v>
      </c>
      <c r="E145" s="87">
        <v>35397.12720463571</v>
      </c>
      <c r="F145" s="87">
        <v>4863.083627113441</v>
      </c>
      <c r="G145" s="87">
        <v>939.8719979559434</v>
      </c>
      <c r="H145" s="87">
        <v>1305.2200316823237</v>
      </c>
      <c r="I145" s="87">
        <v>3440.7211117100205</v>
      </c>
      <c r="J145" s="87">
        <v>449.1287425150702</v>
      </c>
      <c r="K145" s="87">
        <v>2322.3126574185226</v>
      </c>
      <c r="L145" s="87">
        <v>30917.01928701896</v>
      </c>
      <c r="M145" s="87">
        <v>173959.3073069081</v>
      </c>
      <c r="N145" s="87">
        <v>622.1231336438387</v>
      </c>
      <c r="O145" s="87">
        <v>49.246572644196306</v>
      </c>
      <c r="P145" s="87">
        <v>79.7970963549409</v>
      </c>
      <c r="Q145" s="87">
        <v>478.0681472946029</v>
      </c>
      <c r="R145" s="87">
        <v>12194.326722456117</v>
      </c>
      <c r="S145" s="87">
        <v>13423.561672393696</v>
      </c>
      <c r="T145" s="87"/>
      <c r="U145" s="105">
        <v>187382.8689793018</v>
      </c>
    </row>
    <row r="146" spans="2:21" s="83" customFormat="1" ht="24.75" customHeight="1">
      <c r="B146" s="47" t="s">
        <v>56</v>
      </c>
      <c r="C146" s="49" t="s">
        <v>155</v>
      </c>
      <c r="D146" s="153">
        <v>137776.98751508063</v>
      </c>
      <c r="E146" s="87">
        <v>101937.48417502262</v>
      </c>
      <c r="F146" s="87">
        <v>598275.9007620462</v>
      </c>
      <c r="G146" s="87">
        <v>9430.215513099203</v>
      </c>
      <c r="H146" s="87">
        <v>80025.69297997003</v>
      </c>
      <c r="I146" s="87">
        <v>24335.15775609173</v>
      </c>
      <c r="J146" s="87">
        <v>78464.66585575246</v>
      </c>
      <c r="K146" s="87">
        <v>16425.000179442406</v>
      </c>
      <c r="L146" s="87">
        <v>27476.627891934015</v>
      </c>
      <c r="M146" s="87">
        <v>1074147.7326284393</v>
      </c>
      <c r="N146" s="87">
        <v>272.3433334257944</v>
      </c>
      <c r="O146" s="87">
        <v>8603.581782429</v>
      </c>
      <c r="P146" s="87">
        <v>620.4357839011659</v>
      </c>
      <c r="Q146" s="87">
        <v>2285.661497674214</v>
      </c>
      <c r="R146" s="87">
        <v>25539.986104169377</v>
      </c>
      <c r="S146" s="87">
        <v>37322.00850159956</v>
      </c>
      <c r="T146" s="87"/>
      <c r="U146" s="105">
        <v>1111469.7411300389</v>
      </c>
    </row>
    <row r="147" spans="2:21" s="83" customFormat="1" ht="24.75" customHeight="1">
      <c r="B147" s="47" t="s">
        <v>57</v>
      </c>
      <c r="C147" s="49" t="s">
        <v>156</v>
      </c>
      <c r="D147" s="153">
        <v>79556.47761645792</v>
      </c>
      <c r="E147" s="87">
        <v>93989.48760071029</v>
      </c>
      <c r="F147" s="87">
        <v>45843.52111480826</v>
      </c>
      <c r="G147" s="87">
        <v>0</v>
      </c>
      <c r="H147" s="87">
        <v>0</v>
      </c>
      <c r="I147" s="87">
        <v>2793.254830866407</v>
      </c>
      <c r="J147" s="87">
        <v>1118.2530905873286</v>
      </c>
      <c r="K147" s="87">
        <v>1885.3056782310903</v>
      </c>
      <c r="L147" s="87">
        <v>7151.733799444854</v>
      </c>
      <c r="M147" s="87">
        <v>232338.03373110617</v>
      </c>
      <c r="N147" s="87">
        <v>25.109556207961248</v>
      </c>
      <c r="O147" s="87">
        <v>122.61547045913694</v>
      </c>
      <c r="P147" s="87">
        <v>3317.102947738588</v>
      </c>
      <c r="Q147" s="87">
        <v>1530.9265350595094</v>
      </c>
      <c r="R147" s="87">
        <v>18333.80773439641</v>
      </c>
      <c r="S147" s="87">
        <v>23329.562243861605</v>
      </c>
      <c r="T147" s="87"/>
      <c r="U147" s="105">
        <v>255667.5959749678</v>
      </c>
    </row>
    <row r="148" spans="2:21" s="83" customFormat="1" ht="24.75" customHeight="1">
      <c r="B148" s="47" t="s">
        <v>58</v>
      </c>
      <c r="C148" s="49" t="s">
        <v>157</v>
      </c>
      <c r="D148" s="153">
        <v>16912.1037138995</v>
      </c>
      <c r="E148" s="87">
        <v>15244.653295328113</v>
      </c>
      <c r="F148" s="87">
        <v>0</v>
      </c>
      <c r="G148" s="87">
        <v>0</v>
      </c>
      <c r="H148" s="87">
        <v>0</v>
      </c>
      <c r="I148" s="87">
        <v>0</v>
      </c>
      <c r="J148" s="87">
        <v>24.726707214330812</v>
      </c>
      <c r="K148" s="87">
        <v>0</v>
      </c>
      <c r="L148" s="87">
        <v>248.48214534686514</v>
      </c>
      <c r="M148" s="87">
        <v>32429.96586178881</v>
      </c>
      <c r="N148" s="87">
        <v>0</v>
      </c>
      <c r="O148" s="87">
        <v>2.7112617559573264</v>
      </c>
      <c r="P148" s="87">
        <v>12.070085036118515</v>
      </c>
      <c r="Q148" s="87">
        <v>0</v>
      </c>
      <c r="R148" s="87">
        <v>60.55604670519198</v>
      </c>
      <c r="S148" s="87">
        <v>75.33739349726783</v>
      </c>
      <c r="T148" s="87"/>
      <c r="U148" s="105">
        <v>32505.303255286075</v>
      </c>
    </row>
    <row r="149" spans="2:21" s="83" customFormat="1" ht="24.75" customHeight="1">
      <c r="B149" s="47" t="s">
        <v>59</v>
      </c>
      <c r="C149" s="49" t="s">
        <v>158</v>
      </c>
      <c r="D149" s="153">
        <v>14300.461292809894</v>
      </c>
      <c r="E149" s="87">
        <v>12018.337895670682</v>
      </c>
      <c r="F149" s="87">
        <v>0</v>
      </c>
      <c r="G149" s="87">
        <v>0</v>
      </c>
      <c r="H149" s="87">
        <v>0</v>
      </c>
      <c r="I149" s="87">
        <v>482.70008023393956</v>
      </c>
      <c r="J149" s="87">
        <v>89.06761616066653</v>
      </c>
      <c r="K149" s="87">
        <v>325.79813058637956</v>
      </c>
      <c r="L149" s="87">
        <v>1087.383422998381</v>
      </c>
      <c r="M149" s="87">
        <v>28303.74843845994</v>
      </c>
      <c r="N149" s="87">
        <v>3.4140420609073963</v>
      </c>
      <c r="O149" s="87">
        <v>9.766185982529226</v>
      </c>
      <c r="P149" s="87">
        <v>228.08662105896784</v>
      </c>
      <c r="Q149" s="87">
        <v>5668.760343426302</v>
      </c>
      <c r="R149" s="87">
        <v>967.6896416497018</v>
      </c>
      <c r="S149" s="87">
        <v>6877.716834178408</v>
      </c>
      <c r="T149" s="87"/>
      <c r="U149" s="105">
        <v>35181.46527263835</v>
      </c>
    </row>
    <row r="150" spans="2:21" s="83" customFormat="1" ht="24.75" customHeight="1">
      <c r="B150" s="47" t="s">
        <v>60</v>
      </c>
      <c r="C150" s="49" t="s">
        <v>205</v>
      </c>
      <c r="D150" s="153">
        <v>19969.347747683478</v>
      </c>
      <c r="E150" s="87">
        <v>8415.883389053239</v>
      </c>
      <c r="F150" s="87">
        <v>12424.490173246166</v>
      </c>
      <c r="G150" s="87">
        <v>3561.432554575782</v>
      </c>
      <c r="H150" s="87">
        <v>71593.2416668077</v>
      </c>
      <c r="I150" s="87">
        <v>7349.491352036724</v>
      </c>
      <c r="J150" s="87">
        <v>12852.080275512348</v>
      </c>
      <c r="K150" s="87">
        <v>4960.534794387982</v>
      </c>
      <c r="L150" s="87">
        <v>59743.138929022025</v>
      </c>
      <c r="M150" s="87">
        <v>200869.64088232548</v>
      </c>
      <c r="N150" s="87">
        <v>38.1188539830314</v>
      </c>
      <c r="O150" s="87">
        <v>1409.2193284553016</v>
      </c>
      <c r="P150" s="87">
        <v>4186.855160296535</v>
      </c>
      <c r="Q150" s="87">
        <v>7418.568690342908</v>
      </c>
      <c r="R150" s="87">
        <v>9419.070430474705</v>
      </c>
      <c r="S150" s="87">
        <v>22471.83246355248</v>
      </c>
      <c r="T150" s="87"/>
      <c r="U150" s="105">
        <v>223341.47334587795</v>
      </c>
    </row>
    <row r="151" spans="2:21" s="83" customFormat="1" ht="24.75" customHeight="1">
      <c r="B151" s="47" t="s">
        <v>61</v>
      </c>
      <c r="C151" s="48" t="s">
        <v>160</v>
      </c>
      <c r="D151" s="153">
        <v>48374.912866899744</v>
      </c>
      <c r="E151" s="87">
        <v>15399.144592274697</v>
      </c>
      <c r="F151" s="87">
        <v>3680.1706375292715</v>
      </c>
      <c r="G151" s="87">
        <v>1560.426778301935</v>
      </c>
      <c r="H151" s="87">
        <v>179.55753155073214</v>
      </c>
      <c r="I151" s="87">
        <v>3182.1314504339653</v>
      </c>
      <c r="J151" s="87">
        <v>3007.898064705588</v>
      </c>
      <c r="K151" s="87">
        <v>2147.7777201301897</v>
      </c>
      <c r="L151" s="87">
        <v>25594.00778448489</v>
      </c>
      <c r="M151" s="87">
        <v>103126.027426311</v>
      </c>
      <c r="N151" s="87">
        <v>34.873708753736636</v>
      </c>
      <c r="O151" s="87">
        <v>329.8133842878935</v>
      </c>
      <c r="P151" s="87">
        <v>112.7587167004384</v>
      </c>
      <c r="Q151" s="87">
        <v>28082.700719426288</v>
      </c>
      <c r="R151" s="87">
        <v>8665.241445786898</v>
      </c>
      <c r="S151" s="87">
        <v>37225.38797495526</v>
      </c>
      <c r="T151" s="87"/>
      <c r="U151" s="105">
        <v>140351.41540126625</v>
      </c>
    </row>
    <row r="152" spans="2:21" s="83" customFormat="1" ht="24.75" customHeight="1">
      <c r="B152" s="47" t="s">
        <v>62</v>
      </c>
      <c r="C152" s="49" t="s">
        <v>161</v>
      </c>
      <c r="D152" s="153">
        <v>114314.27766357853</v>
      </c>
      <c r="E152" s="87">
        <v>40891.44255966256</v>
      </c>
      <c r="F152" s="87">
        <v>0</v>
      </c>
      <c r="G152" s="87">
        <v>0</v>
      </c>
      <c r="H152" s="87">
        <v>256.86648596448754</v>
      </c>
      <c r="I152" s="87">
        <v>15364.201740123972</v>
      </c>
      <c r="J152" s="87">
        <v>384.41505010875915</v>
      </c>
      <c r="K152" s="87">
        <v>10370.058779477358</v>
      </c>
      <c r="L152" s="87">
        <v>17601.43303093146</v>
      </c>
      <c r="M152" s="87">
        <v>199182.6953098471</v>
      </c>
      <c r="N152" s="87">
        <v>357.51309955197587</v>
      </c>
      <c r="O152" s="87">
        <v>42.15077303824114</v>
      </c>
      <c r="P152" s="87">
        <v>203.98815515627697</v>
      </c>
      <c r="Q152" s="87">
        <v>116.3320197622721</v>
      </c>
      <c r="R152" s="87">
        <v>12092.915879424945</v>
      </c>
      <c r="S152" s="87">
        <v>12812.899926933711</v>
      </c>
      <c r="T152" s="87"/>
      <c r="U152" s="105">
        <v>211995.59523678082</v>
      </c>
    </row>
    <row r="153" spans="2:21" s="83" customFormat="1" ht="24.75" customHeight="1">
      <c r="B153" s="47" t="s">
        <v>65</v>
      </c>
      <c r="C153" s="49" t="s">
        <v>162</v>
      </c>
      <c r="D153" s="87">
        <v>0</v>
      </c>
      <c r="E153" s="87">
        <v>0</v>
      </c>
      <c r="F153" s="87"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87">
        <v>0</v>
      </c>
      <c r="N153" s="87">
        <v>0</v>
      </c>
      <c r="O153" s="87">
        <v>0</v>
      </c>
      <c r="P153" s="87">
        <v>0</v>
      </c>
      <c r="Q153" s="87">
        <v>0</v>
      </c>
      <c r="R153" s="87">
        <v>0</v>
      </c>
      <c r="S153" s="87">
        <v>0</v>
      </c>
      <c r="T153" s="87">
        <v>0</v>
      </c>
      <c r="U153" s="105">
        <v>0</v>
      </c>
    </row>
    <row r="154" spans="2:21" s="83" customFormat="1" ht="24.75" customHeight="1">
      <c r="B154" s="47" t="s">
        <v>163</v>
      </c>
      <c r="C154" s="49" t="s">
        <v>164</v>
      </c>
      <c r="D154" s="153">
        <v>59379.808882387544</v>
      </c>
      <c r="E154" s="87">
        <v>17649.649408150024</v>
      </c>
      <c r="F154" s="87">
        <v>0</v>
      </c>
      <c r="G154" s="87">
        <v>0</v>
      </c>
      <c r="H154" s="87">
        <v>807.1891643863709</v>
      </c>
      <c r="I154" s="87">
        <v>5866.404395193974</v>
      </c>
      <c r="J154" s="87">
        <v>1210.9649049906093</v>
      </c>
      <c r="K154" s="87">
        <v>3959.526139485263</v>
      </c>
      <c r="L154" s="87">
        <v>47615.68068500787</v>
      </c>
      <c r="M154" s="87">
        <v>136489.22357960165</v>
      </c>
      <c r="N154" s="87">
        <v>347.2751145074391</v>
      </c>
      <c r="O154" s="87">
        <v>132.78123958230367</v>
      </c>
      <c r="P154" s="87">
        <v>38.94776240103702</v>
      </c>
      <c r="Q154" s="87">
        <v>671.7934650503415</v>
      </c>
      <c r="R154" s="87">
        <v>10449.270187974182</v>
      </c>
      <c r="S154" s="87">
        <v>11640.067769515303</v>
      </c>
      <c r="T154" s="87"/>
      <c r="U154" s="105">
        <v>148129.29134911695</v>
      </c>
    </row>
    <row r="155" spans="2:21" s="83" customFormat="1" ht="24.75" customHeight="1">
      <c r="B155" s="47" t="s">
        <v>165</v>
      </c>
      <c r="C155" s="49" t="s">
        <v>166</v>
      </c>
      <c r="D155" s="153">
        <v>45470.84563991605</v>
      </c>
      <c r="E155" s="87">
        <v>33589.43264166204</v>
      </c>
      <c r="F155" s="87">
        <v>0</v>
      </c>
      <c r="G155" s="87">
        <v>0</v>
      </c>
      <c r="H155" s="87">
        <v>7249.832625409135</v>
      </c>
      <c r="I155" s="87">
        <v>32137.29043746524</v>
      </c>
      <c r="J155" s="87">
        <v>1054.975708412175</v>
      </c>
      <c r="K155" s="87">
        <v>21691.04496846844</v>
      </c>
      <c r="L155" s="87">
        <v>19557.439415635534</v>
      </c>
      <c r="M155" s="87">
        <v>160750.86143696864</v>
      </c>
      <c r="N155" s="87">
        <v>197.05965593478007</v>
      </c>
      <c r="O155" s="87">
        <v>115.67716101010693</v>
      </c>
      <c r="P155" s="87">
        <v>60.94025664509317</v>
      </c>
      <c r="Q155" s="87">
        <v>1418.675260248266</v>
      </c>
      <c r="R155" s="87">
        <v>42642.159671227775</v>
      </c>
      <c r="S155" s="87">
        <v>44434.51200506602</v>
      </c>
      <c r="T155" s="87"/>
      <c r="U155" s="105">
        <v>205185.37344203464</v>
      </c>
    </row>
    <row r="156" spans="2:21" s="83" customFormat="1" ht="24.75" customHeight="1">
      <c r="B156" s="47" t="s">
        <v>66</v>
      </c>
      <c r="C156" s="49" t="s">
        <v>167</v>
      </c>
      <c r="D156" s="153">
        <v>123959.02474180385</v>
      </c>
      <c r="E156" s="87">
        <v>27490.022451076315</v>
      </c>
      <c r="F156" s="87">
        <v>12826.691309971437</v>
      </c>
      <c r="G156" s="87">
        <v>0</v>
      </c>
      <c r="H156" s="87">
        <v>1364.6007841686962</v>
      </c>
      <c r="I156" s="87">
        <v>5914.413016381</v>
      </c>
      <c r="J156" s="87">
        <v>1821.9751705653143</v>
      </c>
      <c r="K156" s="87">
        <v>3991.9295296549562</v>
      </c>
      <c r="L156" s="87">
        <v>28949.973785108472</v>
      </c>
      <c r="M156" s="87">
        <v>206318.63078873005</v>
      </c>
      <c r="N156" s="87">
        <v>392.47480411722296</v>
      </c>
      <c r="O156" s="87">
        <v>199.77797922865292</v>
      </c>
      <c r="P156" s="87">
        <v>222.21904273169108</v>
      </c>
      <c r="Q156" s="87">
        <v>1634.2744621702134</v>
      </c>
      <c r="R156" s="87">
        <v>21815.28825520997</v>
      </c>
      <c r="S156" s="87">
        <v>24264.03454345775</v>
      </c>
      <c r="T156" s="87"/>
      <c r="U156" s="105">
        <v>230582.6653321878</v>
      </c>
    </row>
    <row r="157" spans="2:21" s="83" customFormat="1" ht="24.75" customHeight="1">
      <c r="B157" s="47" t="s">
        <v>67</v>
      </c>
      <c r="C157" s="49" t="s">
        <v>168</v>
      </c>
      <c r="D157" s="153">
        <v>344476.4644363937</v>
      </c>
      <c r="E157" s="87">
        <v>212652.9103667193</v>
      </c>
      <c r="F157" s="87">
        <v>29056.068792929134</v>
      </c>
      <c r="G157" s="87">
        <v>1644.5525478079862</v>
      </c>
      <c r="H157" s="87">
        <v>8441.857269007025</v>
      </c>
      <c r="I157" s="87">
        <v>25798.022529438625</v>
      </c>
      <c r="J157" s="87">
        <v>23235.973399044313</v>
      </c>
      <c r="K157" s="87">
        <v>17412.359883683814</v>
      </c>
      <c r="L157" s="87">
        <v>88135.24432482483</v>
      </c>
      <c r="M157" s="87">
        <v>750853.4535498489</v>
      </c>
      <c r="N157" s="87">
        <v>9794.271665536093</v>
      </c>
      <c r="O157" s="87">
        <v>2547.804100772403</v>
      </c>
      <c r="P157" s="87">
        <v>2192.3031706011825</v>
      </c>
      <c r="Q157" s="87">
        <v>5936.365304623305</v>
      </c>
      <c r="R157" s="87">
        <v>124930.93823291967</v>
      </c>
      <c r="S157" s="87">
        <v>145401.68247445265</v>
      </c>
      <c r="T157" s="87"/>
      <c r="U157" s="105">
        <v>896255.1360243015</v>
      </c>
    </row>
    <row r="158" spans="2:21" s="83" customFormat="1" ht="24.75" customHeight="1">
      <c r="B158" s="47" t="s">
        <v>68</v>
      </c>
      <c r="C158" s="49" t="s">
        <v>169</v>
      </c>
      <c r="D158" s="153">
        <v>73050.30050627602</v>
      </c>
      <c r="E158" s="87">
        <v>86156.26488200901</v>
      </c>
      <c r="F158" s="87">
        <v>0</v>
      </c>
      <c r="G158" s="87">
        <v>0</v>
      </c>
      <c r="H158" s="87">
        <v>479.64592258252685</v>
      </c>
      <c r="I158" s="87">
        <v>6366.895588637836</v>
      </c>
      <c r="J158" s="87">
        <v>2526.9097958672332</v>
      </c>
      <c r="K158" s="87">
        <v>4297.332371296806</v>
      </c>
      <c r="L158" s="87">
        <v>104790.9161600782</v>
      </c>
      <c r="M158" s="87">
        <v>277668.2652267476</v>
      </c>
      <c r="N158" s="87">
        <v>939.9887868264435</v>
      </c>
      <c r="O158" s="87">
        <v>277.073442529302</v>
      </c>
      <c r="P158" s="87">
        <v>500.38096883785806</v>
      </c>
      <c r="Q158" s="87">
        <v>3817.7655262272483</v>
      </c>
      <c r="R158" s="87">
        <v>47339.66626534279</v>
      </c>
      <c r="S158" s="87">
        <v>52874.874989763644</v>
      </c>
      <c r="T158" s="87"/>
      <c r="U158" s="105">
        <v>330543.14021651127</v>
      </c>
    </row>
    <row r="159" spans="2:21" s="83" customFormat="1" ht="24.75" customHeight="1">
      <c r="B159" s="47" t="s">
        <v>69</v>
      </c>
      <c r="C159" s="49" t="s">
        <v>170</v>
      </c>
      <c r="D159" s="153">
        <v>171487.5497058462</v>
      </c>
      <c r="E159" s="87">
        <v>52078.91404643317</v>
      </c>
      <c r="F159" s="87">
        <v>8406.505287132595</v>
      </c>
      <c r="G159" s="87">
        <v>1926.9710602249597</v>
      </c>
      <c r="H159" s="87">
        <v>91171.07597107976</v>
      </c>
      <c r="I159" s="87">
        <v>22035.47608819165</v>
      </c>
      <c r="J159" s="87">
        <v>2477.636326443429</v>
      </c>
      <c r="K159" s="87">
        <v>14872.831412487782</v>
      </c>
      <c r="L159" s="87">
        <v>85363.6506835221</v>
      </c>
      <c r="M159" s="87">
        <v>449820.61058136163</v>
      </c>
      <c r="N159" s="87">
        <v>2637.3771637904956</v>
      </c>
      <c r="O159" s="87">
        <v>271.6706498293234</v>
      </c>
      <c r="P159" s="87">
        <v>281.9339169858107</v>
      </c>
      <c r="Q159" s="87">
        <v>1707.5382302581233</v>
      </c>
      <c r="R159" s="87">
        <v>40623.60830606835</v>
      </c>
      <c r="S159" s="87">
        <v>45522.12826693211</v>
      </c>
      <c r="T159" s="87"/>
      <c r="U159" s="105">
        <v>495342.7388482937</v>
      </c>
    </row>
    <row r="160" spans="2:21" s="83" customFormat="1" ht="24.75" customHeight="1">
      <c r="B160" s="47" t="s">
        <v>70</v>
      </c>
      <c r="C160" s="49" t="s">
        <v>171</v>
      </c>
      <c r="D160" s="87">
        <v>0</v>
      </c>
      <c r="E160" s="87">
        <v>0</v>
      </c>
      <c r="F160" s="87"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87">
        <v>0</v>
      </c>
      <c r="N160" s="87">
        <v>0</v>
      </c>
      <c r="O160" s="87">
        <v>0</v>
      </c>
      <c r="P160" s="87">
        <v>0</v>
      </c>
      <c r="Q160" s="87">
        <v>0</v>
      </c>
      <c r="R160" s="87">
        <v>0</v>
      </c>
      <c r="S160" s="87">
        <v>0</v>
      </c>
      <c r="T160" s="87">
        <v>0</v>
      </c>
      <c r="U160" s="105">
        <v>0</v>
      </c>
    </row>
    <row r="161" spans="2:21" s="83" customFormat="1" ht="24.75" customHeight="1">
      <c r="B161" s="47" t="s">
        <v>71</v>
      </c>
      <c r="C161" s="49" t="s">
        <v>172</v>
      </c>
      <c r="D161" s="153">
        <v>3502.2999922948893</v>
      </c>
      <c r="E161" s="87">
        <v>863.3062569486887</v>
      </c>
      <c r="F161" s="87">
        <v>0</v>
      </c>
      <c r="G161" s="87">
        <v>0</v>
      </c>
      <c r="H161" s="87">
        <v>2245.190399907524</v>
      </c>
      <c r="I161" s="87">
        <v>1786.318459048101</v>
      </c>
      <c r="J161" s="87">
        <v>72.13281163219806</v>
      </c>
      <c r="K161" s="87">
        <v>1205.6745760385177</v>
      </c>
      <c r="L161" s="87">
        <v>660.7617087318339</v>
      </c>
      <c r="M161" s="87">
        <v>10335.684204601754</v>
      </c>
      <c r="N161" s="87">
        <v>112.78175059295572</v>
      </c>
      <c r="O161" s="87">
        <v>7.90929952107435</v>
      </c>
      <c r="P161" s="87">
        <v>5.025912847593283</v>
      </c>
      <c r="Q161" s="87">
        <v>181.2775517054766</v>
      </c>
      <c r="R161" s="87">
        <v>1825.6614225018043</v>
      </c>
      <c r="S161" s="87">
        <v>2132.655937168904</v>
      </c>
      <c r="T161" s="87"/>
      <c r="U161" s="105">
        <v>12468.340141770657</v>
      </c>
    </row>
    <row r="162" spans="2:21" s="83" customFormat="1" ht="24.75" customHeight="1">
      <c r="B162" s="47" t="s">
        <v>72</v>
      </c>
      <c r="C162" s="49" t="s">
        <v>173</v>
      </c>
      <c r="D162" s="153">
        <v>0</v>
      </c>
      <c r="E162" s="87">
        <v>8.83700662923093</v>
      </c>
      <c r="F162" s="87">
        <v>0</v>
      </c>
      <c r="G162" s="87">
        <v>0</v>
      </c>
      <c r="H162" s="87">
        <v>0</v>
      </c>
      <c r="I162" s="87">
        <v>0</v>
      </c>
      <c r="J162" s="87">
        <v>0</v>
      </c>
      <c r="K162" s="87">
        <v>0</v>
      </c>
      <c r="L162" s="87">
        <v>0.27351246844139165</v>
      </c>
      <c r="M162" s="87">
        <v>9.11051909767232</v>
      </c>
      <c r="N162" s="87">
        <v>0</v>
      </c>
      <c r="O162" s="87">
        <v>0</v>
      </c>
      <c r="P162" s="87">
        <v>0</v>
      </c>
      <c r="Q162" s="87">
        <v>0</v>
      </c>
      <c r="R162" s="87">
        <v>151.19095130223076</v>
      </c>
      <c r="S162" s="87">
        <v>151.19095130223076</v>
      </c>
      <c r="T162" s="87"/>
      <c r="U162" s="105">
        <v>160.30147039990308</v>
      </c>
    </row>
    <row r="163" spans="2:21" s="83" customFormat="1" ht="24.75" customHeight="1">
      <c r="B163" s="47" t="s">
        <v>73</v>
      </c>
      <c r="C163" s="49" t="s">
        <v>174</v>
      </c>
      <c r="D163" s="153">
        <v>57603.70342584936</v>
      </c>
      <c r="E163" s="87">
        <v>14846.48271105202</v>
      </c>
      <c r="F163" s="87">
        <v>0</v>
      </c>
      <c r="G163" s="87">
        <v>0</v>
      </c>
      <c r="H163" s="87">
        <v>0</v>
      </c>
      <c r="I163" s="87">
        <v>364.48864761164026</v>
      </c>
      <c r="J163" s="87">
        <v>1043.5454585662985</v>
      </c>
      <c r="K163" s="87">
        <v>246.01139480705754</v>
      </c>
      <c r="L163" s="87">
        <v>99687.24840013772</v>
      </c>
      <c r="M163" s="87">
        <v>173791.48003802408</v>
      </c>
      <c r="N163" s="87">
        <v>415.1202531061538</v>
      </c>
      <c r="O163" s="87">
        <v>114.42384414104153</v>
      </c>
      <c r="P163" s="87">
        <v>112.74764789480294</v>
      </c>
      <c r="Q163" s="87">
        <v>7.612184495371855</v>
      </c>
      <c r="R163" s="87">
        <v>13983.05797514687</v>
      </c>
      <c r="S163" s="87">
        <v>14632.96190478424</v>
      </c>
      <c r="T163" s="87"/>
      <c r="U163" s="105">
        <v>188424.4419428083</v>
      </c>
    </row>
    <row r="164" spans="2:21" s="83" customFormat="1" ht="24.75" customHeight="1">
      <c r="B164" s="47" t="s">
        <v>74</v>
      </c>
      <c r="C164" s="48" t="s">
        <v>175</v>
      </c>
      <c r="D164" s="153">
        <v>73298.64038152593</v>
      </c>
      <c r="E164" s="87">
        <v>17800.954548979083</v>
      </c>
      <c r="F164" s="87">
        <v>79062.33659458542</v>
      </c>
      <c r="G164" s="87">
        <v>0</v>
      </c>
      <c r="H164" s="87">
        <v>597.8752593550198</v>
      </c>
      <c r="I164" s="87">
        <v>14639.059140938682</v>
      </c>
      <c r="J164" s="87">
        <v>5184.4861800302515</v>
      </c>
      <c r="K164" s="87">
        <v>9880.624215661628</v>
      </c>
      <c r="L164" s="87">
        <v>62035.44719294802</v>
      </c>
      <c r="M164" s="87">
        <v>262499.423514024</v>
      </c>
      <c r="N164" s="87">
        <v>210.44587087971064</v>
      </c>
      <c r="O164" s="87">
        <v>568.4743618454224</v>
      </c>
      <c r="P164" s="87">
        <v>146.5057025951372</v>
      </c>
      <c r="Q164" s="87">
        <v>1371.8804242137344</v>
      </c>
      <c r="R164" s="87">
        <v>19400.01426127944</v>
      </c>
      <c r="S164" s="87">
        <v>21697.320620813443</v>
      </c>
      <c r="T164" s="87"/>
      <c r="U164" s="105">
        <v>284196.74413483747</v>
      </c>
    </row>
    <row r="165" spans="2:21" s="83" customFormat="1" ht="24.75" customHeight="1">
      <c r="B165" s="47" t="s">
        <v>75</v>
      </c>
      <c r="C165" s="49" t="s">
        <v>76</v>
      </c>
      <c r="D165" s="87">
        <v>0</v>
      </c>
      <c r="E165" s="87">
        <v>0</v>
      </c>
      <c r="F165" s="87"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7">
        <v>0</v>
      </c>
      <c r="P165" s="87">
        <v>0</v>
      </c>
      <c r="Q165" s="87">
        <v>0</v>
      </c>
      <c r="R165" s="87">
        <v>0</v>
      </c>
      <c r="S165" s="87">
        <v>0</v>
      </c>
      <c r="T165" s="87">
        <v>0</v>
      </c>
      <c r="U165" s="105">
        <v>0</v>
      </c>
    </row>
    <row r="166" spans="2:21" s="83" customFormat="1" ht="27.75" customHeight="1" thickBot="1">
      <c r="B166" s="50"/>
      <c r="C166" s="51" t="s">
        <v>77</v>
      </c>
      <c r="D166" s="154">
        <v>2902630.627020302</v>
      </c>
      <c r="E166" s="43">
        <v>2898040.8157742554</v>
      </c>
      <c r="F166" s="43">
        <v>329468.0337519096</v>
      </c>
      <c r="G166" s="43">
        <v>9750.446489371949</v>
      </c>
      <c r="H166" s="43">
        <v>95957.55888429488</v>
      </c>
      <c r="I166" s="43">
        <v>358477.6938217889</v>
      </c>
      <c r="J166" s="43">
        <v>321208.9766818384</v>
      </c>
      <c r="K166" s="43">
        <v>241954.3051400627</v>
      </c>
      <c r="L166" s="43">
        <v>1488291.7101827138</v>
      </c>
      <c r="M166" s="43">
        <v>8645780.167746538</v>
      </c>
      <c r="N166" s="43">
        <v>15523.321322321368</v>
      </c>
      <c r="O166" s="43">
        <v>35220.282530903336</v>
      </c>
      <c r="P166" s="43">
        <v>25965.197326762194</v>
      </c>
      <c r="Q166" s="43">
        <v>144242.8865458198</v>
      </c>
      <c r="R166" s="43">
        <v>1022194.586461654</v>
      </c>
      <c r="S166" s="43">
        <v>1243146.274187461</v>
      </c>
      <c r="T166" s="43">
        <v>2644086.5577472514</v>
      </c>
      <c r="U166" s="44">
        <v>12533012.999681251</v>
      </c>
    </row>
    <row r="167" s="83" customFormat="1" ht="12.75">
      <c r="C167" s="36" t="s">
        <v>113</v>
      </c>
    </row>
    <row r="168" s="83" customFormat="1" ht="12.75"/>
    <row r="169" spans="2:22" s="83" customFormat="1" ht="15.75">
      <c r="B169" s="88"/>
      <c r="C169" s="106"/>
      <c r="D169" s="100"/>
      <c r="E169" s="100"/>
      <c r="F169" s="100"/>
      <c r="G169" s="100"/>
      <c r="H169" s="100"/>
      <c r="I169" s="100"/>
      <c r="J169" s="100"/>
      <c r="K169" s="100"/>
      <c r="L169" s="85"/>
      <c r="M169" s="100"/>
      <c r="N169" s="100"/>
      <c r="O169" s="100"/>
      <c r="P169" s="100"/>
      <c r="Q169" s="100"/>
      <c r="R169" s="100"/>
      <c r="S169" s="100"/>
      <c r="T169" s="100"/>
      <c r="U169" s="100"/>
      <c r="V169" s="89"/>
    </row>
    <row r="170" spans="2:22" s="83" customFormat="1" ht="15.75">
      <c r="B170" s="88"/>
      <c r="C170" s="106"/>
      <c r="D170" s="100"/>
      <c r="E170" s="100"/>
      <c r="F170" s="100"/>
      <c r="G170" s="100"/>
      <c r="H170" s="100"/>
      <c r="I170" s="100"/>
      <c r="J170" s="100"/>
      <c r="K170" s="100"/>
      <c r="L170" s="85"/>
      <c r="M170" s="100"/>
      <c r="N170" s="100"/>
      <c r="O170" s="100"/>
      <c r="P170" s="100"/>
      <c r="Q170" s="100"/>
      <c r="R170" s="100"/>
      <c r="S170" s="100"/>
      <c r="T170" s="100"/>
      <c r="U170" s="100"/>
      <c r="V170" s="89"/>
    </row>
    <row r="171" spans="2:22" s="83" customFormat="1" ht="12.75">
      <c r="B171" s="89"/>
      <c r="C171" s="89"/>
      <c r="D171" s="89"/>
      <c r="T171" s="89"/>
      <c r="U171" s="89"/>
      <c r="V171" s="89"/>
    </row>
    <row r="172" spans="2:22" s="83" customFormat="1" ht="12.75">
      <c r="B172" s="89"/>
      <c r="C172" s="89"/>
      <c r="D172" s="89"/>
      <c r="T172" s="89"/>
      <c r="U172" s="89"/>
      <c r="V172" s="89"/>
    </row>
    <row r="173" spans="2:4" s="83" customFormat="1" ht="12.75">
      <c r="B173" s="89"/>
      <c r="C173" s="89"/>
      <c r="D173" s="89"/>
    </row>
    <row r="174" spans="2:4" s="83" customFormat="1" ht="12.75">
      <c r="B174" s="89"/>
      <c r="C174" s="89"/>
      <c r="D174" s="89"/>
    </row>
    <row r="175" s="83" customFormat="1" ht="12.75"/>
    <row r="176" s="83" customFormat="1" ht="12.75"/>
    <row r="177" s="83" customFormat="1" ht="12.75"/>
    <row r="178" s="83" customFormat="1" ht="12.75"/>
    <row r="179" s="83" customFormat="1" ht="12.75"/>
    <row r="180" s="83" customFormat="1" ht="12.75"/>
    <row r="181" s="83" customFormat="1" ht="12.75"/>
    <row r="182" s="83" customFormat="1" ht="12.75"/>
    <row r="183" s="83" customFormat="1" ht="12.75"/>
    <row r="184" s="83" customFormat="1" ht="12.75"/>
    <row r="185" s="83" customFormat="1" ht="12.75"/>
    <row r="186" s="83" customFormat="1" ht="12.75"/>
    <row r="187" s="83" customFormat="1" ht="12.75"/>
    <row r="188" s="83" customFormat="1" ht="12.75"/>
    <row r="189" s="83" customFormat="1" ht="12.75"/>
    <row r="190" s="83" customFormat="1" ht="12.75"/>
    <row r="191" s="83" customFormat="1" ht="12.75"/>
    <row r="192" s="83" customFormat="1" ht="12.75"/>
    <row r="193" s="83" customFormat="1" ht="12.75"/>
    <row r="194" s="83" customFormat="1" ht="12.75"/>
    <row r="195" s="83" customFormat="1" ht="12.75"/>
    <row r="196" s="83" customFormat="1" ht="12.75"/>
    <row r="197" s="83" customFormat="1" ht="12.75"/>
    <row r="198" s="83" customFormat="1" ht="12.75"/>
    <row r="199" s="83" customFormat="1" ht="12.75"/>
    <row r="200" s="83" customFormat="1" ht="12.75"/>
    <row r="201" s="83" customFormat="1" ht="12.75"/>
    <row r="202" s="83" customFormat="1" ht="12.75"/>
    <row r="203" s="83" customFormat="1" ht="12.75"/>
    <row r="204" s="83" customFormat="1" ht="12.75"/>
    <row r="205" s="83" customFormat="1" ht="12.75"/>
    <row r="206" s="83" customFormat="1" ht="12.75"/>
    <row r="207" s="83" customFormat="1" ht="12.75"/>
    <row r="208" s="83" customFormat="1" ht="12.75"/>
    <row r="209" s="83" customFormat="1" ht="12.75"/>
    <row r="210" s="83" customFormat="1" ht="12.75"/>
    <row r="211" s="83" customFormat="1" ht="12.75"/>
    <row r="212" s="83" customFormat="1" ht="12.75"/>
    <row r="213" s="83" customFormat="1" ht="12.75"/>
    <row r="214" s="83" customFormat="1" ht="12.75"/>
    <row r="215" s="83" customFormat="1" ht="12.75"/>
    <row r="216" s="83" customFormat="1" ht="12.75"/>
    <row r="217" s="83" customFormat="1" ht="12.75"/>
    <row r="218" s="83" customFormat="1" ht="12.75"/>
    <row r="219" s="83" customFormat="1" ht="12.75"/>
    <row r="220" s="83" customFormat="1" ht="12.75"/>
    <row r="221" s="83" customFormat="1" ht="12.75"/>
    <row r="222" s="83" customFormat="1" ht="12.75"/>
    <row r="223" s="83" customFormat="1" ht="12.75"/>
    <row r="224" s="83" customFormat="1" ht="12.75"/>
    <row r="225" s="83" customFormat="1" ht="12.75"/>
    <row r="226" s="83" customFormat="1" ht="12.75"/>
    <row r="227" s="83" customFormat="1" ht="12.75"/>
    <row r="228" s="83" customFormat="1" ht="12.75"/>
    <row r="229" s="83" customFormat="1" ht="12.75"/>
    <row r="230" s="83" customFormat="1" ht="12.75"/>
    <row r="231" s="83" customFormat="1" ht="12.75"/>
    <row r="232" s="83" customFormat="1" ht="12.75"/>
    <row r="233" s="83" customFormat="1" ht="12.75"/>
    <row r="234" s="83" customFormat="1" ht="12.75"/>
    <row r="235" s="83" customFormat="1" ht="12.75"/>
    <row r="236" s="83" customFormat="1" ht="12.75"/>
    <row r="237" s="83" customFormat="1" ht="12.75"/>
    <row r="238" s="83" customFormat="1" ht="12.75"/>
    <row r="239" s="83" customFormat="1" ht="12.75"/>
    <row r="240" s="83" customFormat="1" ht="12.75"/>
    <row r="241" s="83" customFormat="1" ht="12.75"/>
    <row r="242" s="83" customFormat="1" ht="12.75"/>
    <row r="243" s="83" customFormat="1" ht="12.75"/>
    <row r="244" s="83" customFormat="1" ht="12.75"/>
    <row r="245" s="83" customFormat="1" ht="12.75"/>
    <row r="246" s="83" customFormat="1" ht="12.75"/>
    <row r="247" s="83" customFormat="1" ht="12.75"/>
    <row r="248" s="83" customFormat="1" ht="12.75"/>
    <row r="249" s="83" customFormat="1" ht="12.75"/>
    <row r="250" s="83" customFormat="1" ht="12.75"/>
    <row r="251" s="83" customFormat="1" ht="12.75"/>
    <row r="252" s="83" customFormat="1" ht="12.75"/>
    <row r="253" s="83" customFormat="1" ht="12.75"/>
    <row r="254" s="83" customFormat="1" ht="12.75"/>
    <row r="255" s="83" customFormat="1" ht="12.75"/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5" s="83" customFormat="1" ht="12.75"/>
    <row r="266" s="83" customFormat="1" ht="12.75"/>
    <row r="267" s="83" customFormat="1" ht="12.75"/>
    <row r="268" s="83" customFormat="1" ht="12.75"/>
    <row r="269" s="83" customFormat="1" ht="12.75"/>
    <row r="270" s="83" customFormat="1" ht="12.75"/>
    <row r="271" s="83" customFormat="1" ht="12.75"/>
    <row r="272" s="83" customFormat="1" ht="12.75"/>
    <row r="273" s="83" customFormat="1" ht="12.75"/>
    <row r="274" s="83" customFormat="1" ht="12.75"/>
    <row r="275" s="83" customFormat="1" ht="12.75"/>
    <row r="276" s="83" customFormat="1" ht="12.75"/>
    <row r="277" s="83" customFormat="1" ht="12.75"/>
    <row r="278" s="83" customFormat="1" ht="12.75"/>
    <row r="279" s="83" customFormat="1" ht="12.75"/>
    <row r="280" s="83" customFormat="1" ht="12.75"/>
    <row r="281" s="83" customFormat="1" ht="12.75"/>
    <row r="282" s="83" customFormat="1" ht="12.75"/>
    <row r="283" s="83" customFormat="1" ht="12.75"/>
    <row r="284" s="83" customFormat="1" ht="12.75"/>
    <row r="285" s="83" customFormat="1" ht="12.75"/>
    <row r="286" s="83" customFormat="1" ht="12.75"/>
    <row r="287" s="83" customFormat="1" ht="12.75"/>
    <row r="288" s="83" customFormat="1" ht="12.75"/>
    <row r="289" s="83" customFormat="1" ht="12.75"/>
    <row r="290" s="83" customFormat="1" ht="12.75"/>
    <row r="291" s="83" customFormat="1" ht="12.75"/>
    <row r="292" s="83" customFormat="1" ht="12.75"/>
    <row r="293" s="83" customFormat="1" ht="12.75"/>
    <row r="294" s="83" customFormat="1" ht="12.75"/>
    <row r="295" s="83" customFormat="1" ht="12.75"/>
    <row r="296" s="83" customFormat="1" ht="12.75"/>
    <row r="297" s="83" customFormat="1" ht="12.75"/>
    <row r="298" s="83" customFormat="1" ht="12.75"/>
    <row r="299" s="83" customFormat="1" ht="12.75"/>
    <row r="300" s="83" customFormat="1" ht="12.75"/>
    <row r="301" s="83" customFormat="1" ht="12.75"/>
    <row r="302" s="83" customFormat="1" ht="12.75"/>
    <row r="303" s="83" customFormat="1" ht="12.75"/>
    <row r="304" s="83" customFormat="1" ht="12.75"/>
    <row r="305" s="83" customFormat="1" ht="12.75"/>
    <row r="306" s="83" customFormat="1" ht="12.75"/>
    <row r="307" s="83" customFormat="1" ht="12.75"/>
    <row r="308" s="83" customFormat="1" ht="12.75"/>
    <row r="309" s="83" customFormat="1" ht="12.75"/>
    <row r="310" s="83" customFormat="1" ht="12.75"/>
    <row r="311" s="83" customFormat="1" ht="12.75"/>
    <row r="312" s="83" customFormat="1" ht="12.75"/>
    <row r="313" s="83" customFormat="1" ht="12.75"/>
    <row r="314" s="83" customFormat="1" ht="12.75"/>
    <row r="315" s="83" customFormat="1" ht="12.75"/>
    <row r="316" s="83" customFormat="1" ht="12.75"/>
    <row r="317" s="83" customFormat="1" ht="12.75"/>
    <row r="318" s="83" customFormat="1" ht="12.75"/>
    <row r="319" s="83" customFormat="1" ht="12.75"/>
    <row r="320" s="83" customFormat="1" ht="12.75"/>
    <row r="321" s="83" customFormat="1" ht="12.75"/>
    <row r="322" s="83" customFormat="1" ht="12.75"/>
    <row r="323" s="83" customFormat="1" ht="12.75"/>
    <row r="324" s="83" customFormat="1" ht="12.75"/>
    <row r="325" s="83" customFormat="1" ht="12.75"/>
    <row r="326" s="83" customFormat="1" ht="12.75"/>
    <row r="327" s="83" customFormat="1" ht="12.75"/>
    <row r="328" s="83" customFormat="1" ht="12.75"/>
    <row r="329" s="83" customFormat="1" ht="12.75"/>
    <row r="330" s="83" customFormat="1" ht="12.75"/>
    <row r="331" s="83" customFormat="1" ht="12.75"/>
    <row r="332" s="83" customFormat="1" ht="12.75"/>
    <row r="333" s="83" customFormat="1" ht="12.75"/>
    <row r="334" s="83" customFormat="1" ht="12.75"/>
    <row r="335" s="83" customFormat="1" ht="12.75"/>
    <row r="336" s="83" customFormat="1" ht="12.75"/>
    <row r="337" s="83" customFormat="1" ht="12.75"/>
    <row r="338" s="83" customFormat="1" ht="12.75"/>
    <row r="339" s="83" customFormat="1" ht="12.75"/>
    <row r="340" s="83" customFormat="1" ht="12.75"/>
    <row r="341" s="83" customFormat="1" ht="12.75"/>
    <row r="342" s="83" customFormat="1" ht="12.75"/>
    <row r="343" s="83" customFormat="1" ht="12.75"/>
    <row r="344" s="83" customFormat="1" ht="12.75"/>
    <row r="345" s="83" customFormat="1" ht="12.75"/>
    <row r="346" s="83" customFormat="1" ht="12.75"/>
    <row r="347" s="83" customFormat="1" ht="12.75"/>
    <row r="348" s="83" customFormat="1" ht="12.75"/>
    <row r="349" s="83" customFormat="1" ht="12.75"/>
    <row r="350" s="83" customFormat="1" ht="12.75"/>
    <row r="351" s="83" customFormat="1" ht="12.75"/>
    <row r="352" s="83" customFormat="1" ht="12.75"/>
    <row r="353" s="83" customFormat="1" ht="12.75"/>
    <row r="354" s="83" customFormat="1" ht="12.75"/>
    <row r="355" s="83" customFormat="1" ht="12.75"/>
    <row r="356" s="83" customFormat="1" ht="12.75"/>
    <row r="357" s="83" customFormat="1" ht="12.75"/>
    <row r="358" s="83" customFormat="1" ht="12.75"/>
    <row r="359" s="83" customFormat="1" ht="12.75"/>
    <row r="360" s="83" customFormat="1" ht="12.75"/>
    <row r="361" s="83" customFormat="1" ht="12.75"/>
    <row r="362" s="83" customFormat="1" ht="12.75"/>
    <row r="363" s="83" customFormat="1" ht="12.75"/>
    <row r="364" s="83" customFormat="1" ht="12.75"/>
    <row r="365" s="83" customFormat="1" ht="12.75"/>
    <row r="366" s="83" customFormat="1" ht="12.75"/>
    <row r="367" s="83" customFormat="1" ht="12.75"/>
    <row r="368" s="83" customFormat="1" ht="12.75"/>
    <row r="369" s="83" customFormat="1" ht="12.75"/>
    <row r="370" s="83" customFormat="1" ht="12.75"/>
    <row r="371" s="83" customFormat="1" ht="12.75"/>
    <row r="372" s="83" customFormat="1" ht="12.75"/>
    <row r="373" s="83" customFormat="1" ht="12.75"/>
    <row r="374" s="83" customFormat="1" ht="12.75"/>
    <row r="375" s="83" customFormat="1" ht="12.75"/>
    <row r="376" s="83" customFormat="1" ht="12.75"/>
    <row r="377" s="83" customFormat="1" ht="12.75"/>
    <row r="378" s="83" customFormat="1" ht="12.75"/>
    <row r="379" s="83" customFormat="1" ht="12.75"/>
    <row r="380" s="83" customFormat="1" ht="12.75"/>
    <row r="381" s="83" customFormat="1" ht="12.75"/>
    <row r="382" s="83" customFormat="1" ht="12.75"/>
    <row r="383" s="83" customFormat="1" ht="12.75"/>
    <row r="384" s="83" customFormat="1" ht="12.75"/>
    <row r="385" s="83" customFormat="1" ht="12.75"/>
    <row r="386" s="83" customFormat="1" ht="12.75"/>
    <row r="387" s="83" customFormat="1" ht="12.75"/>
    <row r="388" s="83" customFormat="1" ht="12.75"/>
    <row r="389" s="83" customFormat="1" ht="12.75"/>
    <row r="390" s="83" customFormat="1" ht="12.75"/>
    <row r="391" s="83" customFormat="1" ht="12.75"/>
    <row r="392" s="83" customFormat="1" ht="12.75"/>
    <row r="393" s="83" customFormat="1" ht="12.75"/>
    <row r="394" s="83" customFormat="1" ht="12.75"/>
    <row r="395" s="83" customFormat="1" ht="12.75"/>
    <row r="396" s="83" customFormat="1" ht="12.75"/>
    <row r="397" s="83" customFormat="1" ht="12.75"/>
    <row r="398" s="83" customFormat="1" ht="12.75"/>
    <row r="399" s="83" customFormat="1" ht="12.75"/>
    <row r="400" s="83" customFormat="1" ht="12.75"/>
    <row r="401" s="83" customFormat="1" ht="12.75"/>
    <row r="402" s="83" customFormat="1" ht="12.75"/>
    <row r="403" s="83" customFormat="1" ht="12.75"/>
    <row r="404" s="83" customFormat="1" ht="12.75"/>
    <row r="405" s="83" customFormat="1" ht="12.75"/>
    <row r="406" s="83" customFormat="1" ht="12.75"/>
    <row r="407" s="83" customFormat="1" ht="12.75"/>
    <row r="408" s="83" customFormat="1" ht="12.75"/>
    <row r="409" s="83" customFormat="1" ht="12.75"/>
    <row r="410" s="83" customFormat="1" ht="12.75"/>
    <row r="411" s="83" customFormat="1" ht="12.75"/>
    <row r="412" s="83" customFormat="1" ht="12.75"/>
    <row r="413" s="83" customFormat="1" ht="12.75"/>
    <row r="414" s="83" customFormat="1" ht="12.75"/>
    <row r="415" s="83" customFormat="1" ht="12.75"/>
    <row r="416" s="83" customFormat="1" ht="12.75"/>
    <row r="417" s="83" customFormat="1" ht="12.75"/>
    <row r="418" s="83" customFormat="1" ht="12.75"/>
    <row r="419" s="83" customFormat="1" ht="12.75"/>
    <row r="420" s="83" customFormat="1" ht="12.75"/>
    <row r="421" s="83" customFormat="1" ht="12.75"/>
    <row r="422" s="83" customFormat="1" ht="12.75"/>
    <row r="423" s="83" customFormat="1" ht="12.75"/>
    <row r="424" s="83" customFormat="1" ht="12.75"/>
    <row r="425" s="83" customFormat="1" ht="12.75"/>
    <row r="426" s="83" customFormat="1" ht="12.75"/>
    <row r="427" s="83" customFormat="1" ht="12.75"/>
    <row r="428" s="83" customFormat="1" ht="12.75"/>
    <row r="429" s="83" customFormat="1" ht="12.75"/>
    <row r="430" s="83" customFormat="1" ht="12.75"/>
    <row r="431" s="83" customFormat="1" ht="12.75"/>
    <row r="432" s="83" customFormat="1" ht="12.75"/>
    <row r="433" s="83" customFormat="1" ht="12.75"/>
    <row r="434" s="83" customFormat="1" ht="12.75"/>
    <row r="435" s="83" customFormat="1" ht="12.75"/>
    <row r="436" s="83" customFormat="1" ht="12.75"/>
    <row r="437" s="83" customFormat="1" ht="12.75"/>
    <row r="438" s="83" customFormat="1" ht="12.75"/>
    <row r="439" s="83" customFormat="1" ht="12.75"/>
    <row r="440" s="83" customFormat="1" ht="12.75"/>
    <row r="441" s="83" customFormat="1" ht="12.75"/>
    <row r="442" s="83" customFormat="1" ht="12.75"/>
    <row r="443" s="83" customFormat="1" ht="12.75"/>
    <row r="444" s="83" customFormat="1" ht="12.75"/>
    <row r="445" s="83" customFormat="1" ht="12.75"/>
    <row r="446" s="83" customFormat="1" ht="12.75"/>
    <row r="447" s="83" customFormat="1" ht="12.75"/>
    <row r="448" s="83" customFormat="1" ht="12.75"/>
    <row r="449" s="83" customFormat="1" ht="12.75"/>
    <row r="450" s="83" customFormat="1" ht="12.75"/>
    <row r="451" s="83" customFormat="1" ht="12.75"/>
    <row r="452" s="83" customFormat="1" ht="12.75"/>
    <row r="453" s="83" customFormat="1" ht="12.75"/>
    <row r="454" s="83" customFormat="1" ht="12.75"/>
    <row r="455" s="83" customFormat="1" ht="12.75"/>
    <row r="456" s="83" customFormat="1" ht="12.75"/>
    <row r="457" s="83" customFormat="1" ht="12.75"/>
    <row r="458" s="83" customFormat="1" ht="12.75"/>
    <row r="459" s="83" customFormat="1" ht="12.75"/>
    <row r="460" s="83" customFormat="1" ht="12.75"/>
    <row r="461" s="83" customFormat="1" ht="12.75"/>
    <row r="462" s="83" customFormat="1" ht="12.75"/>
    <row r="463" s="83" customFormat="1" ht="12.75"/>
    <row r="464" s="83" customFormat="1" ht="12.75"/>
    <row r="465" s="83" customFormat="1" ht="12.75"/>
    <row r="466" s="83" customFormat="1" ht="12.75"/>
    <row r="467" s="83" customFormat="1" ht="12.75"/>
    <row r="468" s="83" customFormat="1" ht="12.75"/>
    <row r="469" s="83" customFormat="1" ht="12.75"/>
    <row r="470" s="83" customFormat="1" ht="12.75"/>
    <row r="471" s="83" customFormat="1" ht="12.75"/>
    <row r="472" s="83" customFormat="1" ht="12.75"/>
    <row r="473" s="83" customFormat="1" ht="12.75"/>
    <row r="474" s="83" customFormat="1" ht="12.75"/>
    <row r="475" s="83" customFormat="1" ht="12.75"/>
    <row r="476" s="83" customFormat="1" ht="12.75"/>
    <row r="477" s="83" customFormat="1" ht="12.75"/>
    <row r="478" s="83" customFormat="1" ht="12.75"/>
    <row r="479" s="83" customFormat="1" ht="12.75"/>
    <row r="480" s="83" customFormat="1" ht="12.75"/>
    <row r="481" s="83" customFormat="1" ht="12.75"/>
    <row r="482" s="83" customFormat="1" ht="12.75"/>
    <row r="483" s="83" customFormat="1" ht="12.75"/>
    <row r="484" s="83" customFormat="1" ht="12.75"/>
    <row r="485" s="83" customFormat="1" ht="12.75"/>
    <row r="486" s="83" customFormat="1" ht="12.75"/>
    <row r="487" s="83" customFormat="1" ht="12.75"/>
    <row r="488" s="83" customFormat="1" ht="12.75"/>
    <row r="489" s="83" customFormat="1" ht="12.75"/>
    <row r="490" s="83" customFormat="1" ht="12.75"/>
    <row r="491" s="83" customFormat="1" ht="12.75"/>
    <row r="492" s="83" customFormat="1" ht="12.75"/>
    <row r="493" s="83" customFormat="1" ht="12.75"/>
    <row r="494" s="83" customFormat="1" ht="12.75"/>
    <row r="495" s="83" customFormat="1" ht="12.75"/>
    <row r="496" s="83" customFormat="1" ht="12.75"/>
    <row r="497" s="83" customFormat="1" ht="12.75"/>
    <row r="498" s="83" customFormat="1" ht="12.75"/>
    <row r="499" s="83" customFormat="1" ht="12.75"/>
    <row r="500" s="83" customFormat="1" ht="12.75"/>
    <row r="501" s="83" customFormat="1" ht="12.75"/>
    <row r="502" s="83" customFormat="1" ht="12.75"/>
    <row r="503" s="83" customFormat="1" ht="12.75"/>
    <row r="504" s="83" customFormat="1" ht="12.75"/>
    <row r="505" s="83" customFormat="1" ht="12.75"/>
    <row r="506" s="83" customFormat="1" ht="12.75"/>
    <row r="507" s="83" customFormat="1" ht="12.75"/>
    <row r="508" s="83" customFormat="1" ht="12.75"/>
    <row r="509" s="83" customFormat="1" ht="12.75"/>
    <row r="510" s="83" customFormat="1" ht="12.75"/>
    <row r="511" s="83" customFormat="1" ht="12.75"/>
    <row r="512" s="83" customFormat="1" ht="12.75"/>
    <row r="513" s="83" customFormat="1" ht="12.75"/>
    <row r="514" s="83" customFormat="1" ht="12.75"/>
    <row r="515" s="83" customFormat="1" ht="12.75"/>
    <row r="516" s="83" customFormat="1" ht="12.75"/>
    <row r="517" s="83" customFormat="1" ht="12.75"/>
    <row r="518" s="83" customFormat="1" ht="12.75"/>
    <row r="519" s="83" customFormat="1" ht="12.75"/>
    <row r="520" s="83" customFormat="1" ht="12.75"/>
    <row r="521" s="83" customFormat="1" ht="12.75"/>
    <row r="522" s="83" customFormat="1" ht="12.75"/>
    <row r="523" s="83" customFormat="1" ht="12.75"/>
    <row r="524" s="83" customFormat="1" ht="12.75"/>
    <row r="525" s="83" customFormat="1" ht="12.75"/>
    <row r="526" s="83" customFormat="1" ht="12.75"/>
    <row r="527" s="83" customFormat="1" ht="12.75"/>
    <row r="528" s="83" customFormat="1" ht="12.75"/>
    <row r="529" s="83" customFormat="1" ht="12.75"/>
    <row r="530" s="83" customFormat="1" ht="12.75"/>
    <row r="531" s="83" customFormat="1" ht="12.75"/>
    <row r="532" s="83" customFormat="1" ht="12.75"/>
    <row r="533" s="83" customFormat="1" ht="12.75"/>
    <row r="534" s="83" customFormat="1" ht="12.75"/>
    <row r="535" s="83" customFormat="1" ht="12.75"/>
    <row r="536" s="83" customFormat="1" ht="12.75"/>
    <row r="537" s="83" customFormat="1" ht="12.75"/>
    <row r="538" s="83" customFormat="1" ht="12.75"/>
    <row r="539" s="83" customFormat="1" ht="12.75"/>
    <row r="540" s="83" customFormat="1" ht="12.75"/>
    <row r="541" s="83" customFormat="1" ht="12.75"/>
    <row r="542" s="83" customFormat="1" ht="12.75"/>
    <row r="543" s="83" customFormat="1" ht="12.75"/>
    <row r="544" s="83" customFormat="1" ht="12.75"/>
    <row r="545" s="83" customFormat="1" ht="12.75"/>
    <row r="546" s="83" customFormat="1" ht="12.75"/>
    <row r="547" s="83" customFormat="1" ht="12.75"/>
    <row r="548" s="83" customFormat="1" ht="12.75"/>
    <row r="549" s="83" customFormat="1" ht="12.75"/>
    <row r="550" s="83" customFormat="1" ht="12.75"/>
    <row r="551" s="83" customFormat="1" ht="12.75"/>
    <row r="552" s="83" customFormat="1" ht="12.75"/>
    <row r="553" s="83" customFormat="1" ht="12.75"/>
    <row r="554" s="83" customFormat="1" ht="12.75"/>
    <row r="555" s="83" customFormat="1" ht="12.75"/>
    <row r="556" s="83" customFormat="1" ht="12.75"/>
    <row r="557" s="83" customFormat="1" ht="12.75"/>
    <row r="558" s="83" customFormat="1" ht="12.75"/>
    <row r="559" s="83" customFormat="1" ht="12.75"/>
    <row r="560" s="83" customFormat="1" ht="12.75"/>
    <row r="561" s="83" customFormat="1" ht="12.75"/>
    <row r="562" s="83" customFormat="1" ht="12.75"/>
    <row r="563" s="83" customFormat="1" ht="12.75"/>
    <row r="564" s="83" customFormat="1" ht="12.75"/>
    <row r="565" s="83" customFormat="1" ht="12.75"/>
    <row r="566" s="83" customFormat="1" ht="12.75"/>
    <row r="567" s="83" customFormat="1" ht="12.75"/>
    <row r="568" s="83" customFormat="1" ht="12.75"/>
    <row r="569" s="83" customFormat="1" ht="12.75"/>
    <row r="570" s="83" customFormat="1" ht="12.75"/>
    <row r="571" s="83" customFormat="1" ht="12.75"/>
    <row r="572" s="83" customFormat="1" ht="12.75"/>
    <row r="573" s="83" customFormat="1" ht="12.75"/>
    <row r="574" s="83" customFormat="1" ht="12.75"/>
    <row r="575" s="83" customFormat="1" ht="12.75"/>
    <row r="576" s="83" customFormat="1" ht="12.75"/>
    <row r="577" s="83" customFormat="1" ht="12.75"/>
    <row r="578" s="83" customFormat="1" ht="12.75"/>
    <row r="579" s="83" customFormat="1" ht="12.75"/>
    <row r="580" s="83" customFormat="1" ht="12.75"/>
    <row r="581" s="83" customFormat="1" ht="12.75"/>
    <row r="582" s="83" customFormat="1" ht="12.75"/>
    <row r="583" s="83" customFormat="1" ht="12.75"/>
    <row r="584" s="83" customFormat="1" ht="12.75"/>
    <row r="585" s="83" customFormat="1" ht="12.75"/>
    <row r="586" s="83" customFormat="1" ht="12.75"/>
    <row r="587" s="83" customFormat="1" ht="12.75"/>
    <row r="588" s="83" customFormat="1" ht="12.75"/>
    <row r="589" s="83" customFormat="1" ht="12.75"/>
    <row r="590" s="83" customFormat="1" ht="12.75"/>
    <row r="591" s="83" customFormat="1" ht="12.75"/>
    <row r="592" s="83" customFormat="1" ht="12.75"/>
    <row r="593" s="83" customFormat="1" ht="12.75"/>
    <row r="594" s="83" customFormat="1" ht="12.75"/>
    <row r="595" s="83" customFormat="1" ht="12.75"/>
    <row r="596" s="83" customFormat="1" ht="12.75"/>
    <row r="597" s="83" customFormat="1" ht="12.75"/>
    <row r="598" s="83" customFormat="1" ht="12.75"/>
    <row r="599" s="83" customFormat="1" ht="12.75"/>
    <row r="600" s="83" customFormat="1" ht="12.75"/>
    <row r="601" s="83" customFormat="1" ht="12.75"/>
    <row r="602" s="83" customFormat="1" ht="12.75"/>
    <row r="603" s="83" customFormat="1" ht="12.75"/>
    <row r="604" s="83" customFormat="1" ht="12.75"/>
    <row r="605" s="83" customFormat="1" ht="12.75"/>
    <row r="606" s="83" customFormat="1" ht="12.75"/>
    <row r="607" s="83" customFormat="1" ht="12.75"/>
    <row r="608" s="83" customFormat="1" ht="12.75"/>
    <row r="609" s="83" customFormat="1" ht="12.75"/>
    <row r="610" s="83" customFormat="1" ht="12.75"/>
    <row r="611" s="83" customFormat="1" ht="12.75"/>
    <row r="612" s="83" customFormat="1" ht="12.75"/>
    <row r="613" s="83" customFormat="1" ht="12.75"/>
    <row r="614" s="83" customFormat="1" ht="12.75"/>
    <row r="615" s="83" customFormat="1" ht="12.75"/>
    <row r="616" s="83" customFormat="1" ht="12.75"/>
    <row r="617" s="83" customFormat="1" ht="12.75"/>
    <row r="618" s="83" customFormat="1" ht="12.75"/>
    <row r="619" s="83" customFormat="1" ht="12.75"/>
    <row r="620" s="83" customFormat="1" ht="12.75"/>
    <row r="621" s="83" customFormat="1" ht="12.75"/>
    <row r="622" s="83" customFormat="1" ht="12.75"/>
    <row r="623" s="83" customFormat="1" ht="12.75"/>
    <row r="624" s="83" customFormat="1" ht="12.75"/>
    <row r="625" s="83" customFormat="1" ht="12.75"/>
    <row r="626" s="83" customFormat="1" ht="12.75"/>
    <row r="627" s="83" customFormat="1" ht="12.75"/>
    <row r="628" s="83" customFormat="1" ht="12.75"/>
    <row r="629" s="83" customFormat="1" ht="12.75"/>
    <row r="630" s="83" customFormat="1" ht="12.75"/>
    <row r="631" s="83" customFormat="1" ht="12.75"/>
    <row r="632" s="83" customFormat="1" ht="12.75"/>
    <row r="633" s="83" customFormat="1" ht="12.75"/>
    <row r="634" s="83" customFormat="1" ht="12.75"/>
    <row r="635" s="83" customFormat="1" ht="12.75"/>
    <row r="636" s="83" customFormat="1" ht="12.75"/>
    <row r="637" s="83" customFormat="1" ht="12.75"/>
    <row r="638" s="83" customFormat="1" ht="12.75"/>
    <row r="639" s="83" customFormat="1" ht="12.75"/>
    <row r="640" s="83" customFormat="1" ht="12.75"/>
    <row r="641" s="83" customFormat="1" ht="12.75"/>
    <row r="642" s="83" customFormat="1" ht="12.75"/>
    <row r="643" s="83" customFormat="1" ht="12.75"/>
    <row r="644" s="83" customFormat="1" ht="12.75"/>
    <row r="645" s="83" customFormat="1" ht="12.75"/>
    <row r="646" s="83" customFormat="1" ht="12.75"/>
    <row r="647" s="83" customFormat="1" ht="12.75"/>
    <row r="648" s="83" customFormat="1" ht="12.75"/>
    <row r="649" s="83" customFormat="1" ht="12.75"/>
    <row r="650" s="83" customFormat="1" ht="12.75"/>
    <row r="651" s="83" customFormat="1" ht="12.75"/>
    <row r="652" s="83" customFormat="1" ht="12.75"/>
    <row r="653" s="83" customFormat="1" ht="12.75"/>
    <row r="654" s="83" customFormat="1" ht="12.75"/>
    <row r="655" s="83" customFormat="1" ht="12.75"/>
    <row r="656" s="83" customFormat="1" ht="12.75"/>
    <row r="657" s="83" customFormat="1" ht="12.75"/>
    <row r="658" s="83" customFormat="1" ht="12.75"/>
    <row r="659" s="83" customFormat="1" ht="12.75"/>
    <row r="660" s="83" customFormat="1" ht="12.75"/>
    <row r="661" s="83" customFormat="1" ht="12.75"/>
    <row r="662" s="83" customFormat="1" ht="12.75"/>
    <row r="663" s="83" customFormat="1" ht="12.75"/>
    <row r="664" s="83" customFormat="1" ht="12.75"/>
    <row r="665" s="83" customFormat="1" ht="12.75"/>
    <row r="666" s="83" customFormat="1" ht="12.75"/>
    <row r="667" s="83" customFormat="1" ht="12.75"/>
    <row r="668" s="83" customFormat="1" ht="12.75"/>
    <row r="669" s="83" customFormat="1" ht="12.75"/>
    <row r="670" s="83" customFormat="1" ht="12.75"/>
    <row r="671" s="83" customFormat="1" ht="12.75"/>
    <row r="672" s="83" customFormat="1" ht="12.75"/>
    <row r="673" s="83" customFormat="1" ht="12.75"/>
    <row r="674" s="83" customFormat="1" ht="12.75"/>
    <row r="675" s="83" customFormat="1" ht="12.75"/>
    <row r="676" s="83" customFormat="1" ht="12.75"/>
    <row r="677" s="83" customFormat="1" ht="12.75"/>
    <row r="678" s="83" customFormat="1" ht="12.75"/>
    <row r="679" s="83" customFormat="1" ht="12.75"/>
    <row r="680" s="83" customFormat="1" ht="12.75"/>
    <row r="681" s="83" customFormat="1" ht="12.75"/>
    <row r="682" s="83" customFormat="1" ht="12.75"/>
    <row r="683" s="83" customFormat="1" ht="12.75"/>
    <row r="684" s="83" customFormat="1" ht="12.75"/>
    <row r="685" s="83" customFormat="1" ht="12.75"/>
    <row r="686" s="83" customFormat="1" ht="12.75"/>
    <row r="687" s="83" customFormat="1" ht="12.75"/>
    <row r="688" s="83" customFormat="1" ht="12.75"/>
    <row r="689" s="83" customFormat="1" ht="12.75"/>
    <row r="690" s="83" customFormat="1" ht="12.75"/>
    <row r="691" s="83" customFormat="1" ht="12.75"/>
    <row r="692" s="83" customFormat="1" ht="12.75"/>
    <row r="693" s="83" customFormat="1" ht="12.75"/>
    <row r="694" s="83" customFormat="1" ht="12.75"/>
    <row r="695" s="83" customFormat="1" ht="12.75"/>
    <row r="696" s="83" customFormat="1" ht="12.75"/>
    <row r="697" s="83" customFormat="1" ht="12.75"/>
    <row r="698" s="83" customFormat="1" ht="12.75"/>
    <row r="699" s="83" customFormat="1" ht="12.75"/>
    <row r="700" s="83" customFormat="1" ht="12.75"/>
    <row r="701" s="83" customFormat="1" ht="12.75"/>
    <row r="702" s="83" customFormat="1" ht="12.75"/>
    <row r="703" s="83" customFormat="1" ht="12.75"/>
    <row r="704" s="83" customFormat="1" ht="12.75"/>
    <row r="705" s="83" customFormat="1" ht="12.75"/>
    <row r="706" s="83" customFormat="1" ht="12.75"/>
    <row r="707" s="83" customFormat="1" ht="12.75"/>
    <row r="708" s="83" customFormat="1" ht="12.75"/>
    <row r="709" s="83" customFormat="1" ht="12.75"/>
    <row r="710" s="83" customFormat="1" ht="12.75"/>
    <row r="711" s="83" customFormat="1" ht="12.75"/>
    <row r="712" s="83" customFormat="1" ht="12.75"/>
    <row r="713" s="83" customFormat="1" ht="12.75"/>
    <row r="714" s="83" customFormat="1" ht="12.75"/>
    <row r="715" s="83" customFormat="1" ht="12.75"/>
    <row r="716" s="83" customFormat="1" ht="12.75"/>
    <row r="717" s="83" customFormat="1" ht="12.75"/>
    <row r="718" s="83" customFormat="1" ht="12.75"/>
    <row r="719" s="83" customFormat="1" ht="12.75"/>
    <row r="720" s="83" customFormat="1" ht="12.75"/>
    <row r="721" s="83" customFormat="1" ht="12.75"/>
    <row r="722" s="83" customFormat="1" ht="12.75"/>
    <row r="723" s="83" customFormat="1" ht="12.75"/>
    <row r="724" s="83" customFormat="1" ht="12.75"/>
    <row r="725" s="83" customFormat="1" ht="12.75"/>
    <row r="726" s="83" customFormat="1" ht="12.75"/>
    <row r="727" s="83" customFormat="1" ht="12.75"/>
    <row r="728" s="83" customFormat="1" ht="12.75"/>
    <row r="729" s="83" customFormat="1" ht="12.75"/>
    <row r="730" s="83" customFormat="1" ht="12.75"/>
    <row r="731" s="83" customFormat="1" ht="12.75"/>
    <row r="732" s="83" customFormat="1" ht="12.75"/>
    <row r="733" s="83" customFormat="1" ht="12.75"/>
    <row r="734" s="83" customFormat="1" ht="12.75"/>
    <row r="735" s="83" customFormat="1" ht="12.75"/>
    <row r="736" s="83" customFormat="1" ht="12.75"/>
    <row r="737" s="83" customFormat="1" ht="12.75"/>
    <row r="738" s="83" customFormat="1" ht="12.75"/>
    <row r="739" s="83" customFormat="1" ht="12.75"/>
    <row r="740" s="83" customFormat="1" ht="12.75"/>
    <row r="741" s="83" customFormat="1" ht="12.75"/>
    <row r="742" s="83" customFormat="1" ht="12.75"/>
    <row r="743" s="83" customFormat="1" ht="12.75"/>
    <row r="744" s="83" customFormat="1" ht="12.75"/>
    <row r="745" s="83" customFormat="1" ht="12.75"/>
    <row r="746" s="83" customFormat="1" ht="12.75"/>
    <row r="747" s="83" customFormat="1" ht="12.75"/>
    <row r="748" s="83" customFormat="1" ht="12.75"/>
    <row r="749" s="83" customFormat="1" ht="12.75"/>
    <row r="750" s="83" customFormat="1" ht="12.75"/>
    <row r="751" s="83" customFormat="1" ht="12.75"/>
    <row r="752" s="83" customFormat="1" ht="12.75"/>
    <row r="753" s="83" customFormat="1" ht="12.75"/>
    <row r="754" s="83" customFormat="1" ht="12.75"/>
    <row r="755" s="83" customFormat="1" ht="12.75"/>
    <row r="756" s="83" customFormat="1" ht="12.75"/>
    <row r="757" s="83" customFormat="1" ht="12.75"/>
    <row r="758" s="83" customFormat="1" ht="12.75"/>
    <row r="759" s="83" customFormat="1" ht="12.75"/>
    <row r="760" s="83" customFormat="1" ht="12.75"/>
    <row r="761" s="83" customFormat="1" ht="12.75"/>
    <row r="762" s="83" customFormat="1" ht="12.75"/>
    <row r="763" s="83" customFormat="1" ht="12.75"/>
    <row r="764" s="83" customFormat="1" ht="12.75"/>
    <row r="765" s="83" customFormat="1" ht="12.75"/>
    <row r="766" s="83" customFormat="1" ht="12.75"/>
    <row r="767" s="83" customFormat="1" ht="12.75"/>
    <row r="768" s="83" customFormat="1" ht="12.75"/>
    <row r="769" s="83" customFormat="1" ht="12.75"/>
    <row r="770" s="83" customFormat="1" ht="12.75"/>
    <row r="771" s="83" customFormat="1" ht="12.75"/>
    <row r="772" s="83" customFormat="1" ht="12.75"/>
    <row r="773" s="83" customFormat="1" ht="12.75"/>
    <row r="774" s="83" customFormat="1" ht="12.75"/>
    <row r="775" s="83" customFormat="1" ht="12.75"/>
    <row r="776" s="83" customFormat="1" ht="12.75"/>
    <row r="777" s="83" customFormat="1" ht="12.75"/>
    <row r="778" s="83" customFormat="1" ht="12.75"/>
    <row r="779" s="83" customFormat="1" ht="12.75"/>
    <row r="780" s="83" customFormat="1" ht="12.75"/>
    <row r="781" s="83" customFormat="1" ht="12.75"/>
    <row r="782" s="83" customFormat="1" ht="12.75"/>
    <row r="783" s="83" customFormat="1" ht="12.75"/>
    <row r="784" s="83" customFormat="1" ht="12.75"/>
    <row r="785" s="83" customFormat="1" ht="12.75"/>
    <row r="786" s="83" customFormat="1" ht="12.75"/>
    <row r="787" s="83" customFormat="1" ht="12.75"/>
    <row r="788" s="83" customFormat="1" ht="12.75"/>
    <row r="789" s="83" customFormat="1" ht="12.75"/>
    <row r="790" s="83" customFormat="1" ht="12.75"/>
    <row r="791" s="83" customFormat="1" ht="12.75"/>
    <row r="792" s="83" customFormat="1" ht="12.75"/>
    <row r="793" s="83" customFormat="1" ht="12.75"/>
    <row r="794" s="83" customFormat="1" ht="12.75"/>
    <row r="795" s="83" customFormat="1" ht="12.75"/>
    <row r="796" s="83" customFormat="1" ht="12.75"/>
    <row r="797" s="83" customFormat="1" ht="12.75"/>
    <row r="798" s="83" customFormat="1" ht="12.75"/>
    <row r="799" s="83" customFormat="1" ht="12.75"/>
    <row r="800" s="83" customFormat="1" ht="12.75"/>
    <row r="801" s="83" customFormat="1" ht="12.75"/>
    <row r="802" s="83" customFormat="1" ht="12.75"/>
    <row r="803" s="83" customFormat="1" ht="12.75"/>
    <row r="804" s="83" customFormat="1" ht="12.75"/>
    <row r="805" s="83" customFormat="1" ht="12.75"/>
    <row r="806" s="83" customFormat="1" ht="12.75"/>
    <row r="807" s="83" customFormat="1" ht="12.75"/>
    <row r="808" s="83" customFormat="1" ht="12.75"/>
    <row r="809" s="83" customFormat="1" ht="12.75"/>
    <row r="810" s="83" customFormat="1" ht="12.75"/>
    <row r="811" s="83" customFormat="1" ht="12.75"/>
    <row r="812" s="83" customFormat="1" ht="12.75"/>
    <row r="813" s="83" customFormat="1" ht="12.75"/>
    <row r="814" s="83" customFormat="1" ht="12.75"/>
    <row r="815" s="83" customFormat="1" ht="12.75"/>
    <row r="816" s="83" customFormat="1" ht="12.75"/>
    <row r="817" s="83" customFormat="1" ht="12.75"/>
    <row r="818" s="83" customFormat="1" ht="12.75"/>
    <row r="819" s="83" customFormat="1" ht="12.75"/>
    <row r="820" s="83" customFormat="1" ht="12.75"/>
    <row r="821" s="83" customFormat="1" ht="12.75"/>
    <row r="822" s="83" customFormat="1" ht="12.75"/>
    <row r="823" s="83" customFormat="1" ht="12.75"/>
    <row r="824" s="83" customFormat="1" ht="12.75"/>
    <row r="825" s="83" customFormat="1" ht="12.75"/>
    <row r="826" s="83" customFormat="1" ht="12.75"/>
    <row r="827" s="83" customFormat="1" ht="12.75"/>
    <row r="828" s="83" customFormat="1" ht="12.75"/>
    <row r="829" s="83" customFormat="1" ht="12.75"/>
    <row r="830" s="83" customFormat="1" ht="12.75"/>
    <row r="831" s="83" customFormat="1" ht="12.75"/>
    <row r="832" s="83" customFormat="1" ht="12.75"/>
    <row r="833" s="83" customFormat="1" ht="12.75"/>
    <row r="834" s="83" customFormat="1" ht="12.75"/>
    <row r="835" s="83" customFormat="1" ht="12.75"/>
    <row r="836" s="83" customFormat="1" ht="12.75"/>
    <row r="837" s="83" customFormat="1" ht="12.75"/>
    <row r="838" s="83" customFormat="1" ht="12.75"/>
    <row r="839" s="83" customFormat="1" ht="12.75"/>
    <row r="840" s="83" customFormat="1" ht="12.75"/>
    <row r="841" s="83" customFormat="1" ht="12.75"/>
    <row r="842" s="83" customFormat="1" ht="12.75"/>
    <row r="843" s="83" customFormat="1" ht="12.75"/>
    <row r="844" s="83" customFormat="1" ht="12.75"/>
    <row r="845" s="83" customFormat="1" ht="12.75"/>
    <row r="846" s="83" customFormat="1" ht="12.75"/>
    <row r="847" s="83" customFormat="1" ht="12.75"/>
    <row r="848" s="83" customFormat="1" ht="12.75"/>
    <row r="849" s="83" customFormat="1" ht="12.75"/>
    <row r="850" s="83" customFormat="1" ht="12.75"/>
    <row r="851" s="83" customFormat="1" ht="12.75"/>
    <row r="852" s="83" customFormat="1" ht="12.75"/>
    <row r="853" s="83" customFormat="1" ht="12.75"/>
    <row r="854" s="83" customFormat="1" ht="12.75"/>
    <row r="855" s="83" customFormat="1" ht="12.75"/>
    <row r="856" s="83" customFormat="1" ht="12.75"/>
    <row r="857" s="83" customFormat="1" ht="12.75"/>
    <row r="858" s="83" customFormat="1" ht="12.75"/>
    <row r="859" s="83" customFormat="1" ht="12.75"/>
    <row r="860" s="83" customFormat="1" ht="12.75"/>
    <row r="861" s="83" customFormat="1" ht="12.75"/>
    <row r="862" s="83" customFormat="1" ht="12.75"/>
    <row r="863" s="83" customFormat="1" ht="12.75"/>
    <row r="864" s="83" customFormat="1" ht="12.75"/>
    <row r="865" s="83" customFormat="1" ht="12.75"/>
    <row r="866" s="83" customFormat="1" ht="12.75"/>
    <row r="867" s="83" customFormat="1" ht="12.75"/>
    <row r="868" s="83" customFormat="1" ht="12.75"/>
    <row r="869" s="83" customFormat="1" ht="12.75"/>
    <row r="870" s="83" customFormat="1" ht="12.75"/>
    <row r="871" s="83" customFormat="1" ht="12.75"/>
    <row r="872" s="83" customFormat="1" ht="12.75"/>
    <row r="873" s="83" customFormat="1" ht="12.75"/>
    <row r="874" s="83" customFormat="1" ht="12.75"/>
    <row r="875" s="83" customFormat="1" ht="12.75"/>
    <row r="876" s="83" customFormat="1" ht="12.75"/>
    <row r="877" s="83" customFormat="1" ht="12.75"/>
    <row r="878" s="83" customFormat="1" ht="12.75"/>
    <row r="879" s="83" customFormat="1" ht="12.75"/>
    <row r="880" s="83" customFormat="1" ht="12.75"/>
    <row r="881" s="83" customFormat="1" ht="12.75"/>
    <row r="882" s="83" customFormat="1" ht="12.75"/>
    <row r="883" s="83" customFormat="1" ht="12.75"/>
    <row r="884" s="83" customFormat="1" ht="12.75"/>
    <row r="885" s="83" customFormat="1" ht="12.75"/>
    <row r="886" s="83" customFormat="1" ht="12.75"/>
    <row r="887" s="83" customFormat="1" ht="12.75"/>
    <row r="888" s="83" customFormat="1" ht="12.75"/>
    <row r="889" s="83" customFormat="1" ht="12.75"/>
    <row r="890" s="83" customFormat="1" ht="12.75"/>
    <row r="891" s="83" customFormat="1" ht="12.75"/>
    <row r="892" s="83" customFormat="1" ht="12.75"/>
    <row r="893" s="83" customFormat="1" ht="12.75"/>
    <row r="894" s="83" customFormat="1" ht="12.75"/>
    <row r="895" s="83" customFormat="1" ht="12.75"/>
    <row r="896" s="83" customFormat="1" ht="12.75"/>
    <row r="897" s="83" customFormat="1" ht="12.75"/>
    <row r="898" s="83" customFormat="1" ht="12.75"/>
    <row r="899" s="83" customFormat="1" ht="12.75"/>
    <row r="900" s="83" customFormat="1" ht="12.75"/>
    <row r="901" s="83" customFormat="1" ht="12.75"/>
    <row r="902" s="83" customFormat="1" ht="12.75"/>
    <row r="903" s="83" customFormat="1" ht="12.75"/>
    <row r="904" s="83" customFormat="1" ht="12.75"/>
    <row r="905" s="83" customFormat="1" ht="12.75"/>
    <row r="906" s="83" customFormat="1" ht="12.75"/>
    <row r="907" s="83" customFormat="1" ht="12.75"/>
    <row r="908" s="83" customFormat="1" ht="12.75"/>
    <row r="909" s="83" customFormat="1" ht="12.75"/>
    <row r="910" s="83" customFormat="1" ht="12.75"/>
    <row r="911" s="83" customFormat="1" ht="12.75"/>
    <row r="912" s="83" customFormat="1" ht="12.75"/>
    <row r="913" s="83" customFormat="1" ht="12.75"/>
    <row r="914" s="83" customFormat="1" ht="12.75"/>
    <row r="915" s="83" customFormat="1" ht="12.75"/>
    <row r="916" s="83" customFormat="1" ht="12.75"/>
    <row r="917" s="83" customFormat="1" ht="12.75"/>
    <row r="918" s="83" customFormat="1" ht="12.75"/>
    <row r="919" s="83" customFormat="1" ht="12.75"/>
    <row r="920" s="83" customFormat="1" ht="12.75"/>
    <row r="921" s="83" customFormat="1" ht="12.75"/>
    <row r="922" s="83" customFormat="1" ht="12.75"/>
    <row r="923" s="83" customFormat="1" ht="12.75"/>
    <row r="924" s="83" customFormat="1" ht="12.75"/>
    <row r="925" s="83" customFormat="1" ht="12.75"/>
    <row r="926" s="83" customFormat="1" ht="12.75"/>
    <row r="927" s="83" customFormat="1" ht="12.75"/>
    <row r="928" s="83" customFormat="1" ht="12.75"/>
    <row r="929" s="83" customFormat="1" ht="12.75"/>
    <row r="930" s="83" customFormat="1" ht="12.75"/>
    <row r="931" s="83" customFormat="1" ht="12.75"/>
    <row r="932" s="83" customFormat="1" ht="12.75"/>
    <row r="933" s="83" customFormat="1" ht="12.75"/>
    <row r="934" s="83" customFormat="1" ht="12.75"/>
    <row r="935" s="83" customFormat="1" ht="12.75"/>
    <row r="936" s="83" customFormat="1" ht="12.75"/>
    <row r="937" s="83" customFormat="1" ht="12.75"/>
    <row r="938" s="83" customFormat="1" ht="12.75"/>
    <row r="939" s="83" customFormat="1" ht="12.75"/>
    <row r="940" s="83" customFormat="1" ht="12.75"/>
    <row r="941" s="83" customFormat="1" ht="12.75"/>
    <row r="942" s="83" customFormat="1" ht="12.75"/>
    <row r="943" s="83" customFormat="1" ht="12.75"/>
    <row r="944" s="83" customFormat="1" ht="12.75"/>
    <row r="945" s="83" customFormat="1" ht="12.75"/>
    <row r="946" s="83" customFormat="1" ht="12.75"/>
    <row r="947" s="83" customFormat="1" ht="12.75"/>
    <row r="948" s="83" customFormat="1" ht="12.75"/>
    <row r="949" s="83" customFormat="1" ht="12.75"/>
    <row r="950" s="83" customFormat="1" ht="12.75"/>
    <row r="951" s="83" customFormat="1" ht="12.75"/>
    <row r="952" s="83" customFormat="1" ht="12.75"/>
    <row r="953" s="83" customFormat="1" ht="12.75"/>
    <row r="954" s="83" customFormat="1" ht="12.75"/>
    <row r="955" s="83" customFormat="1" ht="12.75"/>
    <row r="956" s="83" customFormat="1" ht="12.75"/>
    <row r="957" s="83" customFormat="1" ht="12.75"/>
    <row r="958" s="83" customFormat="1" ht="12.75"/>
    <row r="959" s="83" customFormat="1" ht="12.75"/>
    <row r="960" s="83" customFormat="1" ht="12.75"/>
    <row r="961" s="83" customFormat="1" ht="12.75"/>
    <row r="962" s="83" customFormat="1" ht="12.75"/>
    <row r="963" s="83" customFormat="1" ht="12.75"/>
    <row r="964" s="83" customFormat="1" ht="12.75"/>
    <row r="965" s="83" customFormat="1" ht="12.75"/>
    <row r="966" s="83" customFormat="1" ht="12.75"/>
    <row r="967" s="83" customFormat="1" ht="12.75"/>
    <row r="968" s="83" customFormat="1" ht="12.75"/>
    <row r="969" s="83" customFormat="1" ht="12.75"/>
    <row r="970" s="83" customFormat="1" ht="12.75"/>
    <row r="971" s="83" customFormat="1" ht="12.75"/>
    <row r="972" s="83" customFormat="1" ht="12.75"/>
    <row r="973" s="83" customFormat="1" ht="12.75"/>
    <row r="974" s="83" customFormat="1" ht="12.75"/>
    <row r="975" s="83" customFormat="1" ht="12.75"/>
    <row r="976" s="83" customFormat="1" ht="12.75"/>
    <row r="977" s="83" customFormat="1" ht="12.75"/>
    <row r="978" s="83" customFormat="1" ht="12.75"/>
    <row r="979" s="83" customFormat="1" ht="12.75"/>
    <row r="980" s="83" customFormat="1" ht="12.75"/>
    <row r="981" s="83" customFormat="1" ht="12.75"/>
    <row r="982" s="83" customFormat="1" ht="12.75"/>
    <row r="983" s="83" customFormat="1" ht="12.75"/>
    <row r="984" s="83" customFormat="1" ht="12.75"/>
    <row r="985" s="83" customFormat="1" ht="12.75"/>
    <row r="986" s="83" customFormat="1" ht="12.75"/>
    <row r="987" s="83" customFormat="1" ht="12.75"/>
    <row r="988" s="83" customFormat="1" ht="12.75"/>
    <row r="989" s="83" customFormat="1" ht="12.75"/>
    <row r="990" s="83" customFormat="1" ht="12.75"/>
    <row r="991" s="83" customFormat="1" ht="12.75"/>
    <row r="992" s="83" customFormat="1" ht="12.75"/>
    <row r="993" s="83" customFormat="1" ht="12.75"/>
    <row r="994" s="83" customFormat="1" ht="12.75"/>
    <row r="995" s="83" customFormat="1" ht="12.75"/>
    <row r="996" s="83" customFormat="1" ht="12.75"/>
    <row r="997" s="83" customFormat="1" ht="12.75"/>
    <row r="998" s="83" customFormat="1" ht="12.75"/>
    <row r="999" s="83" customFormat="1" ht="12.75"/>
    <row r="1000" s="83" customFormat="1" ht="12.75"/>
    <row r="1001" s="83" customFormat="1" ht="12.75"/>
    <row r="1002" s="83" customFormat="1" ht="12.75"/>
    <row r="1003" s="83" customFormat="1" ht="12.75"/>
    <row r="1004" s="83" customFormat="1" ht="12.75"/>
    <row r="1005" s="83" customFormat="1" ht="12.75"/>
    <row r="1006" s="83" customFormat="1" ht="12.75"/>
    <row r="1007" s="83" customFormat="1" ht="12.75"/>
    <row r="1008" s="83" customFormat="1" ht="12.75"/>
    <row r="1009" s="83" customFormat="1" ht="12.75"/>
    <row r="1010" s="83" customFormat="1" ht="12.75"/>
    <row r="1011" s="83" customFormat="1" ht="12.75"/>
    <row r="1012" s="83" customFormat="1" ht="12.75"/>
    <row r="1013" s="83" customFormat="1" ht="12.75"/>
    <row r="1014" s="83" customFormat="1" ht="12.75"/>
    <row r="1015" s="83" customFormat="1" ht="12.75"/>
    <row r="1016" s="83" customFormat="1" ht="12.75"/>
    <row r="1017" s="83" customFormat="1" ht="12.75"/>
    <row r="1018" s="83" customFormat="1" ht="12.75"/>
    <row r="1019" s="83" customFormat="1" ht="12.75"/>
    <row r="1020" s="83" customFormat="1" ht="12.75"/>
    <row r="1021" s="83" customFormat="1" ht="12.75"/>
    <row r="1022" s="83" customFormat="1" ht="12.75"/>
    <row r="1023" s="83" customFormat="1" ht="12.75"/>
    <row r="1024" s="83" customFormat="1" ht="12.75"/>
    <row r="1025" s="83" customFormat="1" ht="12.75"/>
    <row r="1026" s="83" customFormat="1" ht="12.75"/>
    <row r="1027" s="83" customFormat="1" ht="12.75"/>
    <row r="1028" s="83" customFormat="1" ht="12.75"/>
    <row r="1029" s="83" customFormat="1" ht="12.75"/>
    <row r="1030" s="83" customFormat="1" ht="12.75"/>
    <row r="1031" s="83" customFormat="1" ht="12.75"/>
    <row r="1032" s="83" customFormat="1" ht="12.75"/>
    <row r="1033" s="83" customFormat="1" ht="12.75"/>
    <row r="1034" s="83" customFormat="1" ht="12.75"/>
    <row r="1035" s="83" customFormat="1" ht="12.75"/>
    <row r="1036" s="83" customFormat="1" ht="12.75"/>
    <row r="1037" s="83" customFormat="1" ht="12.75"/>
    <row r="1038" s="83" customFormat="1" ht="12.75"/>
    <row r="1039" s="83" customFormat="1" ht="12.75"/>
    <row r="1040" s="83" customFormat="1" ht="12.75"/>
    <row r="1041" s="83" customFormat="1" ht="12.75"/>
    <row r="1042" s="83" customFormat="1" ht="12.75"/>
    <row r="1043" s="83" customFormat="1" ht="12.75"/>
    <row r="1044" s="83" customFormat="1" ht="12.75"/>
    <row r="1045" s="83" customFormat="1" ht="12.75"/>
    <row r="1046" s="83" customFormat="1" ht="12.75"/>
    <row r="1047" s="83" customFormat="1" ht="12.75"/>
    <row r="1048" s="83" customFormat="1" ht="12.75"/>
    <row r="1049" s="83" customFormat="1" ht="12.75"/>
    <row r="1050" s="83" customFormat="1" ht="12.75"/>
    <row r="1051" s="83" customFormat="1" ht="12.75"/>
    <row r="1052" s="83" customFormat="1" ht="12.75"/>
    <row r="1053" s="83" customFormat="1" ht="12.75"/>
    <row r="1054" s="83" customFormat="1" ht="12.75"/>
    <row r="1055" s="83" customFormat="1" ht="12.75"/>
    <row r="1056" s="83" customFormat="1" ht="12.75"/>
    <row r="1057" s="83" customFormat="1" ht="12.75"/>
    <row r="1058" s="83" customFormat="1" ht="12.75"/>
    <row r="1059" s="83" customFormat="1" ht="12.75"/>
    <row r="1060" s="83" customFormat="1" ht="12.75"/>
    <row r="1061" s="83" customFormat="1" ht="12.75"/>
    <row r="1062" s="83" customFormat="1" ht="12.75"/>
    <row r="1063" s="83" customFormat="1" ht="12.75"/>
    <row r="1064" s="83" customFormat="1" ht="12.75"/>
    <row r="1065" s="83" customFormat="1" ht="12.75"/>
    <row r="1066" s="83" customFormat="1" ht="12.75"/>
    <row r="1067" s="83" customFormat="1" ht="12.75"/>
    <row r="1068" s="83" customFormat="1" ht="12.75"/>
    <row r="1069" s="83" customFormat="1" ht="12.75"/>
    <row r="1070" s="83" customFormat="1" ht="12.75"/>
    <row r="1071" s="83" customFormat="1" ht="12.75"/>
    <row r="1072" s="83" customFormat="1" ht="12.75"/>
    <row r="1073" s="83" customFormat="1" ht="12.75"/>
    <row r="1074" s="83" customFormat="1" ht="12.75"/>
    <row r="1075" s="83" customFormat="1" ht="12.75"/>
    <row r="1076" s="83" customFormat="1" ht="12.75"/>
    <row r="1077" s="83" customFormat="1" ht="12.75"/>
    <row r="1078" s="83" customFormat="1" ht="12.75"/>
    <row r="1079" s="83" customFormat="1" ht="12.75"/>
    <row r="1080" s="83" customFormat="1" ht="12.75"/>
    <row r="1081" s="83" customFormat="1" ht="12.75"/>
    <row r="1082" s="83" customFormat="1" ht="12.75"/>
    <row r="1083" s="83" customFormat="1" ht="12.75"/>
    <row r="1084" s="83" customFormat="1" ht="12.75"/>
    <row r="1085" s="83" customFormat="1" ht="12.75"/>
    <row r="1086" s="83" customFormat="1" ht="12.75"/>
    <row r="1087" s="83" customFormat="1" ht="12.75"/>
    <row r="1088" s="83" customFormat="1" ht="12.75"/>
    <row r="1089" s="83" customFormat="1" ht="12.75"/>
    <row r="1090" s="83" customFormat="1" ht="12.75"/>
    <row r="1091" s="83" customFormat="1" ht="12.75"/>
    <row r="1092" s="83" customFormat="1" ht="12.75"/>
    <row r="1093" s="83" customFormat="1" ht="12.75"/>
    <row r="1094" s="83" customFormat="1" ht="12.75"/>
    <row r="1095" s="83" customFormat="1" ht="12.75"/>
    <row r="1096" s="83" customFormat="1" ht="12.75"/>
    <row r="1097" s="83" customFormat="1" ht="12.75"/>
    <row r="1098" s="83" customFormat="1" ht="12.75"/>
    <row r="1099" s="83" customFormat="1" ht="12.75"/>
    <row r="1100" s="83" customFormat="1" ht="12.75"/>
    <row r="1101" s="83" customFormat="1" ht="12.75"/>
    <row r="1102" s="83" customFormat="1" ht="12.75"/>
    <row r="1103" s="83" customFormat="1" ht="12.75"/>
    <row r="1104" s="83" customFormat="1" ht="12.75"/>
    <row r="1105" s="83" customFormat="1" ht="12.75"/>
    <row r="1106" s="83" customFormat="1" ht="12.75"/>
    <row r="1107" s="83" customFormat="1" ht="12.75"/>
    <row r="1108" s="83" customFormat="1" ht="12.75"/>
    <row r="1109" s="83" customFormat="1" ht="12.75"/>
    <row r="1110" s="83" customFormat="1" ht="12.75"/>
    <row r="1111" s="83" customFormat="1" ht="12.75"/>
    <row r="1112" s="83" customFormat="1" ht="12.75"/>
    <row r="1113" s="83" customFormat="1" ht="12.75"/>
    <row r="1114" s="83" customFormat="1" ht="12.75"/>
    <row r="1115" s="83" customFormat="1" ht="12.75"/>
    <row r="1116" s="83" customFormat="1" ht="12.75"/>
    <row r="1117" s="83" customFormat="1" ht="12.75"/>
    <row r="1118" s="83" customFormat="1" ht="12.75"/>
    <row r="1119" s="83" customFormat="1" ht="12.75"/>
    <row r="1120" s="83" customFormat="1" ht="12.75"/>
    <row r="1121" s="83" customFormat="1" ht="12.75"/>
    <row r="1122" s="83" customFormat="1" ht="12.75"/>
    <row r="1123" s="83" customFormat="1" ht="12.75"/>
    <row r="1124" s="83" customFormat="1" ht="12.75"/>
    <row r="1125" s="83" customFormat="1" ht="12.75"/>
    <row r="1126" s="83" customFormat="1" ht="12.75"/>
    <row r="1127" s="83" customFormat="1" ht="12.75"/>
    <row r="1128" s="83" customFormat="1" ht="12.75"/>
    <row r="1129" s="83" customFormat="1" ht="12.75"/>
    <row r="1130" s="83" customFormat="1" ht="12.75"/>
    <row r="1131" s="83" customFormat="1" ht="12.75"/>
    <row r="1132" s="83" customFormat="1" ht="12.75"/>
    <row r="1133" s="83" customFormat="1" ht="12.75"/>
    <row r="1134" s="83" customFormat="1" ht="12.75"/>
    <row r="1135" s="83" customFormat="1" ht="12.75"/>
    <row r="1136" s="83" customFormat="1" ht="12.75"/>
    <row r="1137" s="83" customFormat="1" ht="12.75"/>
    <row r="1138" s="83" customFormat="1" ht="12.75"/>
    <row r="1139" s="83" customFormat="1" ht="12.75"/>
    <row r="1140" s="83" customFormat="1" ht="12.75"/>
    <row r="1141" s="83" customFormat="1" ht="12.75"/>
    <row r="1142" s="83" customFormat="1" ht="12.75"/>
    <row r="1143" s="83" customFormat="1" ht="12.75"/>
    <row r="1144" s="83" customFormat="1" ht="12.75"/>
    <row r="1145" s="83" customFormat="1" ht="12.75"/>
    <row r="1146" s="83" customFormat="1" ht="12.75"/>
    <row r="1147" s="83" customFormat="1" ht="12.75"/>
    <row r="1148" s="83" customFormat="1" ht="12.75"/>
    <row r="1149" s="83" customFormat="1" ht="12.75"/>
    <row r="1150" s="83" customFormat="1" ht="12.75"/>
    <row r="1151" s="83" customFormat="1" ht="12.75"/>
    <row r="1152" s="83" customFormat="1" ht="12.75"/>
    <row r="1153" s="83" customFormat="1" ht="12.75"/>
    <row r="1154" s="83" customFormat="1" ht="12.75"/>
    <row r="1155" s="83" customFormat="1" ht="12.75"/>
    <row r="1156" s="83" customFormat="1" ht="12.75"/>
    <row r="1157" s="83" customFormat="1" ht="12.75"/>
    <row r="1158" s="83" customFormat="1" ht="12.75"/>
    <row r="1159" s="83" customFormat="1" ht="12.75"/>
    <row r="1160" s="83" customFormat="1" ht="12.75"/>
    <row r="1161" s="83" customFormat="1" ht="12.75"/>
    <row r="1162" s="83" customFormat="1" ht="12.75"/>
    <row r="1163" s="83" customFormat="1" ht="12.75"/>
    <row r="1164" s="83" customFormat="1" ht="12.75"/>
    <row r="1165" s="83" customFormat="1" ht="12.75"/>
    <row r="1166" s="83" customFormat="1" ht="12.75"/>
    <row r="1167" s="83" customFormat="1" ht="12.75"/>
    <row r="1168" s="83" customFormat="1" ht="12.75"/>
    <row r="1169" s="83" customFormat="1" ht="12.75"/>
    <row r="1170" s="83" customFormat="1" ht="12.75"/>
    <row r="1171" s="83" customFormat="1" ht="12.75"/>
    <row r="1172" s="83" customFormat="1" ht="12.75"/>
    <row r="1173" s="83" customFormat="1" ht="12.75"/>
    <row r="1174" s="83" customFormat="1" ht="12.75"/>
    <row r="1175" s="83" customFormat="1" ht="12.75"/>
    <row r="1176" s="83" customFormat="1" ht="12.75"/>
    <row r="1177" s="83" customFormat="1" ht="12.75"/>
    <row r="1178" s="83" customFormat="1" ht="12.75"/>
    <row r="1179" s="83" customFormat="1" ht="12.75"/>
    <row r="1180" s="83" customFormat="1" ht="12.75"/>
    <row r="1181" s="83" customFormat="1" ht="12.75"/>
    <row r="1182" s="83" customFormat="1" ht="12.75"/>
    <row r="1183" s="83" customFormat="1" ht="12.75"/>
    <row r="1184" s="83" customFormat="1" ht="12.75"/>
    <row r="1185" s="83" customFormat="1" ht="12.75"/>
    <row r="1186" s="83" customFormat="1" ht="12.75"/>
    <row r="1187" s="83" customFormat="1" ht="12.75"/>
    <row r="1188" s="83" customFormat="1" ht="12.75"/>
    <row r="1189" s="83" customFormat="1" ht="12.75"/>
    <row r="1190" s="83" customFormat="1" ht="12.75"/>
    <row r="1191" s="83" customFormat="1" ht="12.75"/>
    <row r="1192" s="83" customFormat="1" ht="12.75"/>
    <row r="1193" s="83" customFormat="1" ht="12.75"/>
    <row r="1194" s="83" customFormat="1" ht="12.75"/>
    <row r="1195" s="83" customFormat="1" ht="12.75"/>
    <row r="1196" s="83" customFormat="1" ht="12.75"/>
    <row r="1197" s="83" customFormat="1" ht="12.75"/>
    <row r="1198" s="83" customFormat="1" ht="12.75"/>
    <row r="1199" s="83" customFormat="1" ht="12.75"/>
    <row r="1200" s="83" customFormat="1" ht="12.75"/>
    <row r="1201" s="83" customFormat="1" ht="12.75"/>
    <row r="1202" s="83" customFormat="1" ht="12.75"/>
    <row r="1203" s="83" customFormat="1" ht="12.75"/>
    <row r="1204" s="83" customFormat="1" ht="12.75"/>
    <row r="1205" s="83" customFormat="1" ht="12.75"/>
    <row r="1206" s="83" customFormat="1" ht="12.75"/>
    <row r="1207" s="83" customFormat="1" ht="12.75"/>
    <row r="1208" s="83" customFormat="1" ht="12.75"/>
    <row r="1209" s="83" customFormat="1" ht="12.75"/>
    <row r="1210" s="83" customFormat="1" ht="12.75"/>
    <row r="1211" s="83" customFormat="1" ht="12.75"/>
    <row r="1212" s="83" customFormat="1" ht="12.75"/>
    <row r="1213" s="83" customFormat="1" ht="12.75"/>
    <row r="1214" s="83" customFormat="1" ht="12.75"/>
    <row r="1215" s="83" customFormat="1" ht="12.75"/>
    <row r="1216" s="83" customFormat="1" ht="12.75"/>
    <row r="1217" s="83" customFormat="1" ht="12.75"/>
    <row r="1218" s="83" customFormat="1" ht="12.75"/>
    <row r="1219" s="83" customFormat="1" ht="12.75"/>
    <row r="1220" s="83" customFormat="1" ht="12.75"/>
    <row r="1221" s="83" customFormat="1" ht="12.75"/>
    <row r="1222" s="83" customFormat="1" ht="12.75"/>
    <row r="1223" s="83" customFormat="1" ht="12.75"/>
    <row r="1224" s="83" customFormat="1" ht="12.75"/>
    <row r="1225" s="83" customFormat="1" ht="12.75"/>
    <row r="1226" s="83" customFormat="1" ht="12.75"/>
    <row r="1227" s="83" customFormat="1" ht="12.75"/>
    <row r="1228" s="83" customFormat="1" ht="12.75"/>
    <row r="1229" s="83" customFormat="1" ht="12.75"/>
    <row r="1230" s="83" customFormat="1" ht="12.75"/>
    <row r="1231" s="83" customFormat="1" ht="12.75"/>
    <row r="1232" s="83" customFormat="1" ht="12.75"/>
    <row r="1233" s="83" customFormat="1" ht="12.75"/>
    <row r="1234" s="83" customFormat="1" ht="12.75"/>
    <row r="1235" s="83" customFormat="1" ht="12.75"/>
    <row r="1236" s="83" customFormat="1" ht="12.75"/>
    <row r="1237" s="83" customFormat="1" ht="12.75"/>
    <row r="1238" s="83" customFormat="1" ht="12.75"/>
    <row r="1239" s="83" customFormat="1" ht="12.75"/>
    <row r="1240" s="83" customFormat="1" ht="12.75"/>
    <row r="1241" s="83" customFormat="1" ht="12.75"/>
    <row r="1242" s="83" customFormat="1" ht="12.75"/>
    <row r="1243" s="83" customFormat="1" ht="12.75"/>
    <row r="1244" s="83" customFormat="1" ht="12.75"/>
    <row r="1245" s="83" customFormat="1" ht="12.75"/>
    <row r="1246" s="83" customFormat="1" ht="12.75"/>
    <row r="1247" s="83" customFormat="1" ht="12.75"/>
    <row r="1248" s="83" customFormat="1" ht="12.75"/>
    <row r="1249" s="83" customFormat="1" ht="12.75"/>
    <row r="1250" s="83" customFormat="1" ht="12.75"/>
    <row r="1251" s="83" customFormat="1" ht="12.75"/>
    <row r="1252" s="83" customFormat="1" ht="12.75"/>
    <row r="1253" s="83" customFormat="1" ht="12.75"/>
    <row r="1254" s="83" customFormat="1" ht="12.75"/>
    <row r="1255" s="83" customFormat="1" ht="12.75"/>
    <row r="1256" s="83" customFormat="1" ht="12.75"/>
    <row r="1257" s="83" customFormat="1" ht="12.75"/>
    <row r="1258" s="83" customFormat="1" ht="12.75"/>
    <row r="1259" s="83" customFormat="1" ht="12.75"/>
    <row r="1260" s="83" customFormat="1" ht="12.75"/>
    <row r="1261" s="83" customFormat="1" ht="12.75"/>
    <row r="1262" s="83" customFormat="1" ht="12.75"/>
    <row r="1263" s="83" customFormat="1" ht="12.75"/>
    <row r="1264" s="83" customFormat="1" ht="12.75"/>
    <row r="1265" s="83" customFormat="1" ht="12.75"/>
    <row r="1266" s="83" customFormat="1" ht="12.75"/>
    <row r="1267" s="83" customFormat="1" ht="12.75"/>
    <row r="1268" s="83" customFormat="1" ht="12.75"/>
    <row r="1269" s="83" customFormat="1" ht="12.75"/>
    <row r="1270" s="83" customFormat="1" ht="12.75"/>
    <row r="1271" s="83" customFormat="1" ht="12.75"/>
    <row r="1272" s="83" customFormat="1" ht="12.75"/>
    <row r="1273" s="83" customFormat="1" ht="12.75"/>
    <row r="1274" s="83" customFormat="1" ht="12.75"/>
    <row r="1275" s="83" customFormat="1" ht="12.75"/>
    <row r="1276" s="83" customFormat="1" ht="12.75"/>
    <row r="1277" s="83" customFormat="1" ht="12.75"/>
    <row r="1278" s="83" customFormat="1" ht="12.75"/>
    <row r="1279" s="83" customFormat="1" ht="12.75"/>
    <row r="1280" s="83" customFormat="1" ht="12.75"/>
    <row r="1281" s="83" customFormat="1" ht="12.75"/>
    <row r="1282" s="83" customFormat="1" ht="12.75"/>
    <row r="1283" s="83" customFormat="1" ht="12.75"/>
    <row r="1284" s="83" customFormat="1" ht="12.75"/>
    <row r="1285" s="83" customFormat="1" ht="12.75"/>
    <row r="1286" s="83" customFormat="1" ht="12.75"/>
    <row r="1287" s="83" customFormat="1" ht="12.75"/>
    <row r="1288" s="83" customFormat="1" ht="12.75"/>
    <row r="1289" s="83" customFormat="1" ht="12.75"/>
    <row r="1290" s="83" customFormat="1" ht="12.75"/>
    <row r="1291" s="83" customFormat="1" ht="12.75"/>
    <row r="1292" s="83" customFormat="1" ht="12.75"/>
    <row r="1293" s="83" customFormat="1" ht="12.75"/>
    <row r="1294" s="83" customFormat="1" ht="12.75"/>
    <row r="1295" s="83" customFormat="1" ht="12.75"/>
    <row r="1296" s="83" customFormat="1" ht="12.75"/>
    <row r="1297" s="83" customFormat="1" ht="12.75"/>
    <row r="1298" s="83" customFormat="1" ht="12.75"/>
    <row r="1299" s="83" customFormat="1" ht="12.75"/>
    <row r="1300" s="83" customFormat="1" ht="12.75"/>
    <row r="1301" s="83" customFormat="1" ht="12.75"/>
    <row r="1302" s="83" customFormat="1" ht="12.75"/>
    <row r="1303" s="83" customFormat="1" ht="12.75"/>
    <row r="1304" s="83" customFormat="1" ht="12.75"/>
    <row r="1305" s="83" customFormat="1" ht="12.75"/>
    <row r="1306" s="83" customFormat="1" ht="12.75"/>
    <row r="1307" s="83" customFormat="1" ht="12.75"/>
    <row r="1308" s="83" customFormat="1" ht="12.75"/>
    <row r="1309" s="83" customFormat="1" ht="12.75"/>
    <row r="1310" s="83" customFormat="1" ht="12.75"/>
    <row r="1311" s="83" customFormat="1" ht="12.75"/>
    <row r="1312" s="83" customFormat="1" ht="12.75"/>
    <row r="1313" s="83" customFormat="1" ht="12.75"/>
    <row r="1314" s="83" customFormat="1" ht="12.75"/>
    <row r="1315" s="83" customFormat="1" ht="12.75"/>
    <row r="1316" s="83" customFormat="1" ht="12.75"/>
    <row r="1317" s="83" customFormat="1" ht="12.75"/>
    <row r="1318" s="83" customFormat="1" ht="12.75"/>
    <row r="1319" s="83" customFormat="1" ht="12.75"/>
    <row r="1320" s="83" customFormat="1" ht="12.75"/>
    <row r="1321" s="83" customFormat="1" ht="12.75"/>
    <row r="1322" s="83" customFormat="1" ht="12.75"/>
    <row r="1323" s="83" customFormat="1" ht="12.75"/>
    <row r="1324" s="83" customFormat="1" ht="12.75"/>
    <row r="1325" s="83" customFormat="1" ht="12.75"/>
    <row r="1326" s="83" customFormat="1" ht="12.75"/>
    <row r="1327" s="83" customFormat="1" ht="12.75"/>
    <row r="1328" s="83" customFormat="1" ht="12.75"/>
    <row r="1329" s="83" customFormat="1" ht="12.75"/>
    <row r="1330" s="83" customFormat="1" ht="12.75"/>
    <row r="1331" s="83" customFormat="1" ht="12.75"/>
    <row r="1332" s="83" customFormat="1" ht="12.75"/>
    <row r="1333" s="83" customFormat="1" ht="12.75"/>
    <row r="1334" s="83" customFormat="1" ht="12.75"/>
    <row r="1335" s="83" customFormat="1" ht="12.75"/>
    <row r="1336" s="83" customFormat="1" ht="12.75"/>
    <row r="1337" s="83" customFormat="1" ht="12.75"/>
    <row r="1338" s="83" customFormat="1" ht="12.75"/>
    <row r="1339" s="83" customFormat="1" ht="12.75"/>
    <row r="1340" s="83" customFormat="1" ht="12.75"/>
    <row r="1341" s="83" customFormat="1" ht="12.75"/>
    <row r="1342" s="83" customFormat="1" ht="12.75"/>
    <row r="1343" s="83" customFormat="1" ht="12.75"/>
    <row r="1344" s="83" customFormat="1" ht="12.75"/>
    <row r="1345" s="83" customFormat="1" ht="12.75"/>
    <row r="1346" s="83" customFormat="1" ht="12.75"/>
    <row r="1347" s="83" customFormat="1" ht="12.75"/>
    <row r="1348" s="83" customFormat="1" ht="12.75"/>
    <row r="1349" s="83" customFormat="1" ht="12.75"/>
    <row r="1350" s="83" customFormat="1" ht="12.75"/>
    <row r="1351" s="83" customFormat="1" ht="12.75"/>
    <row r="1352" s="83" customFormat="1" ht="12.75"/>
    <row r="1353" s="83" customFormat="1" ht="12.75"/>
    <row r="1354" s="83" customFormat="1" ht="12.75"/>
    <row r="1355" s="83" customFormat="1" ht="12.75"/>
    <row r="1356" s="83" customFormat="1" ht="12.75"/>
    <row r="1357" s="83" customFormat="1" ht="12.75"/>
    <row r="1358" s="83" customFormat="1" ht="12.75"/>
    <row r="1359" s="83" customFormat="1" ht="12.75"/>
    <row r="1360" s="83" customFormat="1" ht="12.75"/>
    <row r="1361" s="83" customFormat="1" ht="12.75"/>
    <row r="1362" s="83" customFormat="1" ht="12.75"/>
    <row r="1363" s="83" customFormat="1" ht="12.75"/>
    <row r="1364" s="83" customFormat="1" ht="12.75"/>
    <row r="1365" s="83" customFormat="1" ht="12.75"/>
    <row r="1366" s="83" customFormat="1" ht="12.75"/>
    <row r="1367" s="83" customFormat="1" ht="12.75"/>
    <row r="1368" s="83" customFormat="1" ht="12.75"/>
    <row r="1369" s="83" customFormat="1" ht="12.75"/>
    <row r="1370" s="83" customFormat="1" ht="12.75"/>
    <row r="1371" s="83" customFormat="1" ht="12.75"/>
    <row r="1372" s="83" customFormat="1" ht="12.75"/>
    <row r="1373" s="83" customFormat="1" ht="12.75"/>
    <row r="1374" s="83" customFormat="1" ht="12.75"/>
    <row r="1375" s="83" customFormat="1" ht="12.75"/>
    <row r="1376" s="83" customFormat="1" ht="12.75"/>
    <row r="1377" s="83" customFormat="1" ht="12.75"/>
    <row r="1378" s="83" customFormat="1" ht="12.75"/>
    <row r="1379" s="83" customFormat="1" ht="12.75"/>
    <row r="1380" s="83" customFormat="1" ht="12.75"/>
    <row r="1381" s="83" customFormat="1" ht="12.75"/>
    <row r="1382" s="83" customFormat="1" ht="12.75"/>
    <row r="1383" s="83" customFormat="1" ht="12.75"/>
    <row r="1384" s="83" customFormat="1" ht="12.75"/>
    <row r="1385" s="83" customFormat="1" ht="12.75"/>
    <row r="1386" s="83" customFormat="1" ht="12.75"/>
    <row r="1387" s="83" customFormat="1" ht="12.75"/>
    <row r="1388" s="83" customFormat="1" ht="12.75"/>
    <row r="1389" s="83" customFormat="1" ht="12.75"/>
    <row r="1390" s="83" customFormat="1" ht="12.75"/>
    <row r="1391" s="83" customFormat="1" ht="12.75"/>
    <row r="1392" s="83" customFormat="1" ht="12.75"/>
    <row r="1393" s="83" customFormat="1" ht="12.75"/>
    <row r="1394" s="83" customFormat="1" ht="12.75"/>
    <row r="1395" s="83" customFormat="1" ht="12.75"/>
    <row r="1396" s="83" customFormat="1" ht="12.75"/>
    <row r="1397" s="83" customFormat="1" ht="12.75"/>
    <row r="1398" s="83" customFormat="1" ht="12.75"/>
    <row r="1399" s="83" customFormat="1" ht="12.75"/>
    <row r="1400" s="83" customFormat="1" ht="12.75"/>
    <row r="1401" s="83" customFormat="1" ht="12.75"/>
    <row r="1402" s="83" customFormat="1" ht="12.75"/>
    <row r="1403" s="83" customFormat="1" ht="12.75"/>
    <row r="1404" s="83" customFormat="1" ht="12.75"/>
    <row r="1405" s="83" customFormat="1" ht="12.75"/>
    <row r="1406" s="83" customFormat="1" ht="12.75"/>
    <row r="1407" s="83" customFormat="1" ht="12.75"/>
    <row r="1408" s="83" customFormat="1" ht="12.75"/>
    <row r="1409" s="83" customFormat="1" ht="12.75"/>
    <row r="1410" s="83" customFormat="1" ht="12.75"/>
    <row r="1411" s="83" customFormat="1" ht="12.75"/>
    <row r="1412" s="83" customFormat="1" ht="12.75"/>
    <row r="1413" s="83" customFormat="1" ht="12.75"/>
    <row r="1414" s="83" customFormat="1" ht="12.75"/>
    <row r="1415" s="83" customFormat="1" ht="12.75"/>
    <row r="1416" s="83" customFormat="1" ht="12.75"/>
    <row r="1417" s="83" customFormat="1" ht="12.75"/>
    <row r="1418" s="83" customFormat="1" ht="12.75"/>
    <row r="1419" s="83" customFormat="1" ht="12.75"/>
    <row r="1420" s="83" customFormat="1" ht="12.75"/>
    <row r="1421" s="83" customFormat="1" ht="12.75"/>
    <row r="1422" s="83" customFormat="1" ht="12.75"/>
    <row r="1423" s="83" customFormat="1" ht="12.75"/>
    <row r="1424" s="83" customFormat="1" ht="12.75"/>
    <row r="1425" s="83" customFormat="1" ht="12.75"/>
    <row r="1426" s="83" customFormat="1" ht="12.75"/>
    <row r="1427" s="83" customFormat="1" ht="12.75"/>
    <row r="1428" s="83" customFormat="1" ht="12.75"/>
    <row r="1429" s="83" customFormat="1" ht="12.75"/>
    <row r="1430" s="83" customFormat="1" ht="12.75"/>
    <row r="1431" s="83" customFormat="1" ht="12.75"/>
    <row r="1432" s="83" customFormat="1" ht="12.75"/>
    <row r="1433" s="83" customFormat="1" ht="12.75"/>
    <row r="1434" s="83" customFormat="1" ht="12.75"/>
    <row r="1435" s="83" customFormat="1" ht="12.75"/>
    <row r="1436" s="83" customFormat="1" ht="12.75"/>
    <row r="1437" s="83" customFormat="1" ht="12.75"/>
    <row r="1438" s="83" customFormat="1" ht="12.75"/>
    <row r="1439" s="83" customFormat="1" ht="12.75"/>
    <row r="1440" s="83" customFormat="1" ht="12.75"/>
    <row r="1441" s="83" customFormat="1" ht="12.75"/>
    <row r="1442" s="83" customFormat="1" ht="12.75"/>
    <row r="1443" s="83" customFormat="1" ht="12.75"/>
    <row r="1444" s="83" customFormat="1" ht="12.75"/>
    <row r="1445" s="83" customFormat="1" ht="12.75"/>
    <row r="1446" s="83" customFormat="1" ht="12.75"/>
    <row r="1447" s="83" customFormat="1" ht="12.75"/>
    <row r="1448" s="83" customFormat="1" ht="12.75"/>
    <row r="1449" s="83" customFormat="1" ht="12.75"/>
    <row r="1450" s="83" customFormat="1" ht="12.75"/>
    <row r="1451" s="83" customFormat="1" ht="12.75"/>
    <row r="1452" s="83" customFormat="1" ht="12.75"/>
    <row r="1453" s="83" customFormat="1" ht="12.75"/>
    <row r="1454" s="83" customFormat="1" ht="12.75"/>
    <row r="1455" s="83" customFormat="1" ht="12.75"/>
    <row r="1456" s="83" customFormat="1" ht="12.75"/>
    <row r="1457" s="83" customFormat="1" ht="12.75"/>
    <row r="1458" s="83" customFormat="1" ht="12.75"/>
    <row r="1459" s="83" customFormat="1" ht="12.75"/>
    <row r="1460" s="83" customFormat="1" ht="12.75"/>
    <row r="1461" s="83" customFormat="1" ht="12.75"/>
    <row r="1462" s="83" customFormat="1" ht="12.75"/>
    <row r="1463" s="83" customFormat="1" ht="12.75"/>
    <row r="1464" s="83" customFormat="1" ht="12.75"/>
    <row r="1465" s="83" customFormat="1" ht="12.75"/>
    <row r="1466" s="83" customFormat="1" ht="12.75"/>
    <row r="1467" s="83" customFormat="1" ht="12.75"/>
    <row r="1468" s="83" customFormat="1" ht="12.75"/>
    <row r="1469" s="83" customFormat="1" ht="12.75"/>
    <row r="1470" s="83" customFormat="1" ht="12.75"/>
    <row r="1471" s="83" customFormat="1" ht="12.75"/>
    <row r="1472" s="83" customFormat="1" ht="12.75"/>
    <row r="1473" s="83" customFormat="1" ht="12.75"/>
    <row r="1474" s="83" customFormat="1" ht="12.75"/>
    <row r="1475" s="83" customFormat="1" ht="12.75"/>
    <row r="1476" s="83" customFormat="1" ht="12.75"/>
    <row r="1477" s="83" customFormat="1" ht="12.75"/>
    <row r="1478" s="83" customFormat="1" ht="12.75"/>
    <row r="1479" s="83" customFormat="1" ht="12.75"/>
    <row r="1480" s="83" customFormat="1" ht="12.75"/>
    <row r="1481" s="83" customFormat="1" ht="12.75"/>
    <row r="1482" s="83" customFormat="1" ht="12.75"/>
    <row r="1483" s="83" customFormat="1" ht="12.75"/>
    <row r="1484" s="83" customFormat="1" ht="12.75"/>
    <row r="1485" s="83" customFormat="1" ht="12.75"/>
    <row r="1486" s="83" customFormat="1" ht="12.75"/>
    <row r="1487" s="83" customFormat="1" ht="12.75"/>
    <row r="1488" s="83" customFormat="1" ht="12.75"/>
    <row r="1489" s="83" customFormat="1" ht="12.75"/>
    <row r="1490" s="83" customFormat="1" ht="12.75"/>
    <row r="1491" s="83" customFormat="1" ht="12.75"/>
    <row r="1492" s="83" customFormat="1" ht="12.75"/>
    <row r="1493" s="83" customFormat="1" ht="12.75"/>
    <row r="1494" s="83" customFormat="1" ht="12.75"/>
    <row r="1495" s="83" customFormat="1" ht="12.75"/>
    <row r="1496" s="83" customFormat="1" ht="12.75"/>
    <row r="1497" s="83" customFormat="1" ht="12.75"/>
    <row r="1498" s="83" customFormat="1" ht="12.75"/>
    <row r="1499" s="83" customFormat="1" ht="12.75"/>
    <row r="1500" s="83" customFormat="1" ht="12.75"/>
    <row r="1501" s="83" customFormat="1" ht="12.75"/>
    <row r="1502" s="83" customFormat="1" ht="12.75"/>
    <row r="1503" s="83" customFormat="1" ht="12.75"/>
    <row r="1504" s="83" customFormat="1" ht="12.75"/>
    <row r="1505" s="83" customFormat="1" ht="12.75"/>
    <row r="1506" s="83" customFormat="1" ht="12.75"/>
    <row r="1507" s="83" customFormat="1" ht="12.75"/>
    <row r="1508" s="83" customFormat="1" ht="12.75"/>
    <row r="1509" s="83" customFormat="1" ht="12.75"/>
    <row r="1510" s="83" customFormat="1" ht="12.75"/>
    <row r="1511" s="83" customFormat="1" ht="12.75"/>
    <row r="1512" s="83" customFormat="1" ht="12.75"/>
    <row r="1513" s="83" customFormat="1" ht="12.75"/>
    <row r="1514" s="83" customFormat="1" ht="12.75"/>
    <row r="1515" s="83" customFormat="1" ht="12.75"/>
    <row r="1516" s="83" customFormat="1" ht="12.75"/>
    <row r="1517" s="83" customFormat="1" ht="12.75"/>
    <row r="1518" s="83" customFormat="1" ht="12.75"/>
    <row r="1519" s="83" customFormat="1" ht="12.75"/>
    <row r="1520" s="83" customFormat="1" ht="12.75"/>
    <row r="1521" s="83" customFormat="1" ht="12.75"/>
    <row r="1522" s="83" customFormat="1" ht="12.75"/>
    <row r="1523" s="83" customFormat="1" ht="12.75"/>
    <row r="1524" s="83" customFormat="1" ht="12.75"/>
    <row r="1525" s="83" customFormat="1" ht="12.75"/>
    <row r="1526" s="83" customFormat="1" ht="12.75"/>
    <row r="1527" s="83" customFormat="1" ht="12.75"/>
    <row r="1528" s="83" customFormat="1" ht="12.75"/>
    <row r="1529" s="83" customFormat="1" ht="12.75"/>
    <row r="1530" s="83" customFormat="1" ht="12.75"/>
    <row r="1531" s="83" customFormat="1" ht="12.75"/>
    <row r="1532" s="83" customFormat="1" ht="12.75"/>
    <row r="1533" s="83" customFormat="1" ht="12.75"/>
    <row r="1534" s="83" customFormat="1" ht="12.75"/>
    <row r="1535" s="83" customFormat="1" ht="12.75"/>
    <row r="1536" s="83" customFormat="1" ht="12.75"/>
    <row r="1537" s="83" customFormat="1" ht="12.75"/>
    <row r="1538" s="83" customFormat="1" ht="12.75"/>
    <row r="1539" s="83" customFormat="1" ht="12.75"/>
    <row r="1540" s="83" customFormat="1" ht="12.75"/>
    <row r="1541" s="83" customFormat="1" ht="12.75"/>
    <row r="1542" s="83" customFormat="1" ht="12.75"/>
    <row r="1543" s="83" customFormat="1" ht="12.75"/>
    <row r="1544" s="83" customFormat="1" ht="12.75"/>
    <row r="1545" s="83" customFormat="1" ht="12.75"/>
    <row r="1546" s="83" customFormat="1" ht="12.75"/>
    <row r="1547" s="83" customFormat="1" ht="12.75"/>
    <row r="1548" s="83" customFormat="1" ht="12.75"/>
    <row r="1549" s="83" customFormat="1" ht="12.75"/>
    <row r="1550" s="83" customFormat="1" ht="12.75"/>
    <row r="1551" s="83" customFormat="1" ht="12.75"/>
    <row r="1552" s="83" customFormat="1" ht="12.75"/>
    <row r="1553" s="83" customFormat="1" ht="12.75"/>
    <row r="1554" s="83" customFormat="1" ht="12.75"/>
    <row r="1555" s="83" customFormat="1" ht="12.75"/>
    <row r="1556" s="83" customFormat="1" ht="12.75"/>
    <row r="1557" s="83" customFormat="1" ht="12.75"/>
    <row r="1558" s="83" customFormat="1" ht="12.75"/>
    <row r="1559" s="83" customFormat="1" ht="12.75"/>
    <row r="1560" s="83" customFormat="1" ht="12.75"/>
    <row r="1561" s="83" customFormat="1" ht="12.75"/>
    <row r="1562" s="83" customFormat="1" ht="12.75"/>
    <row r="1563" s="83" customFormat="1" ht="12.75"/>
    <row r="1564" s="83" customFormat="1" ht="12.75"/>
    <row r="1565" s="83" customFormat="1" ht="12.75"/>
    <row r="1566" s="83" customFormat="1" ht="12.75"/>
    <row r="1567" s="83" customFormat="1" ht="12.75"/>
    <row r="1568" s="83" customFormat="1" ht="12.75"/>
    <row r="1569" s="83" customFormat="1" ht="12.75"/>
    <row r="1570" s="83" customFormat="1" ht="12.75"/>
    <row r="1571" s="83" customFormat="1" ht="12.75"/>
    <row r="1572" s="83" customFormat="1" ht="12.75"/>
    <row r="1573" s="83" customFormat="1" ht="12.75"/>
    <row r="1574" s="83" customFormat="1" ht="12.75"/>
    <row r="1575" s="83" customFormat="1" ht="12.75"/>
    <row r="1576" s="83" customFormat="1" ht="12.75"/>
    <row r="1577" s="83" customFormat="1" ht="12.75"/>
    <row r="1578" s="83" customFormat="1" ht="12.75"/>
    <row r="1579" s="83" customFormat="1" ht="12.75"/>
    <row r="1580" s="83" customFormat="1" ht="12.75"/>
    <row r="1581" s="83" customFormat="1" ht="12.75"/>
    <row r="1582" s="83" customFormat="1" ht="12.75"/>
    <row r="1583" s="83" customFormat="1" ht="12.75"/>
    <row r="1584" s="83" customFormat="1" ht="12.75"/>
    <row r="1585" s="83" customFormat="1" ht="12.75"/>
    <row r="1586" s="83" customFormat="1" ht="12.75"/>
    <row r="1587" s="83" customFormat="1" ht="12.75"/>
    <row r="1588" s="83" customFormat="1" ht="12.75"/>
    <row r="1589" s="83" customFormat="1" ht="12.75"/>
    <row r="1590" s="83" customFormat="1" ht="12.75"/>
    <row r="1591" s="83" customFormat="1" ht="12.75"/>
    <row r="1592" s="83" customFormat="1" ht="12.75"/>
    <row r="1593" s="83" customFormat="1" ht="12.75"/>
    <row r="1594" s="83" customFormat="1" ht="12.75"/>
    <row r="1595" s="83" customFormat="1" ht="12.75"/>
    <row r="1596" s="83" customFormat="1" ht="12.75"/>
    <row r="1597" s="83" customFormat="1" ht="12.75"/>
    <row r="1598" s="83" customFormat="1" ht="12.75"/>
    <row r="1599" s="83" customFormat="1" ht="12.75"/>
    <row r="1600" s="83" customFormat="1" ht="12.75"/>
    <row r="1601" s="83" customFormat="1" ht="12.75"/>
    <row r="1602" s="83" customFormat="1" ht="12.75"/>
    <row r="1603" s="83" customFormat="1" ht="12.75"/>
    <row r="1604" s="83" customFormat="1" ht="12.75"/>
    <row r="1605" s="83" customFormat="1" ht="12.75"/>
    <row r="1606" s="83" customFormat="1" ht="12.75"/>
    <row r="1607" s="83" customFormat="1" ht="12.75"/>
    <row r="1608" s="83" customFormat="1" ht="12.75"/>
    <row r="1609" s="83" customFormat="1" ht="12.75"/>
    <row r="1610" s="83" customFormat="1" ht="12.75"/>
    <row r="1611" s="83" customFormat="1" ht="12.75"/>
    <row r="1612" s="83" customFormat="1" ht="12.75"/>
    <row r="1613" s="83" customFormat="1" ht="12.75"/>
    <row r="1614" s="83" customFormat="1" ht="12.75"/>
    <row r="1615" s="83" customFormat="1" ht="12.75"/>
    <row r="1616" s="83" customFormat="1" ht="12.75"/>
    <row r="1617" s="83" customFormat="1" ht="12.75"/>
    <row r="1618" s="83" customFormat="1" ht="12.75"/>
    <row r="1619" s="83" customFormat="1" ht="12.75"/>
    <row r="1620" s="83" customFormat="1" ht="12.75"/>
    <row r="1621" s="83" customFormat="1" ht="12.75"/>
    <row r="1622" s="83" customFormat="1" ht="12.75"/>
    <row r="1623" s="83" customFormat="1" ht="12.75"/>
    <row r="1624" s="83" customFormat="1" ht="12.75"/>
    <row r="1625" s="83" customFormat="1" ht="12.75"/>
    <row r="1626" s="83" customFormat="1" ht="12.75"/>
    <row r="1627" s="83" customFormat="1" ht="12.75"/>
    <row r="1628" s="83" customFormat="1" ht="12.75"/>
    <row r="1629" s="83" customFormat="1" ht="12.75"/>
    <row r="1630" s="83" customFormat="1" ht="12.75"/>
    <row r="1631" s="83" customFormat="1" ht="12.75"/>
    <row r="1632" s="83" customFormat="1" ht="12.75"/>
    <row r="1633" s="83" customFormat="1" ht="12.75"/>
    <row r="1634" s="83" customFormat="1" ht="12.75"/>
    <row r="1635" s="83" customFormat="1" ht="12.75"/>
    <row r="1636" s="83" customFormat="1" ht="12.75"/>
    <row r="1637" s="83" customFormat="1" ht="12.75"/>
    <row r="1638" s="83" customFormat="1" ht="12.75"/>
    <row r="1639" s="83" customFormat="1" ht="12.75"/>
    <row r="1640" s="83" customFormat="1" ht="12.75"/>
    <row r="1641" s="83" customFormat="1" ht="12.75"/>
    <row r="1642" s="83" customFormat="1" ht="12.75"/>
    <row r="1643" s="83" customFormat="1" ht="12.75"/>
    <row r="1644" s="83" customFormat="1" ht="12.75"/>
    <row r="1645" s="83" customFormat="1" ht="12.75"/>
    <row r="1646" s="83" customFormat="1" ht="12.75"/>
    <row r="1647" s="83" customFormat="1" ht="12.75"/>
    <row r="1648" s="83" customFormat="1" ht="12.75"/>
    <row r="1649" s="83" customFormat="1" ht="12.75"/>
    <row r="1650" s="83" customFormat="1" ht="12.75"/>
    <row r="1651" s="83" customFormat="1" ht="12.75"/>
    <row r="1652" s="83" customFormat="1" ht="12.75"/>
    <row r="1653" s="83" customFormat="1" ht="12.75"/>
    <row r="1654" s="83" customFormat="1" ht="12.75"/>
    <row r="1655" s="83" customFormat="1" ht="12.75"/>
    <row r="1656" s="83" customFormat="1" ht="12.75"/>
    <row r="1657" s="83" customFormat="1" ht="12.75"/>
    <row r="1658" s="83" customFormat="1" ht="12.75"/>
    <row r="1659" s="83" customFormat="1" ht="12.75"/>
    <row r="1660" s="83" customFormat="1" ht="12.75"/>
    <row r="1661" s="83" customFormat="1" ht="12.75"/>
    <row r="1662" s="83" customFormat="1" ht="12.75"/>
    <row r="1663" s="83" customFormat="1" ht="12.75"/>
    <row r="1664" s="83" customFormat="1" ht="12.75"/>
    <row r="1665" s="83" customFormat="1" ht="12.75"/>
    <row r="1666" s="83" customFormat="1" ht="12.75"/>
    <row r="1667" s="83" customFormat="1" ht="12.75"/>
    <row r="1668" s="83" customFormat="1" ht="12.75"/>
    <row r="1669" s="83" customFormat="1" ht="12.75"/>
    <row r="1670" s="83" customFormat="1" ht="12.75"/>
    <row r="1671" s="83" customFormat="1" ht="12.75"/>
    <row r="1672" s="83" customFormat="1" ht="12.75"/>
    <row r="1673" s="83" customFormat="1" ht="12.75"/>
    <row r="1674" s="83" customFormat="1" ht="12.75"/>
    <row r="1675" s="83" customFormat="1" ht="12.75"/>
    <row r="1676" s="83" customFormat="1" ht="12.75"/>
    <row r="1677" s="83" customFormat="1" ht="12.75"/>
    <row r="1678" s="83" customFormat="1" ht="12.75"/>
    <row r="1679" s="83" customFormat="1" ht="12.75"/>
    <row r="1680" s="83" customFormat="1" ht="12.75"/>
    <row r="1681" s="83" customFormat="1" ht="12.75"/>
    <row r="1682" s="83" customFormat="1" ht="12.75"/>
    <row r="1683" s="83" customFormat="1" ht="12.75"/>
    <row r="1684" s="83" customFormat="1" ht="12.75"/>
    <row r="1685" s="83" customFormat="1" ht="12.75"/>
    <row r="1686" s="83" customFormat="1" ht="12.75"/>
    <row r="1687" s="83" customFormat="1" ht="12.75"/>
    <row r="1688" s="83" customFormat="1" ht="12.75"/>
    <row r="1689" s="83" customFormat="1" ht="12.75"/>
    <row r="1690" s="83" customFormat="1" ht="12.75"/>
    <row r="1691" s="83" customFormat="1" ht="12.75"/>
    <row r="1692" s="83" customFormat="1" ht="12.75"/>
    <row r="1693" s="83" customFormat="1" ht="12.75"/>
    <row r="1694" s="83" customFormat="1" ht="12.75"/>
    <row r="1695" s="83" customFormat="1" ht="12.75"/>
    <row r="1696" s="83" customFormat="1" ht="12.75"/>
    <row r="1697" s="83" customFormat="1" ht="12.75"/>
    <row r="1698" s="83" customFormat="1" ht="12.75"/>
    <row r="1699" s="83" customFormat="1" ht="12.75"/>
    <row r="1700" s="83" customFormat="1" ht="12.75"/>
    <row r="1701" s="83" customFormat="1" ht="12.75"/>
    <row r="1702" s="83" customFormat="1" ht="12.75"/>
    <row r="1703" s="83" customFormat="1" ht="12.75"/>
    <row r="1704" s="83" customFormat="1" ht="12.75"/>
    <row r="1705" s="83" customFormat="1" ht="12.75"/>
    <row r="1706" s="83" customFormat="1" ht="12.75"/>
    <row r="1707" s="83" customFormat="1" ht="12.75"/>
    <row r="1708" s="83" customFormat="1" ht="12.75"/>
    <row r="1709" s="83" customFormat="1" ht="12.75"/>
    <row r="1710" s="83" customFormat="1" ht="12.75"/>
    <row r="1711" s="83" customFormat="1" ht="12.75"/>
    <row r="1712" s="83" customFormat="1" ht="12.75"/>
    <row r="1713" s="83" customFormat="1" ht="12.75"/>
    <row r="1714" s="83" customFormat="1" ht="12.75"/>
    <row r="1715" s="83" customFormat="1" ht="12.75"/>
    <row r="1716" s="83" customFormat="1" ht="12.75"/>
    <row r="1717" s="83" customFormat="1" ht="12.75"/>
    <row r="1718" s="83" customFormat="1" ht="12.75"/>
    <row r="1719" s="83" customFormat="1" ht="12.75"/>
    <row r="1720" s="83" customFormat="1" ht="12.75"/>
    <row r="1721" s="83" customFormat="1" ht="12.75"/>
    <row r="1722" s="83" customFormat="1" ht="12.75"/>
    <row r="1723" s="83" customFormat="1" ht="12.75"/>
    <row r="1724" s="83" customFormat="1" ht="12.75"/>
    <row r="1725" s="83" customFormat="1" ht="12.75"/>
    <row r="1726" s="83" customFormat="1" ht="12.75"/>
    <row r="1727" s="83" customFormat="1" ht="12.75"/>
    <row r="1728" s="83" customFormat="1" ht="12.75"/>
    <row r="1729" s="83" customFormat="1" ht="12.75"/>
    <row r="1730" s="83" customFormat="1" ht="12.75"/>
    <row r="1731" s="83" customFormat="1" ht="12.75"/>
    <row r="1732" s="83" customFormat="1" ht="12.75"/>
    <row r="1733" s="83" customFormat="1" ht="12.75"/>
    <row r="1734" s="83" customFormat="1" ht="12.75"/>
    <row r="1735" s="83" customFormat="1" ht="12.75"/>
    <row r="1736" s="83" customFormat="1" ht="12.75"/>
    <row r="1737" s="83" customFormat="1" ht="12.75"/>
    <row r="1738" s="83" customFormat="1" ht="12.75"/>
    <row r="1739" s="83" customFormat="1" ht="12.75"/>
    <row r="1740" s="83" customFormat="1" ht="12.75"/>
    <row r="1741" s="83" customFormat="1" ht="12.75"/>
    <row r="1742" s="83" customFormat="1" ht="12.75"/>
    <row r="1743" s="83" customFormat="1" ht="12.75"/>
    <row r="1744" s="83" customFormat="1" ht="12.75"/>
    <row r="1745" s="83" customFormat="1" ht="12.75"/>
    <row r="1746" s="83" customFormat="1" ht="12.75"/>
  </sheetData>
  <sheetProtection/>
  <mergeCells count="9">
    <mergeCell ref="B123:B124"/>
    <mergeCell ref="B65:B66"/>
    <mergeCell ref="B7:B8"/>
    <mergeCell ref="C7:C8"/>
    <mergeCell ref="D7:U7"/>
    <mergeCell ref="C65:C66"/>
    <mergeCell ref="D65:U65"/>
    <mergeCell ref="C123:C124"/>
    <mergeCell ref="D123:U123"/>
  </mergeCells>
  <printOptions/>
  <pageMargins left="0.75" right="0.75" top="1" bottom="1" header="0" footer="0"/>
  <pageSetup horizontalDpi="600" verticalDpi="600" orientation="portrait" r:id="rId1"/>
  <ignoredErrors>
    <ignoredError sqref="B11:B49 B69:B107 B127:B16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AB105"/>
  <sheetViews>
    <sheetView zoomScale="90" zoomScaleNormal="90" zoomScalePageLayoutView="0" workbookViewId="0" topLeftCell="B73">
      <selection activeCell="X97" sqref="X97"/>
    </sheetView>
  </sheetViews>
  <sheetFormatPr defaultColWidth="11.421875" defaultRowHeight="15"/>
  <cols>
    <col min="1" max="1" width="2.8515625" style="92" customWidth="1"/>
    <col min="2" max="2" width="17.140625" style="93" customWidth="1"/>
    <col min="3" max="3" width="60.7109375" style="93" customWidth="1"/>
    <col min="4" max="4" width="21.7109375" style="93" customWidth="1"/>
    <col min="5" max="5" width="20.8515625" style="93" customWidth="1"/>
    <col min="6" max="6" width="20.57421875" style="93" customWidth="1"/>
    <col min="7" max="7" width="22.57421875" style="93" customWidth="1"/>
    <col min="8" max="8" width="21.421875" style="93" customWidth="1"/>
    <col min="9" max="9" width="23.421875" style="93" customWidth="1"/>
    <col min="10" max="10" width="21.28125" style="93" customWidth="1"/>
    <col min="11" max="11" width="24.7109375" style="93" customWidth="1"/>
    <col min="12" max="12" width="19.8515625" style="93" customWidth="1"/>
    <col min="13" max="13" width="19.57421875" style="93" customWidth="1"/>
    <col min="14" max="14" width="22.00390625" style="93" customWidth="1"/>
    <col min="15" max="15" width="22.7109375" style="93" customWidth="1"/>
    <col min="16" max="16" width="19.8515625" style="93" customWidth="1"/>
    <col min="17" max="17" width="19.57421875" style="93" customWidth="1"/>
    <col min="18" max="18" width="21.421875" style="93" customWidth="1"/>
    <col min="19" max="19" width="23.7109375" style="93" customWidth="1"/>
    <col min="20" max="20" width="26.28125" style="93" customWidth="1"/>
    <col min="21" max="21" width="17.00390625" style="93" customWidth="1"/>
    <col min="22" max="22" width="17.8515625" style="93" customWidth="1"/>
    <col min="23" max="23" width="18.140625" style="93" customWidth="1"/>
    <col min="24" max="24" width="19.28125" style="93" customWidth="1"/>
    <col min="25" max="25" width="11.421875" style="93" customWidth="1"/>
    <col min="26" max="26" width="19.421875" style="93" customWidth="1"/>
    <col min="27" max="27" width="16.57421875" style="93" customWidth="1"/>
    <col min="28" max="16384" width="11.421875" style="93" customWidth="1"/>
  </cols>
  <sheetData>
    <row r="3" spans="2:7" ht="18">
      <c r="B3" s="23" t="s">
        <v>78</v>
      </c>
      <c r="C3" s="94"/>
      <c r="D3" s="94"/>
      <c r="E3" s="94"/>
      <c r="F3" s="94"/>
      <c r="G3" s="94"/>
    </row>
    <row r="4" spans="2:7" ht="18.75">
      <c r="B4" s="56" t="s">
        <v>198</v>
      </c>
      <c r="C4" s="94"/>
      <c r="D4" s="94"/>
      <c r="E4" s="94"/>
      <c r="F4" s="94"/>
      <c r="G4" s="94"/>
    </row>
    <row r="5" spans="2:7" ht="16.5" thickBot="1">
      <c r="B5" s="46" t="s">
        <v>1</v>
      </c>
      <c r="C5" s="95"/>
      <c r="D5" s="95"/>
      <c r="E5" s="95"/>
      <c r="F5" s="95"/>
      <c r="G5" s="95"/>
    </row>
    <row r="6" spans="2:24" ht="15" customHeight="1" thickBot="1">
      <c r="B6" s="178" t="s">
        <v>36</v>
      </c>
      <c r="C6" s="109"/>
      <c r="D6" s="175" t="s">
        <v>197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</row>
    <row r="7" spans="2:24" ht="62.25" customHeight="1" thickBot="1">
      <c r="B7" s="179"/>
      <c r="C7" s="58" t="s">
        <v>186</v>
      </c>
      <c r="D7" s="59" t="s">
        <v>117</v>
      </c>
      <c r="E7" s="59" t="s">
        <v>118</v>
      </c>
      <c r="F7" s="59" t="s">
        <v>119</v>
      </c>
      <c r="G7" s="59" t="s">
        <v>120</v>
      </c>
      <c r="H7" s="59" t="s">
        <v>121</v>
      </c>
      <c r="I7" s="59" t="s">
        <v>122</v>
      </c>
      <c r="J7" s="59" t="s">
        <v>182</v>
      </c>
      <c r="K7" s="59" t="s">
        <v>187</v>
      </c>
      <c r="L7" s="59" t="s">
        <v>188</v>
      </c>
      <c r="M7" s="59" t="s">
        <v>127</v>
      </c>
      <c r="N7" s="59" t="s">
        <v>128</v>
      </c>
      <c r="O7" s="59" t="s">
        <v>189</v>
      </c>
      <c r="P7" s="59" t="s">
        <v>130</v>
      </c>
      <c r="Q7" s="59" t="s">
        <v>131</v>
      </c>
      <c r="R7" s="59" t="s">
        <v>190</v>
      </c>
      <c r="S7" s="59" t="s">
        <v>191</v>
      </c>
      <c r="T7" s="59" t="s">
        <v>192</v>
      </c>
      <c r="U7" s="59" t="s">
        <v>193</v>
      </c>
      <c r="V7" s="59" t="s">
        <v>194</v>
      </c>
      <c r="W7" s="59" t="s">
        <v>195</v>
      </c>
      <c r="X7" s="110" t="s">
        <v>196</v>
      </c>
    </row>
    <row r="8" spans="2:24" ht="24.75" customHeight="1">
      <c r="B8" s="60" t="s">
        <v>163</v>
      </c>
      <c r="C8" s="61" t="s">
        <v>117</v>
      </c>
      <c r="D8" s="119">
        <v>4121636.422437707</v>
      </c>
      <c r="E8" s="119">
        <v>4190.726239416653</v>
      </c>
      <c r="F8" s="119"/>
      <c r="G8" s="119"/>
      <c r="H8" s="119"/>
      <c r="I8" s="119"/>
      <c r="J8" s="119"/>
      <c r="K8" s="119"/>
      <c r="L8" s="119"/>
      <c r="M8" s="111"/>
      <c r="N8" s="111"/>
      <c r="O8" s="111"/>
      <c r="P8" s="111"/>
      <c r="Q8" s="111"/>
      <c r="R8" s="111"/>
      <c r="S8" s="155">
        <f>SUM(D8:R8)</f>
        <v>4125827.1486771237</v>
      </c>
      <c r="T8" s="155">
        <v>743013.9874894652</v>
      </c>
      <c r="U8" s="155">
        <v>138293.03780159404</v>
      </c>
      <c r="V8" s="111"/>
      <c r="W8" s="155">
        <f>+S8+T8+U8+V8</f>
        <v>5007134.173968184</v>
      </c>
      <c r="X8" s="120">
        <v>4264120.186478717</v>
      </c>
    </row>
    <row r="9" spans="2:24" ht="24.75" customHeight="1">
      <c r="B9" s="47" t="s">
        <v>163</v>
      </c>
      <c r="C9" s="62" t="s">
        <v>118</v>
      </c>
      <c r="D9" s="119">
        <v>629699.0144542727</v>
      </c>
      <c r="E9" s="119">
        <v>5973334.457671277</v>
      </c>
      <c r="F9" s="119"/>
      <c r="G9" s="119"/>
      <c r="H9" s="119"/>
      <c r="I9" s="119"/>
      <c r="J9" s="119"/>
      <c r="K9" s="119"/>
      <c r="L9" s="119"/>
      <c r="M9" s="112"/>
      <c r="N9" s="112"/>
      <c r="O9" s="112"/>
      <c r="P9" s="112"/>
      <c r="Q9" s="112"/>
      <c r="R9" s="112"/>
      <c r="S9" s="119">
        <f aca="true" t="shared" si="0" ref="S9:S21">SUM(D9:R9)</f>
        <v>6603033.47212555</v>
      </c>
      <c r="T9" s="119">
        <v>1080573.8463319724</v>
      </c>
      <c r="U9" s="119">
        <v>395229.73461924784</v>
      </c>
      <c r="V9" s="112"/>
      <c r="W9" s="119">
        <f aca="true" t="shared" si="1" ref="W9:W22">+S9+T9+U9+V9</f>
        <v>8078837.05307677</v>
      </c>
      <c r="X9" s="121">
        <v>6998263.2067447975</v>
      </c>
    </row>
    <row r="10" spans="2:24" ht="24.75" customHeight="1">
      <c r="B10" s="47" t="s">
        <v>165</v>
      </c>
      <c r="C10" s="62" t="s">
        <v>178</v>
      </c>
      <c r="D10" s="119"/>
      <c r="E10" s="119"/>
      <c r="F10" s="119">
        <v>1124981.1832174144</v>
      </c>
      <c r="G10" s="119"/>
      <c r="H10" s="119"/>
      <c r="I10" s="119"/>
      <c r="J10" s="119"/>
      <c r="K10" s="119"/>
      <c r="L10" s="119"/>
      <c r="M10" s="112"/>
      <c r="N10" s="112"/>
      <c r="O10" s="112"/>
      <c r="P10" s="112"/>
      <c r="Q10" s="112"/>
      <c r="R10" s="112"/>
      <c r="S10" s="119">
        <f t="shared" si="0"/>
        <v>1124981.1832174144</v>
      </c>
      <c r="T10" s="119">
        <v>593208.7384030632</v>
      </c>
      <c r="U10" s="119">
        <v>4644.208718211456</v>
      </c>
      <c r="V10" s="112"/>
      <c r="W10" s="119">
        <f t="shared" si="1"/>
        <v>1722834.1303386888</v>
      </c>
      <c r="X10" s="121">
        <v>1129625.3919356258</v>
      </c>
    </row>
    <row r="11" spans="2:24" ht="24.75" customHeight="1">
      <c r="B11" s="47" t="s">
        <v>165</v>
      </c>
      <c r="C11" s="62" t="s">
        <v>179</v>
      </c>
      <c r="D11" s="119"/>
      <c r="E11" s="119"/>
      <c r="F11" s="119"/>
      <c r="G11" s="119">
        <v>24256.724714183565</v>
      </c>
      <c r="H11" s="119"/>
      <c r="I11" s="119"/>
      <c r="J11" s="119"/>
      <c r="K11" s="119"/>
      <c r="L11" s="119"/>
      <c r="M11" s="112"/>
      <c r="N11" s="112"/>
      <c r="O11" s="112"/>
      <c r="P11" s="112"/>
      <c r="Q11" s="112"/>
      <c r="R11" s="112"/>
      <c r="S11" s="119">
        <f t="shared" si="0"/>
        <v>24256.724714183565</v>
      </c>
      <c r="T11" s="119">
        <v>732.7507937566197</v>
      </c>
      <c r="U11" s="119">
        <v>386.16161068915676</v>
      </c>
      <c r="V11" s="112"/>
      <c r="W11" s="119">
        <f t="shared" si="1"/>
        <v>25375.63711862934</v>
      </c>
      <c r="X11" s="121">
        <v>24642.88632487272</v>
      </c>
    </row>
    <row r="12" spans="2:24" ht="24.75" customHeight="1">
      <c r="B12" s="47" t="s">
        <v>165</v>
      </c>
      <c r="C12" s="62" t="s">
        <v>180</v>
      </c>
      <c r="D12" s="119"/>
      <c r="E12" s="119"/>
      <c r="F12" s="119"/>
      <c r="G12" s="119"/>
      <c r="H12" s="119">
        <v>346895.655</v>
      </c>
      <c r="I12" s="119"/>
      <c r="J12" s="119"/>
      <c r="K12" s="119"/>
      <c r="L12" s="119"/>
      <c r="M12" s="112"/>
      <c r="N12" s="112"/>
      <c r="O12" s="112"/>
      <c r="P12" s="112"/>
      <c r="Q12" s="112"/>
      <c r="R12" s="112"/>
      <c r="S12" s="119">
        <f t="shared" si="0"/>
        <v>346895.655</v>
      </c>
      <c r="T12" s="119">
        <v>2631178.1747662975</v>
      </c>
      <c r="U12" s="119">
        <v>0</v>
      </c>
      <c r="V12" s="112"/>
      <c r="W12" s="119">
        <f t="shared" si="1"/>
        <v>2978073.8297662977</v>
      </c>
      <c r="X12" s="121">
        <v>346895.6550000002</v>
      </c>
    </row>
    <row r="13" spans="2:24" ht="24.75" customHeight="1">
      <c r="B13" s="47" t="s">
        <v>165</v>
      </c>
      <c r="C13" s="62" t="s">
        <v>181</v>
      </c>
      <c r="D13" s="119"/>
      <c r="E13" s="119"/>
      <c r="F13" s="119"/>
      <c r="G13" s="119"/>
      <c r="H13" s="119"/>
      <c r="I13" s="119">
        <v>452810.0417335127</v>
      </c>
      <c r="J13" s="119"/>
      <c r="K13" s="119"/>
      <c r="L13" s="119"/>
      <c r="M13" s="112"/>
      <c r="N13" s="112"/>
      <c r="O13" s="112"/>
      <c r="P13" s="112"/>
      <c r="Q13" s="112"/>
      <c r="R13" s="112"/>
      <c r="S13" s="119">
        <f t="shared" si="0"/>
        <v>452810.0417335127</v>
      </c>
      <c r="T13" s="119">
        <v>0</v>
      </c>
      <c r="U13" s="119">
        <v>15845.141158194314</v>
      </c>
      <c r="V13" s="112"/>
      <c r="W13" s="119">
        <f t="shared" si="1"/>
        <v>468655.18289170705</v>
      </c>
      <c r="X13" s="121">
        <v>468655.18289170705</v>
      </c>
    </row>
    <row r="14" spans="2:24" ht="24.75" customHeight="1">
      <c r="B14" s="47" t="s">
        <v>165</v>
      </c>
      <c r="C14" s="62" t="s">
        <v>182</v>
      </c>
      <c r="D14" s="119"/>
      <c r="E14" s="119"/>
      <c r="F14" s="119"/>
      <c r="G14" s="119"/>
      <c r="H14" s="119"/>
      <c r="I14" s="119"/>
      <c r="J14" s="119">
        <v>305623.86696936405</v>
      </c>
      <c r="K14" s="119"/>
      <c r="L14" s="119"/>
      <c r="M14" s="112"/>
      <c r="N14" s="112"/>
      <c r="O14" s="112"/>
      <c r="P14" s="112"/>
      <c r="Q14" s="112"/>
      <c r="R14" s="112"/>
      <c r="S14" s="119">
        <f t="shared" si="0"/>
        <v>305623.86696936405</v>
      </c>
      <c r="T14" s="119">
        <v>10681.83355579098</v>
      </c>
      <c r="U14" s="119">
        <v>7133.769914013271</v>
      </c>
      <c r="V14" s="112"/>
      <c r="W14" s="119">
        <f t="shared" si="1"/>
        <v>323439.47043916833</v>
      </c>
      <c r="X14" s="121">
        <v>375364.39496266877</v>
      </c>
    </row>
    <row r="15" spans="2:24" ht="24.75" customHeight="1">
      <c r="B15" s="47" t="s">
        <v>69</v>
      </c>
      <c r="C15" s="62" t="s">
        <v>183</v>
      </c>
      <c r="D15" s="119"/>
      <c r="E15" s="119"/>
      <c r="F15" s="119"/>
      <c r="G15" s="119"/>
      <c r="H15" s="119"/>
      <c r="I15" s="119"/>
      <c r="J15" s="119"/>
      <c r="K15" s="119">
        <v>368230.62504865543</v>
      </c>
      <c r="L15" s="119"/>
      <c r="M15" s="112"/>
      <c r="N15" s="112"/>
      <c r="O15" s="112"/>
      <c r="P15" s="112"/>
      <c r="Q15" s="112"/>
      <c r="R15" s="112"/>
      <c r="S15" s="119">
        <f t="shared" si="0"/>
        <v>368230.62504865543</v>
      </c>
      <c r="T15" s="119">
        <v>2181.0066224098296</v>
      </c>
      <c r="U15" s="119">
        <v>4687.066895581115</v>
      </c>
      <c r="V15" s="112"/>
      <c r="W15" s="119">
        <f t="shared" si="1"/>
        <v>375098.69856664643</v>
      </c>
      <c r="X15" s="121">
        <v>310310.9338649452</v>
      </c>
    </row>
    <row r="16" spans="2:24" ht="24.75" customHeight="1">
      <c r="B16" s="47" t="s">
        <v>73</v>
      </c>
      <c r="C16" s="49" t="s">
        <v>184</v>
      </c>
      <c r="D16" s="119"/>
      <c r="E16" s="119"/>
      <c r="F16" s="119"/>
      <c r="G16" s="119"/>
      <c r="H16" s="119"/>
      <c r="I16" s="119"/>
      <c r="J16" s="119"/>
      <c r="K16" s="119"/>
      <c r="L16" s="119">
        <v>2054330.548982566</v>
      </c>
      <c r="M16" s="112"/>
      <c r="N16" s="112"/>
      <c r="O16" s="112"/>
      <c r="P16" s="112"/>
      <c r="Q16" s="112"/>
      <c r="R16" s="112"/>
      <c r="S16" s="119">
        <f t="shared" si="0"/>
        <v>2054330.548982566</v>
      </c>
      <c r="T16" s="119">
        <v>84688.7007890235</v>
      </c>
      <c r="U16" s="119">
        <v>120625.485494588</v>
      </c>
      <c r="V16" s="112"/>
      <c r="W16" s="119">
        <f t="shared" si="1"/>
        <v>2259644.7352661774</v>
      </c>
      <c r="X16" s="121">
        <v>2174956.034477154</v>
      </c>
    </row>
    <row r="17" spans="2:24" ht="24.75" customHeight="1">
      <c r="B17" s="47" t="s">
        <v>67</v>
      </c>
      <c r="C17" s="62" t="s">
        <v>127</v>
      </c>
      <c r="D17" s="122"/>
      <c r="E17" s="119"/>
      <c r="F17" s="119"/>
      <c r="G17" s="119"/>
      <c r="H17" s="119"/>
      <c r="I17" s="119"/>
      <c r="J17" s="119"/>
      <c r="K17" s="119"/>
      <c r="L17" s="119"/>
      <c r="M17" s="119">
        <v>22887.079231747502</v>
      </c>
      <c r="N17" s="119"/>
      <c r="O17" s="119"/>
      <c r="P17" s="119"/>
      <c r="Q17" s="119"/>
      <c r="R17" s="112"/>
      <c r="S17" s="119">
        <f t="shared" si="0"/>
        <v>22887.079231747502</v>
      </c>
      <c r="T17" s="119">
        <v>10430.178642692103</v>
      </c>
      <c r="U17" s="119">
        <v>752.8528969429736</v>
      </c>
      <c r="V17" s="112"/>
      <c r="W17" s="119">
        <f t="shared" si="1"/>
        <v>34070.11077138258</v>
      </c>
      <c r="X17" s="121">
        <v>23639.932128690474</v>
      </c>
    </row>
    <row r="18" spans="2:24" ht="24.75" customHeight="1">
      <c r="B18" s="47" t="s">
        <v>67</v>
      </c>
      <c r="C18" s="62" t="s">
        <v>185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>
        <v>40376.165027264855</v>
      </c>
      <c r="O18" s="119"/>
      <c r="P18" s="119"/>
      <c r="Q18" s="119"/>
      <c r="R18" s="112"/>
      <c r="S18" s="119">
        <f t="shared" si="0"/>
        <v>40376.165027264855</v>
      </c>
      <c r="T18" s="119">
        <v>1743.2071246067385</v>
      </c>
      <c r="U18" s="119">
        <v>782.2116133786483</v>
      </c>
      <c r="V18" s="112"/>
      <c r="W18" s="119">
        <f t="shared" si="1"/>
        <v>42901.58376525024</v>
      </c>
      <c r="X18" s="121">
        <v>41158.3766406435</v>
      </c>
    </row>
    <row r="19" spans="2:24" ht="30" customHeight="1">
      <c r="B19" s="47" t="s">
        <v>69</v>
      </c>
      <c r="C19" s="49" t="s">
        <v>64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>
        <v>31332.595315087055</v>
      </c>
      <c r="P19" s="119"/>
      <c r="Q19" s="119"/>
      <c r="R19" s="112"/>
      <c r="S19" s="119">
        <f t="shared" si="0"/>
        <v>31332.595315087055</v>
      </c>
      <c r="T19" s="119">
        <v>495.546436591533</v>
      </c>
      <c r="U19" s="119">
        <v>0</v>
      </c>
      <c r="V19" s="112"/>
      <c r="W19" s="119">
        <f t="shared" si="1"/>
        <v>31828.141751678588</v>
      </c>
      <c r="X19" s="121">
        <v>31332.595315087055</v>
      </c>
    </row>
    <row r="20" spans="2:24" ht="24.75" customHeight="1">
      <c r="B20" s="47" t="s">
        <v>69</v>
      </c>
      <c r="C20" s="48" t="s">
        <v>130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>
        <v>179882.53888070676</v>
      </c>
      <c r="Q20" s="119"/>
      <c r="R20" s="112"/>
      <c r="S20" s="119">
        <f t="shared" si="0"/>
        <v>179882.53888070676</v>
      </c>
      <c r="T20" s="119">
        <v>0</v>
      </c>
      <c r="U20" s="119"/>
      <c r="V20" s="112"/>
      <c r="W20" s="119">
        <f t="shared" si="1"/>
        <v>179882.53888070676</v>
      </c>
      <c r="X20" s="121">
        <v>179882.53888070676</v>
      </c>
    </row>
    <row r="21" spans="2:24" ht="24.75" customHeight="1">
      <c r="B21" s="47" t="s">
        <v>65</v>
      </c>
      <c r="C21" s="62" t="s">
        <v>63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>
        <v>1173270.2102762726</v>
      </c>
      <c r="R21" s="112"/>
      <c r="S21" s="119">
        <f t="shared" si="0"/>
        <v>1173270.2102762726</v>
      </c>
      <c r="T21" s="119"/>
      <c r="U21" s="119"/>
      <c r="V21" s="112">
        <v>-1173270.2102762726</v>
      </c>
      <c r="W21" s="119">
        <f t="shared" si="1"/>
        <v>0</v>
      </c>
      <c r="X21" s="121"/>
    </row>
    <row r="22" spans="2:24" ht="18" customHeight="1" thickBot="1">
      <c r="B22" s="63"/>
      <c r="C22" s="64" t="s">
        <v>199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>
        <v>4285252.241816489</v>
      </c>
      <c r="S22" s="119">
        <f>SUM(D22:R22)</f>
        <v>4285252.241816489</v>
      </c>
      <c r="T22" s="119">
        <v>1691065.092032847</v>
      </c>
      <c r="U22" s="119">
        <v>481273.14174881665</v>
      </c>
      <c r="V22" s="113">
        <v>1173270.2102762726</v>
      </c>
      <c r="W22" s="156">
        <f t="shared" si="1"/>
        <v>7630860.685874425</v>
      </c>
      <c r="X22" s="114">
        <v>5939795.593841577</v>
      </c>
    </row>
    <row r="23" spans="2:24" ht="27.75" customHeight="1" thickBot="1">
      <c r="B23" s="65"/>
      <c r="C23" s="66" t="s">
        <v>135</v>
      </c>
      <c r="D23" s="115">
        <v>4751335.43689198</v>
      </c>
      <c r="E23" s="116">
        <v>5977525.183910694</v>
      </c>
      <c r="F23" s="116">
        <v>1124981.1832174144</v>
      </c>
      <c r="G23" s="116">
        <v>24256.724714183565</v>
      </c>
      <c r="H23" s="116">
        <v>346895.655</v>
      </c>
      <c r="I23" s="116">
        <v>452810.0417335127</v>
      </c>
      <c r="J23" s="116">
        <v>305623.86696936405</v>
      </c>
      <c r="K23" s="116">
        <v>368230.62504865543</v>
      </c>
      <c r="L23" s="116">
        <v>2054330.548982566</v>
      </c>
      <c r="M23" s="116">
        <v>22887.079231747502</v>
      </c>
      <c r="N23" s="116">
        <v>40376.165027264855</v>
      </c>
      <c r="O23" s="116">
        <v>31332.595315087055</v>
      </c>
      <c r="P23" s="116">
        <v>179882.53888070676</v>
      </c>
      <c r="Q23" s="116">
        <v>1173270.2102762726</v>
      </c>
      <c r="R23" s="116">
        <v>4285252.241816489</v>
      </c>
      <c r="S23" s="116">
        <f aca="true" t="shared" si="2" ref="S23:X23">SUM(S8:S22)</f>
        <v>21138990.09701594</v>
      </c>
      <c r="T23" s="116">
        <f t="shared" si="2"/>
        <v>6849993.062988515</v>
      </c>
      <c r="U23" s="116">
        <f t="shared" si="2"/>
        <v>1169652.8124712573</v>
      </c>
      <c r="V23" s="116">
        <f t="shared" si="2"/>
        <v>0</v>
      </c>
      <c r="W23" s="162">
        <f t="shared" si="2"/>
        <v>29158635.972475715</v>
      </c>
      <c r="X23" s="117">
        <f t="shared" si="2"/>
        <v>22308642.909487195</v>
      </c>
    </row>
    <row r="24" spans="2:24" ht="14.25" customHeight="1">
      <c r="B24" s="158"/>
      <c r="C24" s="36" t="s">
        <v>113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27.75" customHeight="1">
      <c r="B25" s="159"/>
      <c r="C25" s="160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18"/>
    </row>
    <row r="26" spans="4:24" ht="15" customHeight="1"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4"/>
      <c r="T26" s="124"/>
      <c r="U26" s="123"/>
      <c r="V26" s="123"/>
      <c r="W26" s="123"/>
      <c r="X26" s="124"/>
    </row>
    <row r="27" ht="15" customHeight="1">
      <c r="X27" s="97"/>
    </row>
    <row r="28" ht="15" customHeight="1"/>
    <row r="38" spans="2:7" ht="18">
      <c r="B38" s="94"/>
      <c r="C38" s="94"/>
      <c r="D38" s="94"/>
      <c r="E38" s="94"/>
      <c r="F38" s="94"/>
      <c r="G38" s="94"/>
    </row>
    <row r="39" spans="2:7" ht="18">
      <c r="B39" s="23" t="s">
        <v>78</v>
      </c>
      <c r="C39" s="94"/>
      <c r="D39" s="94"/>
      <c r="E39" s="94"/>
      <c r="F39" s="94"/>
      <c r="G39" s="94"/>
    </row>
    <row r="40" spans="2:7" ht="18.75">
      <c r="B40" s="56" t="s">
        <v>206</v>
      </c>
      <c r="C40" s="95"/>
      <c r="D40" s="95"/>
      <c r="E40" s="95"/>
      <c r="F40" s="95"/>
      <c r="G40" s="95"/>
    </row>
    <row r="41" spans="2:7" ht="16.5" thickBot="1">
      <c r="B41" s="46" t="s">
        <v>1</v>
      </c>
      <c r="C41" s="95"/>
      <c r="D41" s="95"/>
      <c r="E41" s="95"/>
      <c r="F41" s="95"/>
      <c r="G41" s="95"/>
    </row>
    <row r="42" spans="2:24" ht="15" customHeight="1" thickBot="1">
      <c r="B42" s="178" t="s">
        <v>36</v>
      </c>
      <c r="C42" s="109"/>
      <c r="D42" s="175" t="s">
        <v>197</v>
      </c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7"/>
    </row>
    <row r="43" spans="2:24" ht="49.5" customHeight="1" thickBot="1">
      <c r="B43" s="179"/>
      <c r="C43" s="58" t="s">
        <v>186</v>
      </c>
      <c r="D43" s="59" t="s">
        <v>117</v>
      </c>
      <c r="E43" s="59" t="s">
        <v>118</v>
      </c>
      <c r="F43" s="59" t="s">
        <v>119</v>
      </c>
      <c r="G43" s="59" t="s">
        <v>120</v>
      </c>
      <c r="H43" s="59" t="s">
        <v>121</v>
      </c>
      <c r="I43" s="59" t="s">
        <v>122</v>
      </c>
      <c r="J43" s="59" t="s">
        <v>182</v>
      </c>
      <c r="K43" s="59" t="s">
        <v>187</v>
      </c>
      <c r="L43" s="59" t="s">
        <v>188</v>
      </c>
      <c r="M43" s="59" t="s">
        <v>127</v>
      </c>
      <c r="N43" s="59" t="s">
        <v>128</v>
      </c>
      <c r="O43" s="59" t="s">
        <v>189</v>
      </c>
      <c r="P43" s="59" t="s">
        <v>130</v>
      </c>
      <c r="Q43" s="59" t="s">
        <v>131</v>
      </c>
      <c r="R43" s="59" t="s">
        <v>190</v>
      </c>
      <c r="S43" s="59" t="s">
        <v>191</v>
      </c>
      <c r="T43" s="59" t="s">
        <v>192</v>
      </c>
      <c r="U43" s="59" t="s">
        <v>193</v>
      </c>
      <c r="V43" s="59" t="s">
        <v>194</v>
      </c>
      <c r="W43" s="59" t="s">
        <v>195</v>
      </c>
      <c r="X43" s="110" t="s">
        <v>196</v>
      </c>
    </row>
    <row r="44" spans="2:27" ht="24.75" customHeight="1">
      <c r="B44" s="60" t="s">
        <v>163</v>
      </c>
      <c r="C44" s="61" t="s">
        <v>117</v>
      </c>
      <c r="D44" s="119">
        <v>4810768.287488431</v>
      </c>
      <c r="E44" s="119">
        <v>4891.409825568132</v>
      </c>
      <c r="F44" s="119"/>
      <c r="G44" s="119"/>
      <c r="H44" s="119"/>
      <c r="I44" s="119"/>
      <c r="J44" s="119"/>
      <c r="K44" s="119"/>
      <c r="L44" s="119"/>
      <c r="M44" s="111"/>
      <c r="N44" s="111"/>
      <c r="O44" s="111"/>
      <c r="P44" s="111"/>
      <c r="Q44" s="111"/>
      <c r="R44" s="111"/>
      <c r="S44" s="119">
        <f>SUM(D44:R44)</f>
        <v>4815659.697313999</v>
      </c>
      <c r="T44" s="119">
        <v>1040046.8202602812</v>
      </c>
      <c r="U44" s="119">
        <v>161415.44096770766</v>
      </c>
      <c r="V44" s="111"/>
      <c r="W44" s="155">
        <f>SUM(S44:V44)</f>
        <v>6017121.958541988</v>
      </c>
      <c r="X44" s="120">
        <v>4977075.138281707</v>
      </c>
      <c r="AA44" s="97"/>
    </row>
    <row r="45" spans="2:27" ht="24.75" customHeight="1">
      <c r="B45" s="47" t="s">
        <v>163</v>
      </c>
      <c r="C45" s="62" t="s">
        <v>118</v>
      </c>
      <c r="D45" s="119">
        <v>717350.6599877886</v>
      </c>
      <c r="E45" s="119">
        <v>6804799.304397603</v>
      </c>
      <c r="F45" s="119"/>
      <c r="G45" s="119"/>
      <c r="H45" s="119"/>
      <c r="I45" s="119"/>
      <c r="J45" s="119"/>
      <c r="K45" s="119"/>
      <c r="L45" s="119"/>
      <c r="M45" s="112"/>
      <c r="N45" s="112"/>
      <c r="O45" s="112"/>
      <c r="P45" s="112"/>
      <c r="Q45" s="112"/>
      <c r="R45" s="112"/>
      <c r="S45" s="119">
        <f aca="true" t="shared" si="3" ref="S45:S58">SUM(D45:R45)</f>
        <v>7522149.964385391</v>
      </c>
      <c r="T45" s="119">
        <v>1128869.9274830539</v>
      </c>
      <c r="U45" s="119">
        <v>450244.17137070885</v>
      </c>
      <c r="V45" s="112"/>
      <c r="W45" s="119">
        <f aca="true" t="shared" si="4" ref="W45:W58">SUM(S45:V45)</f>
        <v>9101264.063239155</v>
      </c>
      <c r="X45" s="121">
        <v>7972394.135756101</v>
      </c>
      <c r="AA45" s="97"/>
    </row>
    <row r="46" spans="2:27" ht="24.75" customHeight="1">
      <c r="B46" s="47" t="s">
        <v>165</v>
      </c>
      <c r="C46" s="62" t="s">
        <v>178</v>
      </c>
      <c r="D46" s="122"/>
      <c r="E46" s="122"/>
      <c r="F46" s="119">
        <v>1191269.2860929868</v>
      </c>
      <c r="G46" s="122"/>
      <c r="H46" s="122"/>
      <c r="I46" s="122"/>
      <c r="J46" s="122"/>
      <c r="K46" s="122"/>
      <c r="L46" s="122"/>
      <c r="M46" s="112"/>
      <c r="N46" s="112"/>
      <c r="O46" s="112"/>
      <c r="P46" s="112"/>
      <c r="Q46" s="112"/>
      <c r="R46" s="112"/>
      <c r="S46" s="119">
        <f t="shared" si="3"/>
        <v>1191269.2860929868</v>
      </c>
      <c r="T46" s="119">
        <v>597078.9965380499</v>
      </c>
      <c r="U46" s="119">
        <v>4917.862882281981</v>
      </c>
      <c r="V46" s="112"/>
      <c r="W46" s="119">
        <f t="shared" si="4"/>
        <v>1793266.1455133187</v>
      </c>
      <c r="X46" s="121">
        <v>1196187.1489752687</v>
      </c>
      <c r="AA46" s="97"/>
    </row>
    <row r="47" spans="2:27" ht="24.75" customHeight="1">
      <c r="B47" s="47" t="s">
        <v>165</v>
      </c>
      <c r="C47" s="62" t="s">
        <v>179</v>
      </c>
      <c r="D47" s="122"/>
      <c r="E47" s="122"/>
      <c r="F47" s="122"/>
      <c r="G47" s="119">
        <v>29313.67284732301</v>
      </c>
      <c r="H47" s="122"/>
      <c r="I47" s="122"/>
      <c r="J47" s="122"/>
      <c r="K47" s="122"/>
      <c r="L47" s="122"/>
      <c r="M47" s="112"/>
      <c r="N47" s="112"/>
      <c r="O47" s="112"/>
      <c r="P47" s="112"/>
      <c r="Q47" s="112"/>
      <c r="R47" s="112"/>
      <c r="S47" s="119">
        <f t="shared" si="3"/>
        <v>29313.67284732301</v>
      </c>
      <c r="T47" s="119">
        <v>2035.6086056815989</v>
      </c>
      <c r="U47" s="119">
        <v>466.66708944914774</v>
      </c>
      <c r="V47" s="112"/>
      <c r="W47" s="119">
        <f t="shared" si="4"/>
        <v>31815.948542453756</v>
      </c>
      <c r="X47" s="121">
        <v>29780.339936772158</v>
      </c>
      <c r="AA47" s="97"/>
    </row>
    <row r="48" spans="2:27" ht="24.75" customHeight="1">
      <c r="B48" s="47" t="s">
        <v>165</v>
      </c>
      <c r="C48" s="62" t="s">
        <v>180</v>
      </c>
      <c r="D48" s="122"/>
      <c r="E48" s="122"/>
      <c r="F48" s="122"/>
      <c r="G48" s="122"/>
      <c r="H48" s="119">
        <v>363125.4070454837</v>
      </c>
      <c r="I48" s="119"/>
      <c r="J48" s="119"/>
      <c r="K48" s="122"/>
      <c r="L48" s="122"/>
      <c r="M48" s="112"/>
      <c r="N48" s="112"/>
      <c r="O48" s="112"/>
      <c r="P48" s="112"/>
      <c r="Q48" s="112"/>
      <c r="R48" s="112"/>
      <c r="S48" s="119">
        <f t="shared" si="3"/>
        <v>363125.4070454837</v>
      </c>
      <c r="T48" s="119">
        <v>2538696.069628412</v>
      </c>
      <c r="U48" s="119">
        <v>0</v>
      </c>
      <c r="V48" s="112"/>
      <c r="W48" s="119">
        <f t="shared" si="4"/>
        <v>2901821.4766738955</v>
      </c>
      <c r="X48" s="121">
        <v>363125.40704548336</v>
      </c>
      <c r="AA48" s="97"/>
    </row>
    <row r="49" spans="2:27" ht="24.75" customHeight="1">
      <c r="B49" s="47" t="s">
        <v>165</v>
      </c>
      <c r="C49" s="62" t="s">
        <v>181</v>
      </c>
      <c r="D49" s="122"/>
      <c r="E49" s="119"/>
      <c r="F49" s="119"/>
      <c r="G49" s="119"/>
      <c r="H49" s="119"/>
      <c r="I49" s="119">
        <v>520882.17924286274</v>
      </c>
      <c r="J49" s="119"/>
      <c r="K49" s="119"/>
      <c r="L49" s="119"/>
      <c r="M49" s="112"/>
      <c r="N49" s="112"/>
      <c r="O49" s="112"/>
      <c r="P49" s="112"/>
      <c r="Q49" s="112"/>
      <c r="R49" s="112"/>
      <c r="S49" s="119">
        <f t="shared" si="3"/>
        <v>520882.17924286274</v>
      </c>
      <c r="T49" s="119">
        <v>0</v>
      </c>
      <c r="U49" s="119">
        <v>18227.18335771437</v>
      </c>
      <c r="V49" s="112"/>
      <c r="W49" s="119">
        <f t="shared" si="4"/>
        <v>539109.3626005771</v>
      </c>
      <c r="X49" s="121">
        <v>539109.3626005771</v>
      </c>
      <c r="AA49" s="97"/>
    </row>
    <row r="50" spans="2:28" ht="24.75" customHeight="1">
      <c r="B50" s="47" t="s">
        <v>165</v>
      </c>
      <c r="C50" s="62" t="s">
        <v>182</v>
      </c>
      <c r="D50" s="122"/>
      <c r="E50" s="119"/>
      <c r="F50" s="119"/>
      <c r="G50" s="119"/>
      <c r="H50" s="119"/>
      <c r="I50" s="122"/>
      <c r="J50" s="119">
        <v>351569.11548644904</v>
      </c>
      <c r="K50" s="119"/>
      <c r="L50" s="119"/>
      <c r="M50" s="112"/>
      <c r="N50" s="112"/>
      <c r="O50" s="112"/>
      <c r="P50" s="112"/>
      <c r="Q50" s="112"/>
      <c r="R50" s="112"/>
      <c r="S50" s="119">
        <f t="shared" si="3"/>
        <v>351569.11548644904</v>
      </c>
      <c r="T50" s="119">
        <v>12763.258230927913</v>
      </c>
      <c r="U50" s="119">
        <v>5391.6861240108865</v>
      </c>
      <c r="V50" s="112"/>
      <c r="W50" s="119">
        <f t="shared" si="4"/>
        <v>369724.05984138785</v>
      </c>
      <c r="X50" s="121">
        <v>356960.8016104599</v>
      </c>
      <c r="AA50" s="97"/>
      <c r="AB50" s="108"/>
    </row>
    <row r="51" spans="2:27" ht="24.75" customHeight="1">
      <c r="B51" s="47" t="s">
        <v>69</v>
      </c>
      <c r="C51" s="62" t="s">
        <v>183</v>
      </c>
      <c r="D51" s="119"/>
      <c r="E51" s="119"/>
      <c r="F51" s="119"/>
      <c r="G51" s="119"/>
      <c r="H51" s="119"/>
      <c r="I51" s="119"/>
      <c r="J51" s="119"/>
      <c r="K51" s="119">
        <v>408784.15067996137</v>
      </c>
      <c r="L51" s="119"/>
      <c r="M51" s="112"/>
      <c r="N51" s="112"/>
      <c r="O51" s="112"/>
      <c r="P51" s="112"/>
      <c r="Q51" s="112"/>
      <c r="R51" s="112"/>
      <c r="S51" s="119">
        <f t="shared" si="3"/>
        <v>408784.15067996137</v>
      </c>
      <c r="T51" s="119">
        <v>18131.163692041795</v>
      </c>
      <c r="U51" s="119">
        <v>7919.417552684145</v>
      </c>
      <c r="V51" s="112"/>
      <c r="W51" s="119">
        <f t="shared" si="4"/>
        <v>434834.73192468734</v>
      </c>
      <c r="X51" s="121">
        <v>416703.5682326455</v>
      </c>
      <c r="Z51" s="108"/>
      <c r="AA51" s="97"/>
    </row>
    <row r="52" spans="2:27" ht="24.75" customHeight="1">
      <c r="B52" s="47" t="s">
        <v>73</v>
      </c>
      <c r="C52" s="49" t="s">
        <v>184</v>
      </c>
      <c r="D52" s="119"/>
      <c r="E52" s="119"/>
      <c r="F52" s="119"/>
      <c r="G52" s="119"/>
      <c r="H52" s="119"/>
      <c r="I52" s="119"/>
      <c r="J52" s="119"/>
      <c r="K52" s="119"/>
      <c r="L52" s="119">
        <v>2246418.079840609</v>
      </c>
      <c r="M52" s="112"/>
      <c r="N52" s="112"/>
      <c r="O52" s="112"/>
      <c r="P52" s="112"/>
      <c r="Q52" s="112"/>
      <c r="R52" s="112"/>
      <c r="S52" s="119">
        <f t="shared" si="3"/>
        <v>2246418.079840609</v>
      </c>
      <c r="T52" s="119">
        <v>83340.65307963885</v>
      </c>
      <c r="U52" s="119">
        <v>131904.41608279527</v>
      </c>
      <c r="V52" s="112"/>
      <c r="W52" s="119">
        <f t="shared" si="4"/>
        <v>2461663.149003043</v>
      </c>
      <c r="X52" s="121">
        <v>2378322.4959234037</v>
      </c>
      <c r="AA52" s="97"/>
    </row>
    <row r="53" spans="2:24" ht="24.75" customHeight="1">
      <c r="B53" s="47" t="s">
        <v>67</v>
      </c>
      <c r="C53" s="62" t="s">
        <v>127</v>
      </c>
      <c r="D53" s="122"/>
      <c r="E53" s="119"/>
      <c r="F53" s="119"/>
      <c r="G53" s="119"/>
      <c r="H53" s="119"/>
      <c r="I53" s="119"/>
      <c r="J53" s="119"/>
      <c r="K53" s="119"/>
      <c r="L53" s="119"/>
      <c r="M53" s="119">
        <v>28410.279915192863</v>
      </c>
      <c r="N53" s="119"/>
      <c r="O53" s="119"/>
      <c r="P53" s="119"/>
      <c r="Q53" s="119"/>
      <c r="R53" s="112"/>
      <c r="S53" s="119">
        <f t="shared" si="3"/>
        <v>28410.279915192863</v>
      </c>
      <c r="T53" s="119">
        <v>847.6980521439206</v>
      </c>
      <c r="U53" s="119">
        <v>934.5343423045696</v>
      </c>
      <c r="V53" s="112"/>
      <c r="W53" s="119">
        <f t="shared" si="4"/>
        <v>30192.512309641355</v>
      </c>
      <c r="X53" s="121">
        <v>29344.814257497434</v>
      </c>
    </row>
    <row r="54" spans="2:24" ht="24.75" customHeight="1">
      <c r="B54" s="47" t="s">
        <v>67</v>
      </c>
      <c r="C54" s="62" t="s">
        <v>185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>
        <v>44822.82353946946</v>
      </c>
      <c r="O54" s="119"/>
      <c r="P54" s="119"/>
      <c r="Q54" s="119"/>
      <c r="R54" s="112"/>
      <c r="S54" s="119">
        <f t="shared" si="3"/>
        <v>44822.82353946946</v>
      </c>
      <c r="T54" s="119">
        <v>0</v>
      </c>
      <c r="U54" s="119">
        <v>868.3571877943144</v>
      </c>
      <c r="V54" s="112"/>
      <c r="W54" s="119">
        <f t="shared" si="4"/>
        <v>45691.180727263774</v>
      </c>
      <c r="X54" s="121">
        <v>45691.180727263774</v>
      </c>
    </row>
    <row r="55" spans="2:24" ht="30" customHeight="1">
      <c r="B55" s="47" t="s">
        <v>69</v>
      </c>
      <c r="C55" s="49" t="s">
        <v>64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>
        <v>37331.529625066374</v>
      </c>
      <c r="P55" s="119"/>
      <c r="Q55" s="119"/>
      <c r="R55" s="112"/>
      <c r="S55" s="119">
        <f t="shared" si="3"/>
        <v>37331.529625066374</v>
      </c>
      <c r="T55" s="119">
        <v>135.11211585332757</v>
      </c>
      <c r="U55" s="119">
        <v>0</v>
      </c>
      <c r="V55" s="112"/>
      <c r="W55" s="119">
        <f t="shared" si="4"/>
        <v>37466.6417409197</v>
      </c>
      <c r="X55" s="121">
        <v>37331.529625066374</v>
      </c>
    </row>
    <row r="56" spans="2:24" ht="24.75" customHeight="1">
      <c r="B56" s="47" t="s">
        <v>69</v>
      </c>
      <c r="C56" s="48" t="s">
        <v>130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>
        <v>198677.65338876552</v>
      </c>
      <c r="Q56" s="119"/>
      <c r="R56" s="112"/>
      <c r="S56" s="119">
        <f t="shared" si="3"/>
        <v>198677.65338876552</v>
      </c>
      <c r="T56" s="119">
        <v>0</v>
      </c>
      <c r="U56" s="119"/>
      <c r="V56" s="119"/>
      <c r="W56" s="119">
        <f t="shared" si="4"/>
        <v>198677.65338876552</v>
      </c>
      <c r="X56" s="121">
        <v>198677.65338876552</v>
      </c>
    </row>
    <row r="57" spans="2:24" ht="24.75" customHeight="1">
      <c r="B57" s="47" t="s">
        <v>65</v>
      </c>
      <c r="C57" s="62" t="s">
        <v>63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>
        <v>1328345.9013517133</v>
      </c>
      <c r="R57" s="112"/>
      <c r="S57" s="119">
        <f t="shared" si="3"/>
        <v>1328345.9013517133</v>
      </c>
      <c r="T57" s="119"/>
      <c r="U57" s="119"/>
      <c r="V57" s="119">
        <v>-1328345.9013517133</v>
      </c>
      <c r="W57" s="119">
        <f t="shared" si="4"/>
        <v>0</v>
      </c>
      <c r="X57" s="121"/>
    </row>
    <row r="58" spans="2:24" ht="24.75" customHeight="1" thickBot="1">
      <c r="B58" s="63"/>
      <c r="C58" s="64" t="s">
        <v>199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>
        <v>4851650.712528358</v>
      </c>
      <c r="S58" s="119">
        <f t="shared" si="3"/>
        <v>4851650.712528358</v>
      </c>
      <c r="T58" s="119">
        <v>1969609.5987029804</v>
      </c>
      <c r="U58" s="119">
        <v>544884.8864254092</v>
      </c>
      <c r="V58" s="119">
        <v>1328345.9013517133</v>
      </c>
      <c r="W58" s="156">
        <f t="shared" si="4"/>
        <v>8694491.099008461</v>
      </c>
      <c r="X58" s="157">
        <v>6724881.500305481</v>
      </c>
    </row>
    <row r="59" spans="2:24" ht="27.75" customHeight="1" thickBot="1">
      <c r="B59" s="65"/>
      <c r="C59" s="66" t="s">
        <v>135</v>
      </c>
      <c r="D59" s="116">
        <f aca="true" t="shared" si="5" ref="D59:R59">SUM(D44:D58)</f>
        <v>5528118.947476219</v>
      </c>
      <c r="E59" s="116">
        <f t="shared" si="5"/>
        <v>6809690.714223171</v>
      </c>
      <c r="F59" s="116">
        <f t="shared" si="5"/>
        <v>1191269.2860929868</v>
      </c>
      <c r="G59" s="116">
        <f t="shared" si="5"/>
        <v>29313.67284732301</v>
      </c>
      <c r="H59" s="116">
        <f t="shared" si="5"/>
        <v>363125.4070454837</v>
      </c>
      <c r="I59" s="116">
        <f t="shared" si="5"/>
        <v>520882.17924286274</v>
      </c>
      <c r="J59" s="116">
        <f t="shared" si="5"/>
        <v>351569.11548644904</v>
      </c>
      <c r="K59" s="116">
        <f t="shared" si="5"/>
        <v>408784.15067996137</v>
      </c>
      <c r="L59" s="116">
        <f t="shared" si="5"/>
        <v>2246418.079840609</v>
      </c>
      <c r="M59" s="116">
        <f t="shared" si="5"/>
        <v>28410.279915192863</v>
      </c>
      <c r="N59" s="116">
        <f t="shared" si="5"/>
        <v>44822.82353946946</v>
      </c>
      <c r="O59" s="116">
        <f t="shared" si="5"/>
        <v>37331.529625066374</v>
      </c>
      <c r="P59" s="116">
        <f t="shared" si="5"/>
        <v>198677.65338876552</v>
      </c>
      <c r="Q59" s="116">
        <f t="shared" si="5"/>
        <v>1328345.9013517133</v>
      </c>
      <c r="R59" s="116">
        <f t="shared" si="5"/>
        <v>4851650.712528358</v>
      </c>
      <c r="S59" s="116">
        <f aca="true" t="shared" si="6" ref="S59:X59">SUM(S44:S58)</f>
        <v>23938410.453283627</v>
      </c>
      <c r="T59" s="116">
        <f t="shared" si="6"/>
        <v>7391554.906389065</v>
      </c>
      <c r="U59" s="116">
        <f t="shared" si="6"/>
        <v>1327174.6233828603</v>
      </c>
      <c r="V59" s="116">
        <f t="shared" si="6"/>
        <v>0</v>
      </c>
      <c r="W59" s="116">
        <f t="shared" si="6"/>
        <v>32657139.983055554</v>
      </c>
      <c r="X59" s="117">
        <f t="shared" si="6"/>
        <v>25265585.076666493</v>
      </c>
    </row>
    <row r="60" spans="2:24" ht="15" customHeight="1">
      <c r="B60" s="158"/>
      <c r="C60" s="36" t="s">
        <v>113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2:24" ht="27.75" customHeight="1">
      <c r="B61" s="159"/>
      <c r="C61" s="16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18"/>
    </row>
    <row r="62" spans="4:24" ht="15.75"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  <c r="T62" s="124"/>
      <c r="U62" s="123"/>
      <c r="V62" s="123"/>
      <c r="W62" s="123"/>
      <c r="X62" s="124"/>
    </row>
    <row r="63" ht="12.75">
      <c r="X63" s="97"/>
    </row>
    <row r="64" ht="12.75">
      <c r="X64" s="97"/>
    </row>
    <row r="65" ht="12.75">
      <c r="X65" s="97"/>
    </row>
    <row r="74" spans="2:7" ht="18">
      <c r="B74" s="94"/>
      <c r="C74" s="94"/>
      <c r="D74" s="94"/>
      <c r="E74" s="94"/>
      <c r="F74" s="94"/>
      <c r="G74" s="94"/>
    </row>
    <row r="75" spans="2:7" ht="18">
      <c r="B75" s="23" t="s">
        <v>78</v>
      </c>
      <c r="C75" s="94"/>
      <c r="D75" s="94"/>
      <c r="E75" s="94"/>
      <c r="F75" s="94"/>
      <c r="G75" s="94"/>
    </row>
    <row r="76" spans="2:7" ht="18.75">
      <c r="B76" s="56" t="s">
        <v>207</v>
      </c>
      <c r="C76" s="95"/>
      <c r="D76" s="95"/>
      <c r="E76" s="95"/>
      <c r="F76" s="95"/>
      <c r="G76" s="95"/>
    </row>
    <row r="77" spans="2:7" ht="16.5" thickBot="1">
      <c r="B77" s="46" t="s">
        <v>1</v>
      </c>
      <c r="C77" s="95"/>
      <c r="D77" s="95"/>
      <c r="E77" s="95"/>
      <c r="F77" s="95"/>
      <c r="G77" s="95"/>
    </row>
    <row r="78" spans="1:24" s="99" customFormat="1" ht="15" customHeight="1" thickBot="1">
      <c r="A78" s="98"/>
      <c r="B78" s="178" t="s">
        <v>36</v>
      </c>
      <c r="C78" s="109"/>
      <c r="D78" s="175" t="s">
        <v>197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7"/>
    </row>
    <row r="79" spans="1:24" s="99" customFormat="1" ht="48.75" customHeight="1" thickBot="1">
      <c r="A79" s="98"/>
      <c r="B79" s="179"/>
      <c r="C79" s="58" t="s">
        <v>186</v>
      </c>
      <c r="D79" s="59" t="s">
        <v>117</v>
      </c>
      <c r="E79" s="59" t="s">
        <v>118</v>
      </c>
      <c r="F79" s="59" t="s">
        <v>119</v>
      </c>
      <c r="G79" s="59" t="s">
        <v>120</v>
      </c>
      <c r="H79" s="59" t="s">
        <v>121</v>
      </c>
      <c r="I79" s="59" t="s">
        <v>122</v>
      </c>
      <c r="J79" s="59" t="s">
        <v>182</v>
      </c>
      <c r="K79" s="59" t="s">
        <v>187</v>
      </c>
      <c r="L79" s="59" t="s">
        <v>188</v>
      </c>
      <c r="M79" s="59" t="s">
        <v>127</v>
      </c>
      <c r="N79" s="59" t="s">
        <v>128</v>
      </c>
      <c r="O79" s="59" t="s">
        <v>189</v>
      </c>
      <c r="P79" s="59" t="s">
        <v>130</v>
      </c>
      <c r="Q79" s="59" t="s">
        <v>131</v>
      </c>
      <c r="R79" s="59" t="s">
        <v>190</v>
      </c>
      <c r="S79" s="59" t="s">
        <v>191</v>
      </c>
      <c r="T79" s="59" t="s">
        <v>192</v>
      </c>
      <c r="U79" s="59" t="s">
        <v>193</v>
      </c>
      <c r="V79" s="59" t="s">
        <v>194</v>
      </c>
      <c r="W79" s="59" t="s">
        <v>195</v>
      </c>
      <c r="X79" s="110" t="s">
        <v>196</v>
      </c>
    </row>
    <row r="80" spans="2:26" ht="24.75" customHeight="1">
      <c r="B80" s="60" t="s">
        <v>163</v>
      </c>
      <c r="C80" s="61" t="s">
        <v>117</v>
      </c>
      <c r="D80" s="119">
        <v>5410101.61093856</v>
      </c>
      <c r="E80" s="119">
        <v>5500.789602752301</v>
      </c>
      <c r="F80" s="119"/>
      <c r="G80" s="119"/>
      <c r="H80" s="119"/>
      <c r="I80" s="119"/>
      <c r="J80" s="119"/>
      <c r="K80" s="119"/>
      <c r="L80" s="119"/>
      <c r="M80" s="111"/>
      <c r="N80" s="111"/>
      <c r="O80" s="111"/>
      <c r="P80" s="111"/>
      <c r="Q80" s="111"/>
      <c r="R80" s="111"/>
      <c r="S80" s="119">
        <f>SUM(D80:R80)</f>
        <v>5415602.400541312</v>
      </c>
      <c r="T80" s="119">
        <v>1024866.6675041527</v>
      </c>
      <c r="U80" s="119">
        <v>181524.83865849738</v>
      </c>
      <c r="V80" s="111"/>
      <c r="W80" s="155">
        <v>6621993.906703963</v>
      </c>
      <c r="X80" s="120">
        <v>5597127.23919981</v>
      </c>
      <c r="Y80" s="97"/>
      <c r="Z80" s="97"/>
    </row>
    <row r="81" spans="2:26" ht="24.75" customHeight="1">
      <c r="B81" s="47" t="s">
        <v>163</v>
      </c>
      <c r="C81" s="62" t="s">
        <v>118</v>
      </c>
      <c r="D81" s="119">
        <v>821034.1694796279</v>
      </c>
      <c r="E81" s="119">
        <v>7788342.657211385</v>
      </c>
      <c r="F81" s="119"/>
      <c r="G81" s="119"/>
      <c r="H81" s="119"/>
      <c r="I81" s="119"/>
      <c r="J81" s="119"/>
      <c r="K81" s="119"/>
      <c r="L81" s="119"/>
      <c r="M81" s="112"/>
      <c r="N81" s="112"/>
      <c r="O81" s="112"/>
      <c r="P81" s="112"/>
      <c r="Q81" s="112"/>
      <c r="R81" s="112"/>
      <c r="S81" s="119">
        <f aca="true" t="shared" si="7" ref="S81:S94">SUM(D81:R81)</f>
        <v>8609376.826691013</v>
      </c>
      <c r="T81" s="119">
        <v>1034026.344137121</v>
      </c>
      <c r="U81" s="119">
        <v>515320.9858490769</v>
      </c>
      <c r="V81" s="112"/>
      <c r="W81" s="119">
        <v>10158724.15667721</v>
      </c>
      <c r="X81" s="121">
        <v>9124697.81254009</v>
      </c>
      <c r="Y81" s="97"/>
      <c r="Z81" s="97"/>
    </row>
    <row r="82" spans="2:26" ht="24.75" customHeight="1">
      <c r="B82" s="47" t="s">
        <v>165</v>
      </c>
      <c r="C82" s="62" t="s">
        <v>178</v>
      </c>
      <c r="D82" s="122"/>
      <c r="E82" s="122"/>
      <c r="F82" s="119">
        <v>1137419.138146579</v>
      </c>
      <c r="G82" s="122"/>
      <c r="H82" s="122"/>
      <c r="I82" s="122"/>
      <c r="J82" s="122"/>
      <c r="K82" s="122"/>
      <c r="L82" s="122"/>
      <c r="M82" s="112"/>
      <c r="N82" s="112"/>
      <c r="O82" s="112"/>
      <c r="P82" s="112"/>
      <c r="Q82" s="112"/>
      <c r="R82" s="112"/>
      <c r="S82" s="119">
        <f t="shared" si="7"/>
        <v>1137419.138146579</v>
      </c>
      <c r="T82" s="119">
        <v>601565.5478067014</v>
      </c>
      <c r="U82" s="119">
        <v>4695.555762571383</v>
      </c>
      <c r="V82" s="112"/>
      <c r="W82" s="119">
        <v>1743680.2417158517</v>
      </c>
      <c r="X82" s="121">
        <v>1142114.6939091503</v>
      </c>
      <c r="Y82" s="97"/>
      <c r="Z82" s="97"/>
    </row>
    <row r="83" spans="2:26" ht="24.75" customHeight="1">
      <c r="B83" s="47" t="s">
        <v>165</v>
      </c>
      <c r="C83" s="62" t="s">
        <v>179</v>
      </c>
      <c r="D83" s="122"/>
      <c r="E83" s="122"/>
      <c r="F83" s="122"/>
      <c r="G83" s="119">
        <v>28813.91694133776</v>
      </c>
      <c r="H83" s="122"/>
      <c r="I83" s="122"/>
      <c r="J83" s="122"/>
      <c r="K83" s="122"/>
      <c r="L83" s="122"/>
      <c r="M83" s="112"/>
      <c r="N83" s="112"/>
      <c r="O83" s="112"/>
      <c r="P83" s="112"/>
      <c r="Q83" s="112"/>
      <c r="R83" s="112"/>
      <c r="S83" s="119">
        <f t="shared" si="7"/>
        <v>28813.91694133776</v>
      </c>
      <c r="T83" s="119">
        <v>1670.0653349710974</v>
      </c>
      <c r="U83" s="119">
        <v>458.7110876442611</v>
      </c>
      <c r="V83" s="112"/>
      <c r="W83" s="119">
        <v>30942.69336395312</v>
      </c>
      <c r="X83" s="121">
        <v>29272.62802898202</v>
      </c>
      <c r="Y83" s="97"/>
      <c r="Z83" s="97"/>
    </row>
    <row r="84" spans="2:26" ht="24.75" customHeight="1">
      <c r="B84" s="47" t="s">
        <v>165</v>
      </c>
      <c r="C84" s="62" t="s">
        <v>180</v>
      </c>
      <c r="D84" s="122"/>
      <c r="E84" s="122"/>
      <c r="F84" s="122"/>
      <c r="G84" s="122"/>
      <c r="H84" s="119">
        <v>363399.2842451671</v>
      </c>
      <c r="I84" s="119"/>
      <c r="J84" s="119"/>
      <c r="K84" s="122"/>
      <c r="L84" s="122"/>
      <c r="M84" s="112"/>
      <c r="N84" s="112"/>
      <c r="O84" s="112"/>
      <c r="P84" s="112"/>
      <c r="Q84" s="112"/>
      <c r="R84" s="112"/>
      <c r="S84" s="119">
        <f t="shared" si="7"/>
        <v>363399.2842451671</v>
      </c>
      <c r="T84" s="119">
        <v>2723207.036701604</v>
      </c>
      <c r="U84" s="119">
        <v>0</v>
      </c>
      <c r="V84" s="112"/>
      <c r="W84" s="119">
        <v>3086606.3209467707</v>
      </c>
      <c r="X84" s="121">
        <v>363399.2842451671</v>
      </c>
      <c r="Y84" s="97"/>
      <c r="Z84" s="97"/>
    </row>
    <row r="85" spans="2:26" ht="24.75" customHeight="1">
      <c r="B85" s="47" t="s">
        <v>165</v>
      </c>
      <c r="C85" s="62" t="s">
        <v>181</v>
      </c>
      <c r="D85" s="122"/>
      <c r="E85" s="119"/>
      <c r="F85" s="119"/>
      <c r="G85" s="119"/>
      <c r="H85" s="119"/>
      <c r="I85" s="119">
        <v>555787.9850931313</v>
      </c>
      <c r="J85" s="119"/>
      <c r="K85" s="119"/>
      <c r="L85" s="119"/>
      <c r="M85" s="112"/>
      <c r="N85" s="112"/>
      <c r="O85" s="112"/>
      <c r="P85" s="112"/>
      <c r="Q85" s="112"/>
      <c r="R85" s="112"/>
      <c r="S85" s="119">
        <f t="shared" si="7"/>
        <v>555787.9850931313</v>
      </c>
      <c r="T85" s="119">
        <v>0</v>
      </c>
      <c r="U85" s="119">
        <v>19448.639089616034</v>
      </c>
      <c r="V85" s="112"/>
      <c r="W85" s="119">
        <v>575236.6241827473</v>
      </c>
      <c r="X85" s="121">
        <v>575236.6241827473</v>
      </c>
      <c r="Y85" s="97"/>
      <c r="Z85" s="97"/>
    </row>
    <row r="86" spans="2:26" ht="24.75" customHeight="1">
      <c r="B86" s="47" t="s">
        <v>165</v>
      </c>
      <c r="C86" s="62" t="s">
        <v>182</v>
      </c>
      <c r="D86" s="122"/>
      <c r="E86" s="119"/>
      <c r="F86" s="119"/>
      <c r="G86" s="119"/>
      <c r="H86" s="119"/>
      <c r="I86" s="122"/>
      <c r="J86" s="119">
        <v>375128.7682777167</v>
      </c>
      <c r="K86" s="119"/>
      <c r="L86" s="119"/>
      <c r="M86" s="112"/>
      <c r="N86" s="112"/>
      <c r="O86" s="112"/>
      <c r="P86" s="112"/>
      <c r="Q86" s="112"/>
      <c r="R86" s="112"/>
      <c r="S86" s="119">
        <f t="shared" si="7"/>
        <v>375128.7682777167</v>
      </c>
      <c r="T86" s="119">
        <v>14088.85840544842</v>
      </c>
      <c r="U86" s="119">
        <v>5752.998444819932</v>
      </c>
      <c r="V86" s="112"/>
      <c r="W86" s="119">
        <v>394970.6251279851</v>
      </c>
      <c r="X86" s="121">
        <v>380881.76672253665</v>
      </c>
      <c r="Y86" s="97"/>
      <c r="Z86" s="97"/>
    </row>
    <row r="87" spans="2:26" ht="24.75" customHeight="1">
      <c r="B87" s="47" t="s">
        <v>69</v>
      </c>
      <c r="C87" s="62" t="s">
        <v>183</v>
      </c>
      <c r="D87" s="119"/>
      <c r="E87" s="119"/>
      <c r="F87" s="119"/>
      <c r="G87" s="119"/>
      <c r="H87" s="119"/>
      <c r="I87" s="119"/>
      <c r="J87" s="119"/>
      <c r="K87" s="119">
        <v>458682.2411354294</v>
      </c>
      <c r="L87" s="119"/>
      <c r="M87" s="112"/>
      <c r="N87" s="112"/>
      <c r="O87" s="112"/>
      <c r="P87" s="112"/>
      <c r="Q87" s="112"/>
      <c r="R87" s="112"/>
      <c r="S87" s="119">
        <f t="shared" si="7"/>
        <v>458682.2411354294</v>
      </c>
      <c r="T87" s="119">
        <v>22358.794854251246</v>
      </c>
      <c r="U87" s="119">
        <v>8886.098410396338</v>
      </c>
      <c r="V87" s="112"/>
      <c r="W87" s="119">
        <v>489927.134400077</v>
      </c>
      <c r="X87" s="121">
        <v>467568.33954582573</v>
      </c>
      <c r="Y87" s="97"/>
      <c r="Z87" s="97"/>
    </row>
    <row r="88" spans="2:24" ht="24.75" customHeight="1">
      <c r="B88" s="47" t="s">
        <v>73</v>
      </c>
      <c r="C88" s="49" t="s">
        <v>184</v>
      </c>
      <c r="D88" s="119"/>
      <c r="E88" s="119"/>
      <c r="F88" s="119"/>
      <c r="G88" s="119"/>
      <c r="H88" s="119"/>
      <c r="I88" s="119"/>
      <c r="J88" s="119"/>
      <c r="K88" s="119"/>
      <c r="L88" s="119">
        <v>2476317.854373805</v>
      </c>
      <c r="M88" s="112"/>
      <c r="N88" s="112"/>
      <c r="O88" s="112"/>
      <c r="P88" s="112"/>
      <c r="Q88" s="112"/>
      <c r="R88" s="112"/>
      <c r="S88" s="119">
        <f t="shared" si="7"/>
        <v>2476317.854373805</v>
      </c>
      <c r="T88" s="119">
        <v>86069.53997517144</v>
      </c>
      <c r="U88" s="119">
        <v>145403.59319034382</v>
      </c>
      <c r="V88" s="112"/>
      <c r="W88" s="119">
        <v>2707790.9875393203</v>
      </c>
      <c r="X88" s="121">
        <v>2621721.447564149</v>
      </c>
    </row>
    <row r="89" spans="2:24" ht="24.75" customHeight="1">
      <c r="B89" s="47" t="s">
        <v>67</v>
      </c>
      <c r="C89" s="62" t="s">
        <v>127</v>
      </c>
      <c r="D89" s="122"/>
      <c r="E89" s="119"/>
      <c r="F89" s="119"/>
      <c r="G89" s="119"/>
      <c r="H89" s="119"/>
      <c r="I89" s="119"/>
      <c r="J89" s="119"/>
      <c r="K89" s="119"/>
      <c r="L89" s="119"/>
      <c r="M89" s="119">
        <v>32410.631269247697</v>
      </c>
      <c r="N89" s="119"/>
      <c r="O89" s="119"/>
      <c r="P89" s="119"/>
      <c r="Q89" s="119"/>
      <c r="R89" s="112"/>
      <c r="S89" s="119">
        <f t="shared" si="7"/>
        <v>32410.631269247697</v>
      </c>
      <c r="T89" s="119">
        <v>628.3498740226264</v>
      </c>
      <c r="U89" s="119">
        <v>1066.1228283317566</v>
      </c>
      <c r="V89" s="112"/>
      <c r="W89" s="119">
        <v>34105.103971602075</v>
      </c>
      <c r="X89" s="121">
        <v>33476.75409757945</v>
      </c>
    </row>
    <row r="90" spans="2:24" ht="24.75" customHeight="1">
      <c r="B90" s="47" t="s">
        <v>67</v>
      </c>
      <c r="C90" s="62" t="s">
        <v>185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>
        <v>50294.105387656746</v>
      </c>
      <c r="O90" s="119"/>
      <c r="P90" s="119"/>
      <c r="Q90" s="119"/>
      <c r="R90" s="112"/>
      <c r="S90" s="119">
        <f t="shared" si="7"/>
        <v>50294.105387656746</v>
      </c>
      <c r="T90" s="119">
        <v>0</v>
      </c>
      <c r="U90" s="119">
        <v>974.3528958767916</v>
      </c>
      <c r="V90" s="112"/>
      <c r="W90" s="119">
        <v>51268.45828353354</v>
      </c>
      <c r="X90" s="121">
        <v>51268.45828353354</v>
      </c>
    </row>
    <row r="91" spans="2:24" ht="32.25" customHeight="1">
      <c r="B91" s="47" t="s">
        <v>69</v>
      </c>
      <c r="C91" s="49" t="s">
        <v>64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>
        <v>39621.67306991825</v>
      </c>
      <c r="P91" s="119"/>
      <c r="Q91" s="119"/>
      <c r="R91" s="112"/>
      <c r="S91" s="119">
        <f t="shared" si="7"/>
        <v>39621.67306991825</v>
      </c>
      <c r="T91" s="119">
        <v>88.33626883654797</v>
      </c>
      <c r="U91" s="119">
        <v>0</v>
      </c>
      <c r="V91" s="112"/>
      <c r="W91" s="119">
        <v>39710.0093387548</v>
      </c>
      <c r="X91" s="121">
        <v>39621.67306991825</v>
      </c>
    </row>
    <row r="92" spans="2:24" ht="24.75" customHeight="1">
      <c r="B92" s="47" t="s">
        <v>69</v>
      </c>
      <c r="C92" s="48" t="s">
        <v>130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>
        <v>217460.6822969013</v>
      </c>
      <c r="Q92" s="119"/>
      <c r="R92" s="112"/>
      <c r="S92" s="119">
        <f t="shared" si="7"/>
        <v>217460.6822969013</v>
      </c>
      <c r="T92" s="119"/>
      <c r="U92" s="119"/>
      <c r="V92" s="119"/>
      <c r="W92" s="119">
        <v>217460.6822969013</v>
      </c>
      <c r="X92" s="121">
        <v>217460.6822969013</v>
      </c>
    </row>
    <row r="93" spans="2:24" ht="24.75" customHeight="1">
      <c r="B93" s="47" t="s">
        <v>65</v>
      </c>
      <c r="C93" s="62" t="s">
        <v>63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>
        <v>1508190.094255382</v>
      </c>
      <c r="R93" s="112"/>
      <c r="S93" s="119">
        <f t="shared" si="7"/>
        <v>1508190.094255382</v>
      </c>
      <c r="T93" s="119"/>
      <c r="U93" s="119"/>
      <c r="V93" s="119">
        <v>-1508190.094255382</v>
      </c>
      <c r="W93" s="119"/>
      <c r="X93" s="121"/>
    </row>
    <row r="94" spans="2:24" ht="27.75" customHeight="1" thickBot="1">
      <c r="B94" s="63"/>
      <c r="C94" s="64" t="s">
        <v>199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>
        <v>5508513.66197344</v>
      </c>
      <c r="S94" s="119">
        <f t="shared" si="7"/>
        <v>5508513.66197344</v>
      </c>
      <c r="T94" s="119">
        <v>1953438.6456612577</v>
      </c>
      <c r="U94" s="119">
        <v>618656.6220289646</v>
      </c>
      <c r="V94" s="113">
        <v>1508190.094255382</v>
      </c>
      <c r="W94" s="119">
        <v>9588799.023919044</v>
      </c>
      <c r="X94" s="121">
        <v>7635360.378257786</v>
      </c>
    </row>
    <row r="95" spans="2:24" ht="27.75" customHeight="1" thickBot="1">
      <c r="B95" s="65"/>
      <c r="C95" s="66" t="s">
        <v>135</v>
      </c>
      <c r="D95" s="115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>
        <f>SUM(Q80:Q94)</f>
        <v>1508190.094255382</v>
      </c>
      <c r="R95" s="116">
        <f aca="true" t="shared" si="8" ref="R95:X95">SUM(R80:R94)</f>
        <v>5508513.66197344</v>
      </c>
      <c r="S95" s="116">
        <f t="shared" si="8"/>
        <v>26777019.263698034</v>
      </c>
      <c r="T95" s="116">
        <f t="shared" si="8"/>
        <v>7462008.186523538</v>
      </c>
      <c r="U95" s="116">
        <f t="shared" si="8"/>
        <v>1502188.5182461392</v>
      </c>
      <c r="V95" s="116">
        <f t="shared" si="8"/>
        <v>0</v>
      </c>
      <c r="W95" s="116">
        <f t="shared" si="8"/>
        <v>35741215.96846771</v>
      </c>
      <c r="X95" s="117">
        <f t="shared" si="8"/>
        <v>28279207.781944174</v>
      </c>
    </row>
    <row r="96" spans="2:24" ht="14.25" customHeight="1">
      <c r="B96" s="158"/>
      <c r="C96" s="36" t="s">
        <v>113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2:24" ht="27.75" customHeight="1">
      <c r="B97" s="159"/>
      <c r="C97" s="160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  <c r="V97" s="5"/>
      <c r="W97" s="5"/>
      <c r="X97" s="112"/>
    </row>
    <row r="98" spans="4:24" ht="15.75"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19"/>
      <c r="T98" s="119"/>
      <c r="U98" s="125"/>
      <c r="V98" s="125"/>
      <c r="W98" s="125"/>
      <c r="X98" s="119"/>
    </row>
    <row r="99" spans="13:24" ht="12.75"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6"/>
    </row>
    <row r="100" spans="13:24" ht="12.75"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6"/>
    </row>
    <row r="101" spans="2:24" ht="15.75">
      <c r="B101" s="126"/>
      <c r="C101" s="127"/>
      <c r="D101" s="119"/>
      <c r="E101" s="119"/>
      <c r="F101" s="119"/>
      <c r="G101" s="119"/>
      <c r="H101" s="119"/>
      <c r="I101" s="119"/>
      <c r="J101" s="119"/>
      <c r="K101" s="119"/>
      <c r="L101" s="119"/>
      <c r="M101" s="112"/>
      <c r="N101" s="112"/>
      <c r="O101" s="112"/>
      <c r="P101" s="112"/>
      <c r="Q101" s="112"/>
      <c r="R101" s="112"/>
      <c r="S101" s="119"/>
      <c r="T101" s="119"/>
      <c r="U101" s="119"/>
      <c r="V101" s="112"/>
      <c r="W101" s="119"/>
      <c r="X101" s="119"/>
    </row>
    <row r="102" spans="2:24" ht="15.75">
      <c r="B102" s="126"/>
      <c r="C102" s="127"/>
      <c r="D102" s="119"/>
      <c r="E102" s="119"/>
      <c r="F102" s="119"/>
      <c r="G102" s="119"/>
      <c r="H102" s="119"/>
      <c r="I102" s="119"/>
      <c r="J102" s="119"/>
      <c r="K102" s="119"/>
      <c r="L102" s="119"/>
      <c r="M102" s="112"/>
      <c r="N102" s="112"/>
      <c r="O102" s="112"/>
      <c r="P102" s="112"/>
      <c r="Q102" s="112"/>
      <c r="R102" s="112"/>
      <c r="S102" s="119"/>
      <c r="T102" s="119"/>
      <c r="U102" s="119"/>
      <c r="V102" s="112"/>
      <c r="W102" s="119"/>
      <c r="X102" s="119"/>
    </row>
    <row r="103" spans="2:24" ht="15.75">
      <c r="B103" s="126"/>
      <c r="C103" s="127"/>
      <c r="D103" s="122"/>
      <c r="E103" s="122"/>
      <c r="F103" s="119"/>
      <c r="G103" s="122"/>
      <c r="H103" s="122"/>
      <c r="I103" s="122"/>
      <c r="J103" s="122"/>
      <c r="K103" s="122"/>
      <c r="L103" s="122"/>
      <c r="M103" s="112"/>
      <c r="N103" s="112"/>
      <c r="O103" s="112"/>
      <c r="P103" s="112"/>
      <c r="Q103" s="112"/>
      <c r="R103" s="112"/>
      <c r="S103" s="119"/>
      <c r="T103" s="119"/>
      <c r="U103" s="119"/>
      <c r="V103" s="112"/>
      <c r="W103" s="119"/>
      <c r="X103" s="119"/>
    </row>
    <row r="104" spans="19:24" ht="12.75">
      <c r="S104" s="99"/>
      <c r="T104" s="99"/>
      <c r="U104" s="99"/>
      <c r="V104" s="99"/>
      <c r="W104" s="99"/>
      <c r="X104" s="99"/>
    </row>
    <row r="105" spans="19:24" ht="12.75">
      <c r="S105" s="99"/>
      <c r="T105" s="99"/>
      <c r="U105" s="99"/>
      <c r="V105" s="99"/>
      <c r="W105" s="99"/>
      <c r="X105" s="99"/>
    </row>
  </sheetData>
  <sheetProtection/>
  <mergeCells count="6">
    <mergeCell ref="D6:X6"/>
    <mergeCell ref="D78:X78"/>
    <mergeCell ref="B78:B79"/>
    <mergeCell ref="D42:X42"/>
    <mergeCell ref="B42:B43"/>
    <mergeCell ref="B6:B7"/>
  </mergeCells>
  <printOptions/>
  <pageMargins left="0.75" right="0.75" top="1" bottom="1" header="0" footer="0"/>
  <pageSetup horizontalDpi="600" verticalDpi="600" orientation="portrait" r:id="rId1"/>
  <ignoredErrors>
    <ignoredError sqref="B8:B21 B44:C57 B80:B9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61">
      <selection activeCell="F69" sqref="F66:F69"/>
    </sheetView>
  </sheetViews>
  <sheetFormatPr defaultColWidth="11.421875" defaultRowHeight="15.75" customHeight="1"/>
  <cols>
    <col min="1" max="1" width="48.7109375" style="57" customWidth="1"/>
    <col min="2" max="4" width="16.7109375" style="57" customWidth="1"/>
    <col min="5" max="5" width="1.57421875" style="57" customWidth="1"/>
    <col min="6" max="8" width="16.7109375" style="57" customWidth="1"/>
    <col min="9" max="16384" width="11.421875" style="57" customWidth="1"/>
  </cols>
  <sheetData>
    <row r="2" ht="15.75" customHeight="1">
      <c r="A2" s="79"/>
    </row>
    <row r="3" spans="1:8" ht="15.75" customHeight="1" thickBot="1">
      <c r="A3" s="80" t="s">
        <v>80</v>
      </c>
      <c r="B3" s="67"/>
      <c r="C3" s="67"/>
      <c r="D3" s="67"/>
      <c r="E3" s="67"/>
      <c r="F3" s="67"/>
      <c r="G3" s="67"/>
      <c r="H3" s="67"/>
    </row>
    <row r="4" spans="1:8" s="69" customFormat="1" ht="27" customHeight="1">
      <c r="A4" s="180" t="s">
        <v>81</v>
      </c>
      <c r="B4" s="180" t="s">
        <v>82</v>
      </c>
      <c r="C4" s="180"/>
      <c r="D4" s="180"/>
      <c r="E4" s="68"/>
      <c r="F4" s="180" t="s">
        <v>83</v>
      </c>
      <c r="G4" s="180"/>
      <c r="H4" s="180"/>
    </row>
    <row r="5" spans="1:8" ht="15.75" customHeight="1" thickBot="1">
      <c r="A5" s="183"/>
      <c r="B5" s="70">
        <v>2013</v>
      </c>
      <c r="C5" s="70">
        <v>2014</v>
      </c>
      <c r="D5" s="70">
        <v>2015</v>
      </c>
      <c r="E5" s="71"/>
      <c r="F5" s="70">
        <v>2013</v>
      </c>
      <c r="G5" s="70">
        <v>2014</v>
      </c>
      <c r="H5" s="70">
        <v>2015</v>
      </c>
    </row>
    <row r="7" spans="1:7" ht="15.75" customHeight="1">
      <c r="A7" s="131" t="s">
        <v>201</v>
      </c>
      <c r="B7" s="72"/>
      <c r="C7" s="72"/>
      <c r="D7" s="72"/>
      <c r="F7" s="72"/>
      <c r="G7" s="72"/>
    </row>
    <row r="8" spans="1:8" ht="15.75" customHeight="1">
      <c r="A8" s="73" t="s">
        <v>84</v>
      </c>
      <c r="B8" s="132">
        <v>1273154</v>
      </c>
      <c r="C8" s="132">
        <v>1390338</v>
      </c>
      <c r="D8" s="132">
        <v>1456189</v>
      </c>
      <c r="E8" s="133"/>
      <c r="F8" s="128">
        <v>8165682.596165663</v>
      </c>
      <c r="G8" s="136">
        <v>8948856.20653092</v>
      </c>
      <c r="H8" s="136">
        <v>11223555</v>
      </c>
    </row>
    <row r="9" spans="1:8" ht="15.75" customHeight="1">
      <c r="A9" s="57" t="s">
        <v>85</v>
      </c>
      <c r="B9" s="134">
        <v>1229410</v>
      </c>
      <c r="C9" s="134">
        <v>1329663</v>
      </c>
      <c r="D9" s="134">
        <v>1386481</v>
      </c>
      <c r="E9" s="133"/>
      <c r="F9" s="129">
        <v>8165682.596165663</v>
      </c>
      <c r="G9" s="129">
        <v>8948856.206530917</v>
      </c>
      <c r="H9" s="129">
        <v>11223555</v>
      </c>
    </row>
    <row r="10" spans="1:6" ht="15.75" customHeight="1">
      <c r="A10" s="57" t="s">
        <v>86</v>
      </c>
      <c r="B10" s="130">
        <v>11490</v>
      </c>
      <c r="C10" s="130">
        <v>9591</v>
      </c>
      <c r="D10" s="130">
        <v>23473</v>
      </c>
      <c r="E10" s="133"/>
      <c r="F10" s="133"/>
    </row>
    <row r="11" spans="1:6" ht="15.75" customHeight="1">
      <c r="A11" s="57" t="s">
        <v>87</v>
      </c>
      <c r="B11" s="130">
        <v>32254</v>
      </c>
      <c r="C11" s="130">
        <v>51084</v>
      </c>
      <c r="D11" s="130">
        <v>46235</v>
      </c>
      <c r="E11" s="133"/>
      <c r="F11" s="133"/>
    </row>
    <row r="12" spans="2:6" ht="15.75" customHeight="1">
      <c r="B12" s="135"/>
      <c r="C12" s="135"/>
      <c r="E12" s="133"/>
      <c r="F12" s="133"/>
    </row>
    <row r="13" spans="1:6" ht="15.75" customHeight="1">
      <c r="A13" s="131" t="s">
        <v>88</v>
      </c>
      <c r="B13" s="133"/>
      <c r="C13" s="133"/>
      <c r="E13" s="133"/>
      <c r="F13" s="133"/>
    </row>
    <row r="14" spans="1:8" ht="15.75" customHeight="1">
      <c r="A14" s="73" t="s">
        <v>209</v>
      </c>
      <c r="B14" s="128">
        <v>993638</v>
      </c>
      <c r="C14" s="128">
        <v>958609</v>
      </c>
      <c r="D14" s="128">
        <v>925002</v>
      </c>
      <c r="E14" s="133"/>
      <c r="F14" s="136">
        <v>10948808.642241314</v>
      </c>
      <c r="G14" s="136">
        <v>11338989.499437928</v>
      </c>
      <c r="H14" s="136">
        <v>8142526.9</v>
      </c>
    </row>
    <row r="15" spans="1:8" ht="15.75" customHeight="1">
      <c r="A15" s="57" t="s">
        <v>85</v>
      </c>
      <c r="B15" s="133"/>
      <c r="C15" s="133"/>
      <c r="E15" s="133"/>
      <c r="F15" s="129">
        <v>10948808.642241314</v>
      </c>
      <c r="G15" s="129">
        <v>11338989.499437928</v>
      </c>
      <c r="H15" s="129">
        <v>8142526.9</v>
      </c>
    </row>
    <row r="16" spans="1:6" ht="15.75" customHeight="1">
      <c r="A16" s="57" t="s">
        <v>86</v>
      </c>
      <c r="B16" s="133"/>
      <c r="C16" s="133"/>
      <c r="E16" s="133"/>
      <c r="F16" s="133"/>
    </row>
    <row r="17" spans="2:6" ht="15.75" customHeight="1">
      <c r="B17" s="133"/>
      <c r="C17" s="133"/>
      <c r="E17" s="133"/>
      <c r="F17" s="133"/>
    </row>
    <row r="18" spans="1:6" ht="15.75" customHeight="1">
      <c r="A18" s="131" t="s">
        <v>89</v>
      </c>
      <c r="B18" s="133"/>
      <c r="C18" s="133"/>
      <c r="E18" s="133"/>
      <c r="F18" s="133"/>
    </row>
    <row r="19" spans="1:6" ht="15.75" customHeight="1">
      <c r="A19" s="73" t="s">
        <v>84</v>
      </c>
      <c r="B19" s="128"/>
      <c r="C19" s="128"/>
      <c r="E19" s="133"/>
      <c r="F19" s="133"/>
    </row>
    <row r="20" spans="1:6" ht="15.75" customHeight="1">
      <c r="A20" s="57" t="s">
        <v>208</v>
      </c>
      <c r="B20" s="130">
        <v>1486803</v>
      </c>
      <c r="C20" s="130">
        <v>1963920</v>
      </c>
      <c r="D20" s="130">
        <f>2332351</f>
        <v>2332351</v>
      </c>
      <c r="E20" s="133"/>
      <c r="F20" s="133"/>
    </row>
    <row r="21" spans="1:8" ht="15.75" customHeight="1" thickBot="1">
      <c r="A21" s="67"/>
      <c r="B21" s="67"/>
      <c r="C21" s="67"/>
      <c r="D21" s="67"/>
      <c r="E21" s="67"/>
      <c r="F21" s="67"/>
      <c r="G21" s="67"/>
      <c r="H21" s="67"/>
    </row>
    <row r="22" ht="15.75" customHeight="1">
      <c r="A22" s="148" t="s">
        <v>90</v>
      </c>
    </row>
    <row r="23" ht="15.75" customHeight="1">
      <c r="A23" s="148" t="s">
        <v>211</v>
      </c>
    </row>
    <row r="24" spans="1:3" ht="15.75" customHeight="1">
      <c r="A24" s="148" t="s">
        <v>210</v>
      </c>
      <c r="B24" s="163"/>
      <c r="C24" s="163"/>
    </row>
    <row r="25" ht="15.75" customHeight="1">
      <c r="A25" s="148" t="s">
        <v>202</v>
      </c>
    </row>
    <row r="31" spans="6:8" ht="15.75" customHeight="1">
      <c r="F31" s="69"/>
      <c r="G31" s="69"/>
      <c r="H31" s="69"/>
    </row>
    <row r="32" spans="1:8" ht="15.75" customHeight="1" thickBot="1">
      <c r="A32" s="81" t="s">
        <v>92</v>
      </c>
      <c r="F32" s="76"/>
      <c r="G32" s="76"/>
      <c r="H32" s="76"/>
    </row>
    <row r="33" spans="1:8" s="69" customFormat="1" ht="24" customHeight="1">
      <c r="A33" s="180" t="s">
        <v>81</v>
      </c>
      <c r="B33" s="180" t="s">
        <v>82</v>
      </c>
      <c r="C33" s="180"/>
      <c r="D33" s="180"/>
      <c r="E33" s="68"/>
      <c r="F33" s="181" t="s">
        <v>83</v>
      </c>
      <c r="G33" s="181"/>
      <c r="H33" s="181"/>
    </row>
    <row r="34" spans="1:8" ht="15.75" customHeight="1" thickBot="1">
      <c r="A34" s="183"/>
      <c r="B34" s="70">
        <v>2013</v>
      </c>
      <c r="C34" s="70">
        <v>2014</v>
      </c>
      <c r="D34" s="70">
        <v>2015</v>
      </c>
      <c r="E34" s="71"/>
      <c r="F34" s="70">
        <v>2013</v>
      </c>
      <c r="G34" s="70">
        <v>2014</v>
      </c>
      <c r="H34" s="70">
        <v>2015</v>
      </c>
    </row>
    <row r="36" spans="1:8" ht="15.75" customHeight="1">
      <c r="A36" s="137" t="s">
        <v>93</v>
      </c>
      <c r="B36" s="138">
        <v>399613</v>
      </c>
      <c r="C36" s="138">
        <v>433214</v>
      </c>
      <c r="D36" s="138">
        <f>+D37</f>
        <v>468851</v>
      </c>
      <c r="E36" s="139"/>
      <c r="F36" s="138">
        <v>2445738.740514493</v>
      </c>
      <c r="G36" s="138">
        <v>2536462.737485857</v>
      </c>
      <c r="H36" s="138">
        <v>3680262</v>
      </c>
    </row>
    <row r="37" spans="1:8" ht="15.75" customHeight="1">
      <c r="A37" s="78" t="s">
        <v>94</v>
      </c>
      <c r="B37" s="139">
        <v>399613</v>
      </c>
      <c r="C37" s="139">
        <v>433214</v>
      </c>
      <c r="D37" s="139">
        <f>+'[1]Flujo turistico'!$AT$10</f>
        <v>468851</v>
      </c>
      <c r="E37" s="139"/>
      <c r="F37" s="140">
        <v>2445738.740514493</v>
      </c>
      <c r="G37" s="140">
        <v>2536462.737485857</v>
      </c>
      <c r="H37" s="140">
        <v>3680262.1</v>
      </c>
    </row>
    <row r="38" spans="1:6" ht="15.75" customHeight="1">
      <c r="A38" s="78" t="s">
        <v>95</v>
      </c>
      <c r="B38" s="139"/>
      <c r="C38" s="139"/>
      <c r="E38" s="139"/>
      <c r="F38" s="139"/>
    </row>
    <row r="39" spans="1:6" ht="15.75" customHeight="1">
      <c r="A39" s="78" t="s">
        <v>96</v>
      </c>
      <c r="B39" s="139"/>
      <c r="C39" s="139"/>
      <c r="E39" s="139"/>
      <c r="F39" s="139"/>
    </row>
    <row r="40" spans="1:8" ht="15.75" customHeight="1">
      <c r="A40" s="137" t="s">
        <v>200</v>
      </c>
      <c r="B40" s="138">
        <v>62592</v>
      </c>
      <c r="C40" s="138">
        <v>81536</v>
      </c>
      <c r="D40" s="138">
        <f>SUM(D41:D42)</f>
        <v>69085</v>
      </c>
      <c r="E40" s="139"/>
      <c r="F40" s="141">
        <v>158785.3007532726</v>
      </c>
      <c r="G40" s="141">
        <v>357209.38045294123</v>
      </c>
      <c r="H40" s="141">
        <v>699579</v>
      </c>
    </row>
    <row r="41" spans="1:8" ht="15.75" customHeight="1">
      <c r="A41" s="78" t="s">
        <v>97</v>
      </c>
      <c r="B41" s="139"/>
      <c r="C41" s="139">
        <v>30452</v>
      </c>
      <c r="D41" s="77">
        <f>+'[1]Flujo turistico'!$AV$10</f>
        <v>22850</v>
      </c>
      <c r="E41" s="139"/>
      <c r="F41" s="140">
        <v>158785.3007532726</v>
      </c>
      <c r="G41" s="140">
        <v>357209.38045294123</v>
      </c>
      <c r="H41" s="140">
        <v>699579.8</v>
      </c>
    </row>
    <row r="42" spans="1:6" ht="15.75" customHeight="1">
      <c r="A42" s="78" t="s">
        <v>98</v>
      </c>
      <c r="B42" s="139">
        <v>32254</v>
      </c>
      <c r="C42" s="139">
        <v>51084</v>
      </c>
      <c r="D42" s="77">
        <f>+'[1]Flujo turistico'!$AW$11</f>
        <v>46235</v>
      </c>
      <c r="E42" s="139"/>
      <c r="F42" s="139"/>
    </row>
    <row r="43" spans="1:6" ht="15.75" customHeight="1">
      <c r="A43" s="78" t="s">
        <v>99</v>
      </c>
      <c r="B43" s="139">
        <v>30338</v>
      </c>
      <c r="C43" s="139"/>
      <c r="E43" s="139"/>
      <c r="F43" s="139"/>
    </row>
    <row r="44" spans="1:8" ht="15.75" customHeight="1">
      <c r="A44" s="137" t="s">
        <v>100</v>
      </c>
      <c r="B44" s="138">
        <v>810949</v>
      </c>
      <c r="C44" s="138">
        <v>875588</v>
      </c>
      <c r="D44" s="138">
        <f>+D45</f>
        <v>918253</v>
      </c>
      <c r="E44" s="139"/>
      <c r="F44" s="138">
        <v>5561158.554897896</v>
      </c>
      <c r="G44" s="138">
        <v>6055184.088592118</v>
      </c>
      <c r="H44" s="138">
        <v>6843713</v>
      </c>
    </row>
    <row r="45" spans="1:8" ht="15.75" customHeight="1">
      <c r="A45" s="78" t="s">
        <v>101</v>
      </c>
      <c r="B45" s="139">
        <v>810949</v>
      </c>
      <c r="C45" s="139">
        <v>875588</v>
      </c>
      <c r="D45" s="139">
        <f>+'[1]Flujo turistico'!$AU$10</f>
        <v>918253</v>
      </c>
      <c r="E45" s="139"/>
      <c r="F45" s="139">
        <v>5561158.554897896</v>
      </c>
      <c r="G45" s="139">
        <v>6055184.088592118</v>
      </c>
      <c r="H45" s="139">
        <v>6843713.8</v>
      </c>
    </row>
    <row r="46" spans="1:6" ht="15.75" customHeight="1">
      <c r="A46" s="78" t="s">
        <v>102</v>
      </c>
      <c r="B46" s="139"/>
      <c r="C46" s="139"/>
      <c r="E46" s="139"/>
      <c r="F46" s="139"/>
    </row>
    <row r="47" spans="1:6" ht="15.75" customHeight="1">
      <c r="A47" s="78" t="s">
        <v>103</v>
      </c>
      <c r="B47" s="139"/>
      <c r="C47" s="139"/>
      <c r="E47" s="139"/>
      <c r="F47" s="139"/>
    </row>
    <row r="48" spans="1:6" ht="15.75" customHeight="1">
      <c r="A48" s="78" t="s">
        <v>104</v>
      </c>
      <c r="B48" s="139"/>
      <c r="C48" s="139"/>
      <c r="E48" s="139"/>
      <c r="F48" s="139"/>
    </row>
    <row r="49" spans="1:6" ht="15.75" customHeight="1">
      <c r="A49" s="78" t="s">
        <v>105</v>
      </c>
      <c r="B49" s="139"/>
      <c r="C49" s="139"/>
      <c r="E49" s="139"/>
      <c r="F49" s="139"/>
    </row>
    <row r="50" spans="1:8" ht="15.75" customHeight="1" thickBot="1">
      <c r="A50" s="142" t="s">
        <v>79</v>
      </c>
      <c r="B50" s="143">
        <v>1273154</v>
      </c>
      <c r="C50" s="143">
        <v>1390338</v>
      </c>
      <c r="D50" s="143">
        <f>+D36+D40+D44</f>
        <v>1456189</v>
      </c>
      <c r="E50" s="143"/>
      <c r="F50" s="143">
        <v>8165682.596165661</v>
      </c>
      <c r="G50" s="143">
        <v>8948856.206530916</v>
      </c>
      <c r="H50" s="143">
        <v>11223555</v>
      </c>
    </row>
    <row r="51" ht="15.75" customHeight="1">
      <c r="A51" s="148" t="s">
        <v>106</v>
      </c>
    </row>
    <row r="52" spans="1:8" ht="15.75" customHeight="1">
      <c r="A52" s="148"/>
      <c r="F52" s="139"/>
      <c r="G52" s="139"/>
      <c r="H52" s="139"/>
    </row>
    <row r="53" spans="6:8" ht="15.75" customHeight="1">
      <c r="F53" s="139"/>
      <c r="G53" s="139"/>
      <c r="H53" s="139"/>
    </row>
    <row r="54" spans="6:8" ht="15.75" customHeight="1">
      <c r="F54" s="139"/>
      <c r="G54" s="139"/>
      <c r="H54" s="139"/>
    </row>
    <row r="55" spans="6:8" ht="15.75" customHeight="1">
      <c r="F55" s="139"/>
      <c r="G55" s="139"/>
      <c r="H55" s="139"/>
    </row>
    <row r="61" spans="1:4" ht="15.75" customHeight="1" thickBot="1">
      <c r="A61" s="81" t="s">
        <v>107</v>
      </c>
      <c r="B61" s="69"/>
      <c r="C61" s="69"/>
      <c r="D61" s="69"/>
    </row>
    <row r="62" spans="1:6" s="69" customFormat="1" ht="12.75" customHeight="1">
      <c r="A62" s="184" t="s">
        <v>81</v>
      </c>
      <c r="B62" s="180" t="s">
        <v>108</v>
      </c>
      <c r="C62" s="180"/>
      <c r="D62" s="180"/>
      <c r="F62" s="78"/>
    </row>
    <row r="63" spans="1:6" s="69" customFormat="1" ht="11.25" customHeight="1">
      <c r="A63" s="185"/>
      <c r="B63" s="182"/>
      <c r="C63" s="182"/>
      <c r="D63" s="182"/>
      <c r="F63" s="78"/>
    </row>
    <row r="64" spans="1:6" ht="15.75" customHeight="1" thickBot="1">
      <c r="A64" s="71"/>
      <c r="B64" s="70">
        <v>2013</v>
      </c>
      <c r="C64" s="70">
        <v>2014</v>
      </c>
      <c r="D64" s="70">
        <v>2015</v>
      </c>
      <c r="E64" s="69"/>
      <c r="F64" s="69"/>
    </row>
    <row r="66" spans="1:6" ht="18" customHeight="1">
      <c r="A66" s="78" t="s">
        <v>109</v>
      </c>
      <c r="B66" s="144">
        <v>873</v>
      </c>
      <c r="C66" s="74">
        <v>992</v>
      </c>
      <c r="D66" s="74">
        <v>1057</v>
      </c>
      <c r="F66" s="186"/>
    </row>
    <row r="67" spans="1:6" ht="18" customHeight="1">
      <c r="A67" s="78" t="s">
        <v>110</v>
      </c>
      <c r="B67" s="144">
        <v>11817</v>
      </c>
      <c r="C67" s="74">
        <v>13242</v>
      </c>
      <c r="D67" s="74">
        <v>13896</v>
      </c>
      <c r="F67" s="186"/>
    </row>
    <row r="68" spans="1:6" ht="18" customHeight="1">
      <c r="A68" s="78" t="s">
        <v>111</v>
      </c>
      <c r="B68" s="144">
        <v>19850</v>
      </c>
      <c r="C68" s="74">
        <v>22295</v>
      </c>
      <c r="D68" s="74">
        <v>23562</v>
      </c>
      <c r="F68" s="186"/>
    </row>
    <row r="69" spans="1:4" ht="18" customHeight="1" thickBot="1">
      <c r="A69" s="145"/>
      <c r="B69" s="146"/>
      <c r="C69" s="146"/>
      <c r="D69" s="147"/>
    </row>
    <row r="70" spans="1:5" ht="15.75" customHeight="1">
      <c r="A70" s="148" t="s">
        <v>91</v>
      </c>
      <c r="B70" s="75"/>
      <c r="C70" s="82"/>
      <c r="D70" s="75"/>
      <c r="E70" s="77">
        <f>+D66-C66</f>
        <v>65</v>
      </c>
    </row>
    <row r="71" spans="2:5" ht="15.75" customHeight="1">
      <c r="B71" s="75"/>
      <c r="C71" s="82"/>
      <c r="D71" s="75"/>
      <c r="E71" s="77">
        <f>+D67-C67</f>
        <v>654</v>
      </c>
    </row>
    <row r="72" spans="2:5" ht="15.75" customHeight="1">
      <c r="B72" s="75"/>
      <c r="C72" s="82"/>
      <c r="D72" s="75"/>
      <c r="E72" s="77">
        <f>+D68-C68</f>
        <v>1267</v>
      </c>
    </row>
    <row r="73" spans="2:4" ht="15.75" customHeight="1">
      <c r="B73" s="69"/>
      <c r="C73" s="69"/>
      <c r="D73" s="69"/>
    </row>
    <row r="74" spans="2:4" ht="15.75" customHeight="1">
      <c r="B74" s="78"/>
      <c r="C74" s="78"/>
      <c r="D74" s="78"/>
    </row>
  </sheetData>
  <sheetProtection/>
  <mergeCells count="8">
    <mergeCell ref="B33:D33"/>
    <mergeCell ref="B4:D4"/>
    <mergeCell ref="F4:H4"/>
    <mergeCell ref="F33:H33"/>
    <mergeCell ref="B62:D63"/>
    <mergeCell ref="A4:A5"/>
    <mergeCell ref="A33:A34"/>
    <mergeCell ref="A62:A6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mqr</dc:creator>
  <cp:keywords/>
  <dc:description/>
  <cp:lastModifiedBy>mqr</cp:lastModifiedBy>
  <dcterms:created xsi:type="dcterms:W3CDTF">2015-06-11T22:13:50Z</dcterms:created>
  <dcterms:modified xsi:type="dcterms:W3CDTF">2016-06-29T15:51:07Z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19466</vt:i4>
  </property>
</Properties>
</file>