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3" windowHeight="7247" activeTab="0"/>
  </bookViews>
  <sheets>
    <sheet name="resultados internet" sheetId="1" r:id="rId1"/>
  </sheets>
  <definedNames>
    <definedName name="_xlnm.Print_Area" localSheetId="0">'resultados internet'!$C$1:$M$245</definedName>
    <definedName name="_xlnm.Print_Titles" localSheetId="0">'resultados internet'!$1:$15</definedName>
  </definedNames>
  <calcPr fullCalcOnLoad="1"/>
</workbook>
</file>

<file path=xl/sharedStrings.xml><?xml version="1.0" encoding="utf-8"?>
<sst xmlns="http://schemas.openxmlformats.org/spreadsheetml/2006/main" count="523" uniqueCount="174">
  <si>
    <t>Millones de Dólares</t>
  </si>
  <si>
    <t xml:space="preserve">Total </t>
  </si>
  <si>
    <t>Número de Subasta</t>
  </si>
  <si>
    <t xml:space="preserve">Fecha </t>
  </si>
  <si>
    <t>Código ISIN</t>
  </si>
  <si>
    <t>Código de Emisión</t>
  </si>
  <si>
    <t>Días al Vencimiento</t>
  </si>
  <si>
    <t>Posturas Aceptadas</t>
  </si>
  <si>
    <t>Monto Adjudicado</t>
  </si>
  <si>
    <t>Precio (%) Promedio Ponderado Adjudicado</t>
  </si>
  <si>
    <t>Sub Total</t>
  </si>
  <si>
    <t>Tasa Anual de Rendimiento (%) Promedio Ponderada Adjudicada</t>
  </si>
  <si>
    <t>Plazo Original</t>
  </si>
  <si>
    <t>días</t>
  </si>
  <si>
    <t>Subtotal Siete días</t>
  </si>
  <si>
    <t>Subtotal Catorce días</t>
  </si>
  <si>
    <t>mes</t>
  </si>
  <si>
    <t>Subtotal Un mes</t>
  </si>
  <si>
    <t>DENOMINADAS EN DÓLARES Y CON FORMA DE PAGO EN DÓLARES</t>
  </si>
  <si>
    <t>Total Enero</t>
  </si>
  <si>
    <t>2) : No se presentaron ofertas a esta subasta.</t>
  </si>
  <si>
    <t>1)  : Valores denominados en Dólares y pagaderos en Dólares.</t>
  </si>
  <si>
    <t>meses</t>
  </si>
  <si>
    <t>Subtotal Tres meses</t>
  </si>
  <si>
    <r>
      <t xml:space="preserve">RESULTADOS DE SUBASTAS COMPETITIVAS DE LETRAS DEL BANCO CENTRAL </t>
    </r>
    <r>
      <rPr>
        <b/>
        <vertAlign val="superscript"/>
        <sz val="18"/>
        <color indexed="56"/>
        <rFont val="Verdana"/>
        <family val="2"/>
      </rPr>
      <t>1)</t>
    </r>
  </si>
  <si>
    <t>Subtotal Seis meses</t>
  </si>
  <si>
    <t>Subtotal Nueve meses</t>
  </si>
  <si>
    <t>Subtotal Doce meses</t>
  </si>
  <si>
    <t>3): Declarada desierta por el COMA</t>
  </si>
  <si>
    <t>L$-6-2023-9</t>
  </si>
  <si>
    <t>L$-9-2023-3</t>
  </si>
  <si>
    <t>NIBCNL037279</t>
  </si>
  <si>
    <t>NIBCNL037287</t>
  </si>
  <si>
    <t>L$-12-2023-3</t>
  </si>
  <si>
    <t>NIBCNL037428</t>
  </si>
  <si>
    <t>L$-1-2023-27</t>
  </si>
  <si>
    <t>NIBCNL037782</t>
  </si>
  <si>
    <t>L$-7d-2024-1</t>
  </si>
  <si>
    <t>L$-14d-2024-1</t>
  </si>
  <si>
    <t>L$-3-2024-1</t>
  </si>
  <si>
    <t>NIBCNL037865</t>
  </si>
  <si>
    <t>NIBCNL037873</t>
  </si>
  <si>
    <t>NIBCNL037881</t>
  </si>
  <si>
    <r>
      <t xml:space="preserve">STE-001-24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</si>
  <si>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t>L$-7d-2024-2</t>
  </si>
  <si>
    <t>L$-14d-2024-2</t>
  </si>
  <si>
    <t>L$-1-2024-1</t>
  </si>
  <si>
    <t>NIBCNL037956</t>
  </si>
  <si>
    <t>NIBCNL037964</t>
  </si>
  <si>
    <t>NIBCNL037972</t>
  </si>
  <si>
    <t xml:space="preserve">STE-002-24 </t>
  </si>
  <si>
    <t>L$-7d-2024-3</t>
  </si>
  <si>
    <t>L$-14d-2024-3</t>
  </si>
  <si>
    <t>NIBCNL038053</t>
  </si>
  <si>
    <t>NIBCNL038061</t>
  </si>
  <si>
    <r>
      <t xml:space="preserve">STE-003-24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</si>
  <si>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r>
      <t xml:space="preserve">STE-004-24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</si>
  <si>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t>L$-7d-2024-4</t>
  </si>
  <si>
    <t>L$-14d-2024-4</t>
  </si>
  <si>
    <t>L$-1-2024-2</t>
  </si>
  <si>
    <t>NIBCNL038160</t>
  </si>
  <si>
    <t>NIBCNL038178</t>
  </si>
  <si>
    <t>NIBCNL038186</t>
  </si>
  <si>
    <r>
      <t xml:space="preserve">STE-005-24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</si>
  <si>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t>L$-7d-2024-5</t>
  </si>
  <si>
    <t>L$-14d-2024-5</t>
  </si>
  <si>
    <t>L$-6-2024-1</t>
  </si>
  <si>
    <t>L$-12-2024-1</t>
  </si>
  <si>
    <t>NIBCNL038251</t>
  </si>
  <si>
    <t>NIBCNL038269</t>
  </si>
  <si>
    <t>NIBCNL038277</t>
  </si>
  <si>
    <t>NIBCNL038285</t>
  </si>
  <si>
    <t>L$-7d-2024-6</t>
  </si>
  <si>
    <t>NIBCNL038376</t>
  </si>
  <si>
    <t>L$-14d-2024-6</t>
  </si>
  <si>
    <t>NIBCNL038384</t>
  </si>
  <si>
    <t>L$-1-2024-3</t>
  </si>
  <si>
    <t>NIBCNL038392</t>
  </si>
  <si>
    <t>L$-3-2024-2</t>
  </si>
  <si>
    <t>NIBCNL038400</t>
  </si>
  <si>
    <t>Total Febrero</t>
  </si>
  <si>
    <t>STE-006-24</t>
  </si>
  <si>
    <t>STE-007-24</t>
  </si>
  <si>
    <t>L$-7d-2024-7</t>
  </si>
  <si>
    <t>L$-14d-2024-7</t>
  </si>
  <si>
    <t>L$-9-2024-1</t>
  </si>
  <si>
    <t>NIBCNL038475</t>
  </si>
  <si>
    <t>NIBCNL038483</t>
  </si>
  <si>
    <t>STE-008-24</t>
  </si>
  <si>
    <t>L$-7d-2024-8</t>
  </si>
  <si>
    <t>L$-14d-2024-8</t>
  </si>
  <si>
    <t>L$-1-2024-4</t>
  </si>
  <si>
    <t>NIBCNL038608</t>
  </si>
  <si>
    <t>NIBCNL038616</t>
  </si>
  <si>
    <t>NIBCNL038632</t>
  </si>
  <si>
    <t>NIBCNL038491</t>
  </si>
  <si>
    <t>L$-7d-2024-9</t>
  </si>
  <si>
    <t>L$-14d-2024-9</t>
  </si>
  <si>
    <t>NIBCNL038715</t>
  </si>
  <si>
    <t>NIBCNL0387223</t>
  </si>
  <si>
    <r>
      <t xml:space="preserve">STE-009-24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</si>
  <si>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t>Total Marzo</t>
  </si>
  <si>
    <t>L$-7d-2024-10</t>
  </si>
  <si>
    <t>L$-14d-2024-10</t>
  </si>
  <si>
    <t>L$-1-2024-5</t>
  </si>
  <si>
    <t>NIBCNL038814</t>
  </si>
  <si>
    <t>NIBCNL038822</t>
  </si>
  <si>
    <t>NIBCNL038830</t>
  </si>
  <si>
    <t xml:space="preserve">STE-010-24  </t>
  </si>
  <si>
    <t xml:space="preserve">STE-011-24  </t>
  </si>
  <si>
    <t>L$-7d-2024-11</t>
  </si>
  <si>
    <t>L$-3-2024-3</t>
  </si>
  <si>
    <t xml:space="preserve">NIBCNL038905 </t>
  </si>
  <si>
    <t xml:space="preserve">NIBCNL038913 </t>
  </si>
  <si>
    <t xml:space="preserve">STE-012-24  </t>
  </si>
  <si>
    <t>L$-14d-2024-11</t>
  </si>
  <si>
    <t>L$-1-2024-6</t>
  </si>
  <si>
    <t>NIBCNL038996</t>
  </si>
  <si>
    <t>NIBCNL039002</t>
  </si>
  <si>
    <t>Total Abril</t>
  </si>
  <si>
    <t>L$-7d-2024-12</t>
  </si>
  <si>
    <t>L$-14d-2024-12</t>
  </si>
  <si>
    <t>L$-1-2024-7</t>
  </si>
  <si>
    <t>L$-6-2024-2</t>
  </si>
  <si>
    <t>L$-12-2024-2</t>
  </si>
  <si>
    <t>NIBCNL039127</t>
  </si>
  <si>
    <t>NIBCNL039135</t>
  </si>
  <si>
    <t>NIBCNL039143</t>
  </si>
  <si>
    <t>NIBCNL039150</t>
  </si>
  <si>
    <t>NIBCNL039168</t>
  </si>
  <si>
    <t>L$-7d-2024-13</t>
  </si>
  <si>
    <t>L$-14d-2024-13</t>
  </si>
  <si>
    <t>NIBCNL039275</t>
  </si>
  <si>
    <t>NIBCNL039283</t>
  </si>
  <si>
    <r>
      <t xml:space="preserve">STE-013-24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</si>
  <si>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r>
      <t xml:space="preserve">STE-014-24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</si>
  <si>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t>L$-7d-2024-14</t>
  </si>
  <si>
    <t>L$-14d-2024-14</t>
  </si>
  <si>
    <t>L$-1-2024-8</t>
  </si>
  <si>
    <t>L$-3-2024-4</t>
  </si>
  <si>
    <t>L$-9-2024-2</t>
  </si>
  <si>
    <t>STE-015-24</t>
  </si>
  <si>
    <t>NIBCNL039499</t>
  </si>
  <si>
    <t>NIBCNL039507</t>
  </si>
  <si>
    <t>NIBCNL039382</t>
  </si>
  <si>
    <t>NIBCNL039390</t>
  </si>
  <si>
    <t>NIBCNL039408</t>
  </si>
  <si>
    <t>L$-7d-2024-15</t>
  </si>
  <si>
    <t>L$-14d-2024-15</t>
  </si>
  <si>
    <r>
      <t xml:space="preserve">STE-016-24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</si>
  <si>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r>
      <t xml:space="preserve">STE-017-24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</si>
  <si>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t>L$-7d-2024-16</t>
  </si>
  <si>
    <t>L$-14d-2024-16</t>
  </si>
  <si>
    <t>L$-1-2024-9</t>
  </si>
  <si>
    <t>NIBCNL039614</t>
  </si>
  <si>
    <t>NIBCNL039598</t>
  </si>
  <si>
    <t>NIBCNL039606</t>
  </si>
  <si>
    <r>
      <t xml:space="preserve">STE-018-24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</si>
  <si>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t>L$-7d-2024-17</t>
  </si>
  <si>
    <t>L$-14d-2024-17</t>
  </si>
  <si>
    <t>L$-6-2024-3</t>
  </si>
  <si>
    <t>L$-12-2024-3</t>
  </si>
  <si>
    <t>Total Mayo</t>
  </si>
  <si>
    <r>
      <t xml:space="preserve">STE-019-24 </t>
    </r>
    <r>
      <rPr>
        <vertAlign val="superscript"/>
        <sz val="13"/>
        <color indexed="8"/>
        <rFont val="Verdana"/>
        <family val="2"/>
      </rPr>
      <t>2)</t>
    </r>
    <r>
      <rPr>
        <sz val="13"/>
        <color indexed="8"/>
        <rFont val="Verdana"/>
        <family val="2"/>
      </rPr>
      <t xml:space="preserve"> </t>
    </r>
  </si>
  <si>
    <t>L$-7d-2024-18</t>
  </si>
  <si>
    <t>L$-14d-2024-18</t>
  </si>
  <si>
    <t>L$-1-2024-10</t>
  </si>
  <si>
    <t>L$-3-2024-5</t>
  </si>
  <si>
    <t>NIBCNL039820</t>
  </si>
  <si>
    <t>NIBCNL039838</t>
  </si>
  <si>
    <t>NIBCNL039846</t>
  </si>
  <si>
    <t>NIBCNL039853</t>
  </si>
  <si>
    <t>NIBCNL039721</t>
  </si>
  <si>
    <t>NIBCNL039739</t>
  </si>
</sst>
</file>

<file path=xl/styles.xml><?xml version="1.0" encoding="utf-8"?>
<styleSheet xmlns="http://schemas.openxmlformats.org/spreadsheetml/2006/main">
  <numFmts count="25">
    <numFmt numFmtId="5" formatCode="&quot;C$&quot;#,##0;\-&quot;C$&quot;#,##0"/>
    <numFmt numFmtId="6" formatCode="&quot;C$&quot;#,##0;[Red]\-&quot;C$&quot;#,##0"/>
    <numFmt numFmtId="7" formatCode="&quot;C$&quot;#,##0.00;\-&quot;C$&quot;#,##0.00"/>
    <numFmt numFmtId="8" formatCode="&quot;C$&quot;#,##0.00;[Red]\-&quot;C$&quot;#,##0.00"/>
    <numFmt numFmtId="42" formatCode="_-&quot;C$&quot;* #,##0_-;\-&quot;C$&quot;* #,##0_-;_-&quot;C$&quot;* &quot;-&quot;_-;_-@_-"/>
    <numFmt numFmtId="41" formatCode="_-* #,##0_-;\-* #,##0_-;_-* &quot;-&quot;_-;_-@_-"/>
    <numFmt numFmtId="44" formatCode="_-&quot;C$&quot;* #,##0.00_-;\-&quot;C$&quot;* #,##0.00_-;_-&quot;C$&quot;* &quot;-&quot;??_-;_-@_-"/>
    <numFmt numFmtId="43" formatCode="_-* #,##0.00_-;\-* #,##0.00_-;_-* &quot;-&quot;??_-;_-@_-"/>
    <numFmt numFmtId="164" formatCode="&quot;C$&quot;\ #,##0_);\(&quot;C$&quot;\ #,##0\)"/>
    <numFmt numFmtId="165" formatCode="&quot;C$&quot;\ #,##0_);[Red]\(&quot;C$&quot;\ #,##0\)"/>
    <numFmt numFmtId="166" formatCode="&quot;C$&quot;\ #,##0.00_);\(&quot;C$&quot;\ #,##0.00\)"/>
    <numFmt numFmtId="167" formatCode="&quot;C$&quot;\ #,##0.00_);[Red]\(&quot;C$&quot;\ #,##0.00\)"/>
    <numFmt numFmtId="168" formatCode="_(&quot;C$&quot;\ * #,##0_);_(&quot;C$&quot;\ * \(#,##0\);_(&quot;C$&quot;\ * &quot;-&quot;_);_(@_)"/>
    <numFmt numFmtId="169" formatCode="_(* #,##0_);_(* \(#,##0\);_(* &quot;-&quot;_);_(@_)"/>
    <numFmt numFmtId="170" formatCode="_(&quot;C$&quot;\ * #,##0.00_);_(&quot;C$&quot;\ * \(#,##0.00\);_(&quot;C$&quot;\ * &quot;-&quot;??_);_(@_)"/>
    <numFmt numFmtId="171" formatCode="_(* #,##0.00_);_(* \(#,##0.00\);_(* &quot;-&quot;??_);_(@_)"/>
    <numFmt numFmtId="172" formatCode="_(&quot;$&quot;* #,##0_);_(&quot;$&quot;* \(#,##0\);_(&quot;$&quot;* &quot;-&quot;_);_(@_)"/>
    <numFmt numFmtId="173" formatCode="_(&quot;$&quot;* #,##0.00_);_(&quot;$&quot;* \(#,##0.00\);_(&quot;$&quot;* &quot;-&quot;??_);_(@_)"/>
    <numFmt numFmtId="174" formatCode="0.0000%"/>
    <numFmt numFmtId="175" formatCode="0.000%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#,##0.0"/>
  </numFmts>
  <fonts count="5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2"/>
      <name val="Verdana"/>
      <family val="2"/>
    </font>
    <font>
      <sz val="10"/>
      <name val="Verdana"/>
      <family val="2"/>
    </font>
    <font>
      <b/>
      <sz val="18"/>
      <color indexed="8"/>
      <name val="Verdana"/>
      <family val="2"/>
    </font>
    <font>
      <b/>
      <sz val="16"/>
      <color indexed="12"/>
      <name val="Verdana"/>
      <family val="2"/>
    </font>
    <font>
      <b/>
      <sz val="14"/>
      <color indexed="9"/>
      <name val="Verdana"/>
      <family val="2"/>
    </font>
    <font>
      <sz val="13"/>
      <color indexed="8"/>
      <name val="Verdana"/>
      <family val="2"/>
    </font>
    <font>
      <b/>
      <sz val="13"/>
      <color indexed="8"/>
      <name val="Verdana"/>
      <family val="2"/>
    </font>
    <font>
      <b/>
      <sz val="14"/>
      <color indexed="8"/>
      <name val="Verdana"/>
      <family val="2"/>
    </font>
    <font>
      <b/>
      <sz val="13"/>
      <color indexed="9"/>
      <name val="Verdana"/>
      <family val="2"/>
    </font>
    <font>
      <sz val="13"/>
      <color indexed="9"/>
      <name val="Verdana"/>
      <family val="2"/>
    </font>
    <font>
      <sz val="14"/>
      <color indexed="9"/>
      <name val="Verdana"/>
      <family val="2"/>
    </font>
    <font>
      <sz val="13"/>
      <color indexed="12"/>
      <name val="Verdana"/>
      <family val="2"/>
    </font>
    <font>
      <sz val="13"/>
      <name val="Verdana"/>
      <family val="2"/>
    </font>
    <font>
      <b/>
      <vertAlign val="superscript"/>
      <sz val="18"/>
      <color indexed="56"/>
      <name val="Verdana"/>
      <family val="2"/>
    </font>
    <font>
      <vertAlign val="superscript"/>
      <sz val="13"/>
      <color indexed="8"/>
      <name val="Verdana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sz val="10"/>
      <color indexed="10"/>
      <name val="Verdana"/>
      <family val="2"/>
    </font>
    <font>
      <b/>
      <sz val="20"/>
      <color indexed="9"/>
      <name val="Verdana"/>
      <family val="2"/>
    </font>
    <font>
      <sz val="13"/>
      <color indexed="10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Verdana"/>
      <family val="2"/>
    </font>
    <font>
      <b/>
      <sz val="20"/>
      <color theme="0"/>
      <name val="Verdana"/>
      <family val="2"/>
    </font>
    <font>
      <sz val="13"/>
      <color rgb="FFFF0000"/>
      <name val="Verdana"/>
      <family val="2"/>
    </font>
    <font>
      <sz val="13"/>
      <color theme="0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8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45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8" fillId="21" borderId="6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7" applyNumberFormat="0" applyFill="0" applyAlignment="0" applyProtection="0"/>
    <xf numFmtId="0" fontId="44" fillId="0" borderId="8" applyNumberFormat="0" applyFill="0" applyAlignment="0" applyProtection="0"/>
    <xf numFmtId="0" fontId="53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3" fillId="33" borderId="0" xfId="0" applyFont="1" applyFill="1" applyBorder="1" applyAlignment="1">
      <alignment/>
    </xf>
    <xf numFmtId="0" fontId="4" fillId="0" borderId="0" xfId="0" applyFont="1" applyAlignment="1">
      <alignment/>
    </xf>
    <xf numFmtId="0" fontId="6" fillId="33" borderId="0" xfId="0" applyFont="1" applyFill="1" applyBorder="1" applyAlignment="1">
      <alignment horizontal="center"/>
    </xf>
    <xf numFmtId="15" fontId="8" fillId="0" borderId="10" xfId="0" applyNumberFormat="1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4" fontId="9" fillId="33" borderId="11" xfId="0" applyNumberFormat="1" applyFont="1" applyFill="1" applyBorder="1" applyAlignment="1">
      <alignment horizontal="center" vertical="center"/>
    </xf>
    <xf numFmtId="175" fontId="8" fillId="33" borderId="11" xfId="0" applyNumberFormat="1" applyFont="1" applyFill="1" applyBorder="1" applyAlignment="1">
      <alignment horizontal="center" vertical="center"/>
    </xf>
    <xf numFmtId="175" fontId="8" fillId="33" borderId="12" xfId="0" applyNumberFormat="1" applyFont="1" applyFill="1" applyBorder="1" applyAlignment="1">
      <alignment horizontal="center" vertical="center"/>
    </xf>
    <xf numFmtId="3" fontId="9" fillId="33" borderId="13" xfId="0" applyNumberFormat="1" applyFont="1" applyFill="1" applyBorder="1" applyAlignment="1">
      <alignment horizontal="center" vertical="center"/>
    </xf>
    <xf numFmtId="4" fontId="9" fillId="33" borderId="13" xfId="0" applyNumberFormat="1" applyFont="1" applyFill="1" applyBorder="1" applyAlignment="1">
      <alignment horizontal="center" vertical="center"/>
    </xf>
    <xf numFmtId="15" fontId="10" fillId="0" borderId="14" xfId="0" applyNumberFormat="1" applyFont="1" applyFill="1" applyBorder="1" applyAlignment="1">
      <alignment vertical="center" wrapText="1"/>
    </xf>
    <xf numFmtId="15" fontId="10" fillId="0" borderId="0" xfId="0" applyNumberFormat="1" applyFont="1" applyFill="1" applyBorder="1" applyAlignment="1">
      <alignment vertical="center" wrapText="1"/>
    </xf>
    <xf numFmtId="15" fontId="10" fillId="0" borderId="15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/>
    </xf>
    <xf numFmtId="2" fontId="8" fillId="0" borderId="18" xfId="0" applyNumberFormat="1" applyFont="1" applyFill="1" applyBorder="1" applyAlignment="1">
      <alignment horizontal="center" vertical="center"/>
    </xf>
    <xf numFmtId="175" fontId="8" fillId="0" borderId="18" xfId="0" applyNumberFormat="1" applyFont="1" applyFill="1" applyBorder="1" applyAlignment="1">
      <alignment horizontal="center" vertical="center"/>
    </xf>
    <xf numFmtId="175" fontId="8" fillId="0" borderId="19" xfId="0" applyNumberFormat="1" applyFont="1" applyFill="1" applyBorder="1" applyAlignment="1">
      <alignment horizontal="center" vertical="center"/>
    </xf>
    <xf numFmtId="15" fontId="11" fillId="34" borderId="20" xfId="0" applyNumberFormat="1" applyFont="1" applyFill="1" applyBorder="1" applyAlignment="1">
      <alignment horizontal="center" vertical="center"/>
    </xf>
    <xf numFmtId="0" fontId="11" fillId="34" borderId="21" xfId="0" applyFont="1" applyFill="1" applyBorder="1" applyAlignment="1">
      <alignment horizontal="center" vertical="center"/>
    </xf>
    <xf numFmtId="0" fontId="11" fillId="34" borderId="22" xfId="0" applyFont="1" applyFill="1" applyBorder="1" applyAlignment="1">
      <alignment horizontal="center" vertical="center"/>
    </xf>
    <xf numFmtId="0" fontId="11" fillId="34" borderId="20" xfId="0" applyFont="1" applyFill="1" applyBorder="1" applyAlignment="1">
      <alignment horizontal="center" vertical="center"/>
    </xf>
    <xf numFmtId="3" fontId="11" fillId="34" borderId="20" xfId="0" applyNumberFormat="1" applyFont="1" applyFill="1" applyBorder="1" applyAlignment="1">
      <alignment horizontal="center" vertical="center"/>
    </xf>
    <xf numFmtId="4" fontId="11" fillId="34" borderId="20" xfId="0" applyNumberFormat="1" applyFont="1" applyFill="1" applyBorder="1" applyAlignment="1">
      <alignment horizontal="center" vertical="center"/>
    </xf>
    <xf numFmtId="175" fontId="12" fillId="34" borderId="20" xfId="0" applyNumberFormat="1" applyFont="1" applyFill="1" applyBorder="1" applyAlignment="1">
      <alignment horizontal="center" vertical="center"/>
    </xf>
    <xf numFmtId="175" fontId="12" fillId="34" borderId="23" xfId="0" applyNumberFormat="1" applyFont="1" applyFill="1" applyBorder="1" applyAlignment="1">
      <alignment horizontal="center" vertical="center"/>
    </xf>
    <xf numFmtId="15" fontId="10" fillId="0" borderId="24" xfId="0" applyNumberFormat="1" applyFont="1" applyFill="1" applyBorder="1" applyAlignment="1">
      <alignment vertical="center" wrapText="1"/>
    </xf>
    <xf numFmtId="15" fontId="10" fillId="0" borderId="25" xfId="0" applyNumberFormat="1" applyFont="1" applyFill="1" applyBorder="1" applyAlignment="1">
      <alignment vertical="center" wrapText="1"/>
    </xf>
    <xf numFmtId="15" fontId="10" fillId="0" borderId="26" xfId="0" applyNumberFormat="1" applyFont="1" applyFill="1" applyBorder="1" applyAlignment="1">
      <alignment vertical="center" wrapText="1"/>
    </xf>
    <xf numFmtId="15" fontId="11" fillId="34" borderId="22" xfId="0" applyNumberFormat="1" applyFont="1" applyFill="1" applyBorder="1" applyAlignment="1">
      <alignment horizontal="center" vertical="center"/>
    </xf>
    <xf numFmtId="0" fontId="54" fillId="33" borderId="0" xfId="0" applyFont="1" applyFill="1" applyBorder="1" applyAlignment="1">
      <alignment/>
    </xf>
    <xf numFmtId="0" fontId="7" fillId="34" borderId="25" xfId="0" applyFont="1" applyFill="1" applyBorder="1" applyAlignment="1">
      <alignment horizontal="center" vertical="center"/>
    </xf>
    <xf numFmtId="15" fontId="13" fillId="34" borderId="25" xfId="0" applyNumberFormat="1" applyFont="1" applyFill="1" applyBorder="1" applyAlignment="1">
      <alignment horizontal="center" vertical="center"/>
    </xf>
    <xf numFmtId="1" fontId="7" fillId="34" borderId="25" xfId="0" applyNumberFormat="1" applyFont="1" applyFill="1" applyBorder="1" applyAlignment="1">
      <alignment horizontal="center" vertical="center"/>
    </xf>
    <xf numFmtId="174" fontId="13" fillId="34" borderId="25" xfId="0" applyNumberFormat="1" applyFont="1" applyFill="1" applyBorder="1" applyAlignment="1">
      <alignment horizontal="center" vertical="center"/>
    </xf>
    <xf numFmtId="174" fontId="13" fillId="34" borderId="27" xfId="0" applyNumberFormat="1" applyFont="1" applyFill="1" applyBorder="1" applyAlignment="1">
      <alignment horizontal="center" vertical="center"/>
    </xf>
    <xf numFmtId="3" fontId="55" fillId="0" borderId="0" xfId="0" applyNumberFormat="1" applyFont="1" applyFill="1" applyBorder="1" applyAlignment="1">
      <alignment/>
    </xf>
    <xf numFmtId="0" fontId="9" fillId="35" borderId="0" xfId="0" applyFont="1" applyFill="1" applyBorder="1" applyAlignment="1">
      <alignment vertical="center"/>
    </xf>
    <xf numFmtId="0" fontId="8" fillId="35" borderId="0" xfId="0" applyFont="1" applyFill="1" applyBorder="1" applyAlignment="1">
      <alignment/>
    </xf>
    <xf numFmtId="0" fontId="56" fillId="35" borderId="0" xfId="0" applyFont="1" applyFill="1" applyBorder="1" applyAlignment="1">
      <alignment/>
    </xf>
    <xf numFmtId="0" fontId="14" fillId="35" borderId="0" xfId="0" applyFont="1" applyFill="1" applyBorder="1" applyAlignment="1">
      <alignment/>
    </xf>
    <xf numFmtId="0" fontId="56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3" fontId="57" fillId="35" borderId="0" xfId="49" applyNumberFormat="1" applyFont="1" applyFill="1" applyBorder="1" applyAlignment="1">
      <alignment vertical="center"/>
    </xf>
    <xf numFmtId="2" fontId="56" fillId="35" borderId="0" xfId="0" applyNumberFormat="1" applyFont="1" applyFill="1" applyBorder="1" applyAlignment="1">
      <alignment/>
    </xf>
    <xf numFmtId="0" fontId="15" fillId="35" borderId="0" xfId="0" applyFont="1" applyFill="1" applyBorder="1" applyAlignment="1">
      <alignment/>
    </xf>
    <xf numFmtId="0" fontId="8" fillId="35" borderId="10" xfId="0" applyFont="1" applyFill="1" applyBorder="1" applyAlignment="1">
      <alignment horizontal="center" vertical="center"/>
    </xf>
    <xf numFmtId="4" fontId="8" fillId="35" borderId="10" xfId="0" applyNumberFormat="1" applyFont="1" applyFill="1" applyBorder="1" applyAlignment="1">
      <alignment horizontal="center" vertical="center"/>
    </xf>
    <xf numFmtId="175" fontId="8" fillId="35" borderId="10" xfId="0" applyNumberFormat="1" applyFont="1" applyFill="1" applyBorder="1" applyAlignment="1">
      <alignment horizontal="center" vertical="center"/>
    </xf>
    <xf numFmtId="175" fontId="8" fillId="35" borderId="28" xfId="0" applyNumberFormat="1" applyFont="1" applyFill="1" applyBorder="1" applyAlignment="1">
      <alignment horizontal="center" vertical="center"/>
    </xf>
    <xf numFmtId="0" fontId="8" fillId="0" borderId="29" xfId="0" applyFont="1" applyFill="1" applyBorder="1" applyAlignment="1">
      <alignment horizontal="center" vertical="center"/>
    </xf>
    <xf numFmtId="0" fontId="8" fillId="0" borderId="30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15" fontId="8" fillId="0" borderId="18" xfId="0" applyNumberFormat="1" applyFont="1" applyFill="1" applyBorder="1" applyAlignment="1">
      <alignment horizontal="center" vertical="center"/>
    </xf>
    <xf numFmtId="15" fontId="8" fillId="0" borderId="32" xfId="0" applyNumberFormat="1" applyFont="1" applyFill="1" applyBorder="1" applyAlignment="1">
      <alignment horizontal="center" vertical="center"/>
    </xf>
    <xf numFmtId="15" fontId="8" fillId="0" borderId="33" xfId="0" applyNumberFormat="1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8" fillId="0" borderId="33" xfId="0" applyFont="1" applyFill="1" applyBorder="1" applyAlignment="1">
      <alignment horizontal="center" vertical="center"/>
    </xf>
    <xf numFmtId="15" fontId="8" fillId="0" borderId="35" xfId="0" applyNumberFormat="1" applyFont="1" applyFill="1" applyBorder="1" applyAlignment="1">
      <alignment horizontal="center" vertical="center"/>
    </xf>
    <xf numFmtId="15" fontId="8" fillId="0" borderId="36" xfId="0" applyNumberFormat="1" applyFont="1" applyFill="1" applyBorder="1" applyAlignment="1">
      <alignment horizontal="center" vertical="center"/>
    </xf>
    <xf numFmtId="15" fontId="8" fillId="0" borderId="37" xfId="0" applyNumberFormat="1" applyFont="1" applyFill="1" applyBorder="1" applyAlignment="1">
      <alignment horizontal="center" vertical="center"/>
    </xf>
    <xf numFmtId="15" fontId="8" fillId="0" borderId="38" xfId="0" applyNumberFormat="1" applyFont="1" applyFill="1" applyBorder="1" applyAlignment="1">
      <alignment horizontal="center" vertical="center"/>
    </xf>
    <xf numFmtId="15" fontId="8" fillId="0" borderId="33" xfId="0" applyNumberFormat="1" applyFont="1" applyFill="1" applyBorder="1" applyAlignment="1">
      <alignment horizontal="center" vertical="center"/>
    </xf>
    <xf numFmtId="15" fontId="8" fillId="0" borderId="39" xfId="0" applyNumberFormat="1" applyFont="1" applyFill="1" applyBorder="1" applyAlignment="1">
      <alignment horizontal="center" vertical="center"/>
    </xf>
    <xf numFmtId="15" fontId="9" fillId="35" borderId="11" xfId="0" applyNumberFormat="1" applyFont="1" applyFill="1" applyBorder="1" applyAlignment="1">
      <alignment horizontal="center" vertical="center"/>
    </xf>
    <xf numFmtId="15" fontId="9" fillId="0" borderId="40" xfId="0" applyNumberFormat="1" applyFont="1" applyFill="1" applyBorder="1" applyAlignment="1">
      <alignment horizontal="center" vertical="center"/>
    </xf>
    <xf numFmtId="15" fontId="9" fillId="0" borderId="41" xfId="0" applyNumberFormat="1" applyFont="1" applyFill="1" applyBorder="1" applyAlignment="1">
      <alignment horizontal="center" vertical="center"/>
    </xf>
    <xf numFmtId="15" fontId="9" fillId="0" borderId="42" xfId="0" applyNumberFormat="1" applyFont="1" applyFill="1" applyBorder="1" applyAlignment="1">
      <alignment horizontal="center" vertical="center"/>
    </xf>
    <xf numFmtId="175" fontId="8" fillId="33" borderId="43" xfId="0" applyNumberFormat="1" applyFont="1" applyFill="1" applyBorder="1" applyAlignment="1">
      <alignment horizontal="center" vertical="center"/>
    </xf>
    <xf numFmtId="175" fontId="8" fillId="33" borderId="44" xfId="0" applyNumberFormat="1" applyFont="1" applyFill="1" applyBorder="1" applyAlignment="1">
      <alignment horizontal="center" vertical="center"/>
    </xf>
    <xf numFmtId="0" fontId="7" fillId="36" borderId="35" xfId="0" applyFont="1" applyFill="1" applyBorder="1" applyAlignment="1">
      <alignment horizontal="center" vertical="center" wrapText="1"/>
    </xf>
    <xf numFmtId="0" fontId="7" fillId="36" borderId="36" xfId="0" applyFont="1" applyFill="1" applyBorder="1" applyAlignment="1">
      <alignment horizontal="center" vertical="center" wrapText="1"/>
    </xf>
    <xf numFmtId="0" fontId="7" fillId="36" borderId="38" xfId="0" applyFont="1" applyFill="1" applyBorder="1" applyAlignment="1">
      <alignment horizontal="center" vertical="center" wrapText="1"/>
    </xf>
    <xf numFmtId="0" fontId="7" fillId="36" borderId="3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/>
    </xf>
    <xf numFmtId="0" fontId="7" fillId="36" borderId="45" xfId="0" applyFont="1" applyFill="1" applyBorder="1" applyAlignment="1">
      <alignment horizontal="center" vertical="center" wrapText="1"/>
    </xf>
    <xf numFmtId="0" fontId="7" fillId="36" borderId="46" xfId="0" applyFont="1" applyFill="1" applyBorder="1" applyAlignment="1">
      <alignment horizontal="center" vertical="center" wrapText="1"/>
    </xf>
    <xf numFmtId="0" fontId="7" fillId="36" borderId="47" xfId="0" applyFont="1" applyFill="1" applyBorder="1" applyAlignment="1">
      <alignment horizontal="center" vertical="center" wrapText="1"/>
    </xf>
    <xf numFmtId="0" fontId="7" fillId="36" borderId="48" xfId="0" applyFont="1" applyFill="1" applyBorder="1" applyAlignment="1">
      <alignment horizontal="center" vertical="center" wrapText="1"/>
    </xf>
    <xf numFmtId="0" fontId="7" fillId="36" borderId="34" xfId="0" applyFont="1" applyFill="1" applyBorder="1" applyAlignment="1">
      <alignment horizontal="center" vertical="center" wrapText="1"/>
    </xf>
    <xf numFmtId="0" fontId="7" fillId="36" borderId="15" xfId="0" applyFont="1" applyFill="1" applyBorder="1" applyAlignment="1">
      <alignment horizontal="center" vertical="center" wrapText="1"/>
    </xf>
    <xf numFmtId="0" fontId="7" fillId="36" borderId="49" xfId="0" applyFont="1" applyFill="1" applyBorder="1" applyAlignment="1">
      <alignment horizontal="center" vertical="center" wrapText="1"/>
    </xf>
    <xf numFmtId="0" fontId="7" fillId="36" borderId="26" xfId="0" applyFont="1" applyFill="1" applyBorder="1" applyAlignment="1">
      <alignment horizontal="center" vertical="center" wrapText="1"/>
    </xf>
    <xf numFmtId="0" fontId="7" fillId="34" borderId="24" xfId="0" applyFont="1" applyFill="1" applyBorder="1" applyAlignment="1">
      <alignment horizontal="center" vertical="center"/>
    </xf>
    <xf numFmtId="0" fontId="7" fillId="34" borderId="25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Porcentual 2 2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4B85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733425</xdr:colOff>
      <xdr:row>1</xdr:row>
      <xdr:rowOff>9525</xdr:rowOff>
    </xdr:from>
    <xdr:to>
      <xdr:col>10</xdr:col>
      <xdr:colOff>114300</xdr:colOff>
      <xdr:row>6</xdr:row>
      <xdr:rowOff>142875</xdr:rowOff>
    </xdr:to>
    <xdr:pic>
      <xdr:nvPicPr>
        <xdr:cNvPr id="1" name="Imagen 2" descr="Azul_membrete"/>
        <xdr:cNvPicPr preferRelativeResize="1">
          <a:picLocks noChangeAspect="1"/>
        </xdr:cNvPicPr>
      </xdr:nvPicPr>
      <xdr:blipFill>
        <a:blip r:embed="rId1"/>
        <a:srcRect r="13862"/>
        <a:stretch>
          <a:fillRect/>
        </a:stretch>
      </xdr:blipFill>
      <xdr:spPr>
        <a:xfrm>
          <a:off x="6200775" y="161925"/>
          <a:ext cx="573405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P257"/>
  <sheetViews>
    <sheetView showGridLines="0" tabSelected="1" view="pageBreakPreview" zoomScale="70" zoomScaleNormal="70" zoomScaleSheetLayoutView="70" zoomScalePageLayoutView="55" workbookViewId="0" topLeftCell="B1">
      <selection activeCell="K240" sqref="K240"/>
    </sheetView>
  </sheetViews>
  <sheetFormatPr defaultColWidth="11.421875" defaultRowHeight="12.75"/>
  <cols>
    <col min="1" max="2" width="11.421875" style="1" customWidth="1"/>
    <col min="3" max="3" width="20.57421875" style="1" customWidth="1"/>
    <col min="4" max="4" width="17.421875" style="1" customWidth="1"/>
    <col min="5" max="5" width="21.140625" style="1" customWidth="1"/>
    <col min="6" max="6" width="34.28125" style="1" customWidth="1"/>
    <col min="7" max="7" width="7.8515625" style="1" customWidth="1"/>
    <col min="8" max="8" width="11.8515625" style="1" customWidth="1"/>
    <col min="9" max="9" width="22.00390625" style="1" customWidth="1"/>
    <col min="10" max="10" width="19.28125" style="1" customWidth="1"/>
    <col min="11" max="11" width="19.421875" style="1" customWidth="1"/>
    <col min="12" max="12" width="20.7109375" style="1" customWidth="1"/>
    <col min="13" max="13" width="26.140625" style="1" customWidth="1"/>
    <col min="14" max="14" width="20.7109375" style="1" customWidth="1"/>
    <col min="15" max="15" width="22.57421875" style="1" customWidth="1"/>
    <col min="16" max="16384" width="11.421875" style="1" customWidth="1"/>
  </cols>
  <sheetData>
    <row r="1" ht="12">
      <c r="E1" s="2"/>
    </row>
    <row r="8" spans="3:13" ht="24.75">
      <c r="C8" s="78" t="s">
        <v>24</v>
      </c>
      <c r="D8" s="78"/>
      <c r="E8" s="78"/>
      <c r="F8" s="78"/>
      <c r="G8" s="78"/>
      <c r="H8" s="78"/>
      <c r="I8" s="78"/>
      <c r="J8" s="78"/>
      <c r="K8" s="78"/>
      <c r="L8" s="78"/>
      <c r="M8" s="78"/>
    </row>
    <row r="9" spans="3:13" ht="21.75">
      <c r="C9" s="78" t="s">
        <v>18</v>
      </c>
      <c r="D9" s="78"/>
      <c r="E9" s="78"/>
      <c r="F9" s="78"/>
      <c r="G9" s="78"/>
      <c r="H9" s="78"/>
      <c r="I9" s="78"/>
      <c r="J9" s="78"/>
      <c r="K9" s="78"/>
      <c r="L9" s="78"/>
      <c r="M9" s="78"/>
    </row>
    <row r="10" spans="3:13" ht="21.75">
      <c r="C10" s="78">
        <v>2024</v>
      </c>
      <c r="D10" s="78"/>
      <c r="E10" s="78"/>
      <c r="F10" s="78"/>
      <c r="G10" s="78"/>
      <c r="H10" s="78"/>
      <c r="I10" s="78"/>
      <c r="J10" s="78"/>
      <c r="K10" s="78"/>
      <c r="L10" s="78"/>
      <c r="M10" s="78"/>
    </row>
    <row r="11" spans="3:13" ht="21.75">
      <c r="C11" s="78" t="s">
        <v>0</v>
      </c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3:13" ht="20.25" thickBot="1"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</row>
    <row r="13" spans="3:13" ht="18.75" customHeight="1">
      <c r="C13" s="74" t="s">
        <v>2</v>
      </c>
      <c r="D13" s="76" t="s">
        <v>3</v>
      </c>
      <c r="E13" s="76" t="s">
        <v>4</v>
      </c>
      <c r="F13" s="76" t="s">
        <v>5</v>
      </c>
      <c r="G13" s="81" t="s">
        <v>12</v>
      </c>
      <c r="H13" s="82"/>
      <c r="I13" s="76" t="s">
        <v>6</v>
      </c>
      <c r="J13" s="76" t="s">
        <v>7</v>
      </c>
      <c r="K13" s="76" t="s">
        <v>8</v>
      </c>
      <c r="L13" s="76" t="s">
        <v>9</v>
      </c>
      <c r="M13" s="79" t="s">
        <v>11</v>
      </c>
    </row>
    <row r="14" spans="3:13" ht="18.75" customHeight="1">
      <c r="C14" s="75"/>
      <c r="D14" s="77"/>
      <c r="E14" s="77"/>
      <c r="F14" s="77"/>
      <c r="G14" s="83"/>
      <c r="H14" s="84"/>
      <c r="I14" s="77"/>
      <c r="J14" s="77"/>
      <c r="K14" s="77"/>
      <c r="L14" s="77"/>
      <c r="M14" s="80"/>
    </row>
    <row r="15" spans="3:13" ht="56.25" customHeight="1" thickBot="1">
      <c r="C15" s="75"/>
      <c r="D15" s="77"/>
      <c r="E15" s="77"/>
      <c r="F15" s="77"/>
      <c r="G15" s="85"/>
      <c r="H15" s="86"/>
      <c r="I15" s="77"/>
      <c r="J15" s="77"/>
      <c r="K15" s="77"/>
      <c r="L15" s="77"/>
      <c r="M15" s="80"/>
    </row>
    <row r="16" spans="3:13" ht="24.75" customHeight="1">
      <c r="C16" s="62" t="s">
        <v>43</v>
      </c>
      <c r="D16" s="65">
        <v>45294</v>
      </c>
      <c r="E16" s="4" t="s">
        <v>40</v>
      </c>
      <c r="F16" s="4" t="s">
        <v>37</v>
      </c>
      <c r="G16" s="52">
        <v>7</v>
      </c>
      <c r="H16" s="53" t="s">
        <v>13</v>
      </c>
      <c r="I16" s="54">
        <v>7</v>
      </c>
      <c r="J16" s="48">
        <v>0</v>
      </c>
      <c r="K16" s="49">
        <v>0</v>
      </c>
      <c r="L16" s="50">
        <v>0</v>
      </c>
      <c r="M16" s="51">
        <v>0</v>
      </c>
    </row>
    <row r="17" spans="3:13" ht="24.75" customHeight="1">
      <c r="C17" s="63"/>
      <c r="D17" s="66"/>
      <c r="E17" s="4" t="s">
        <v>41</v>
      </c>
      <c r="F17" s="4" t="s">
        <v>38</v>
      </c>
      <c r="G17" s="52">
        <v>14</v>
      </c>
      <c r="H17" s="53" t="s">
        <v>13</v>
      </c>
      <c r="I17" s="54">
        <v>14</v>
      </c>
      <c r="J17" s="48">
        <v>0</v>
      </c>
      <c r="K17" s="49">
        <v>0</v>
      </c>
      <c r="L17" s="50">
        <v>0</v>
      </c>
      <c r="M17" s="51">
        <v>0</v>
      </c>
    </row>
    <row r="18" spans="3:13" ht="24" customHeight="1">
      <c r="C18" s="63"/>
      <c r="D18" s="66"/>
      <c r="E18" s="4" t="s">
        <v>36</v>
      </c>
      <c r="F18" s="4" t="s">
        <v>35</v>
      </c>
      <c r="G18" s="14">
        <v>1</v>
      </c>
      <c r="H18" s="15" t="s">
        <v>16</v>
      </c>
      <c r="I18" s="55">
        <v>21</v>
      </c>
      <c r="J18" s="48">
        <v>0</v>
      </c>
      <c r="K18" s="49">
        <v>0</v>
      </c>
      <c r="L18" s="50">
        <v>0</v>
      </c>
      <c r="M18" s="51">
        <v>0</v>
      </c>
    </row>
    <row r="19" spans="3:13" ht="24.75" customHeight="1">
      <c r="C19" s="63"/>
      <c r="D19" s="66"/>
      <c r="E19" s="4" t="s">
        <v>42</v>
      </c>
      <c r="F19" s="4" t="s">
        <v>39</v>
      </c>
      <c r="G19" s="14">
        <v>3</v>
      </c>
      <c r="H19" s="15" t="s">
        <v>22</v>
      </c>
      <c r="I19" s="55">
        <v>91</v>
      </c>
      <c r="J19" s="48">
        <v>0</v>
      </c>
      <c r="K19" s="49">
        <v>0</v>
      </c>
      <c r="L19" s="50">
        <v>0</v>
      </c>
      <c r="M19" s="51">
        <v>0</v>
      </c>
    </row>
    <row r="20" spans="3:13" ht="24.75" customHeight="1">
      <c r="C20" s="63"/>
      <c r="D20" s="66"/>
      <c r="E20" s="4" t="s">
        <v>31</v>
      </c>
      <c r="F20" s="4" t="s">
        <v>29</v>
      </c>
      <c r="G20" s="14">
        <v>6</v>
      </c>
      <c r="H20" s="15" t="s">
        <v>22</v>
      </c>
      <c r="I20" s="55">
        <v>140</v>
      </c>
      <c r="J20" s="48">
        <v>0</v>
      </c>
      <c r="K20" s="49">
        <v>0</v>
      </c>
      <c r="L20" s="50">
        <v>0</v>
      </c>
      <c r="M20" s="51">
        <v>0</v>
      </c>
    </row>
    <row r="21" spans="3:13" ht="24.75" customHeight="1">
      <c r="C21" s="63"/>
      <c r="D21" s="66"/>
      <c r="E21" s="4" t="s">
        <v>32</v>
      </c>
      <c r="F21" s="4" t="s">
        <v>30</v>
      </c>
      <c r="G21" s="14">
        <v>9</v>
      </c>
      <c r="H21" s="15" t="s">
        <v>22</v>
      </c>
      <c r="I21" s="55">
        <v>224</v>
      </c>
      <c r="J21" s="48">
        <v>0</v>
      </c>
      <c r="K21" s="49">
        <v>0</v>
      </c>
      <c r="L21" s="50">
        <v>0</v>
      </c>
      <c r="M21" s="51">
        <v>0</v>
      </c>
    </row>
    <row r="22" spans="3:13" ht="24.75" customHeight="1">
      <c r="C22" s="63"/>
      <c r="D22" s="66"/>
      <c r="E22" s="4" t="s">
        <v>34</v>
      </c>
      <c r="F22" s="58" t="s">
        <v>33</v>
      </c>
      <c r="G22" s="59">
        <v>12</v>
      </c>
      <c r="H22" s="60" t="s">
        <v>22</v>
      </c>
      <c r="I22" s="61">
        <v>322</v>
      </c>
      <c r="J22" s="48">
        <v>0</v>
      </c>
      <c r="K22" s="49">
        <v>0</v>
      </c>
      <c r="L22" s="50">
        <v>0</v>
      </c>
      <c r="M22" s="51">
        <v>0</v>
      </c>
    </row>
    <row r="23" spans="3:13" ht="24.75" customHeight="1" thickBot="1">
      <c r="C23" s="64"/>
      <c r="D23" s="67"/>
      <c r="E23" s="68" t="s">
        <v>10</v>
      </c>
      <c r="F23" s="68"/>
      <c r="G23" s="68"/>
      <c r="H23" s="68"/>
      <c r="I23" s="68"/>
      <c r="J23" s="5">
        <f>SUM(J16:J22)</f>
        <v>0</v>
      </c>
      <c r="K23" s="6">
        <f>SUM(K16:K22)</f>
        <v>0</v>
      </c>
      <c r="L23" s="7"/>
      <c r="M23" s="8"/>
    </row>
    <row r="24" spans="3:13" ht="24.75" customHeight="1">
      <c r="C24" s="62" t="s">
        <v>50</v>
      </c>
      <c r="D24" s="65">
        <v>45301</v>
      </c>
      <c r="E24" s="4" t="s">
        <v>47</v>
      </c>
      <c r="F24" s="4" t="s">
        <v>44</v>
      </c>
      <c r="G24" s="52">
        <v>7</v>
      </c>
      <c r="H24" s="53" t="s">
        <v>13</v>
      </c>
      <c r="I24" s="54">
        <v>7</v>
      </c>
      <c r="J24" s="48">
        <v>0</v>
      </c>
      <c r="K24" s="49">
        <v>0</v>
      </c>
      <c r="L24" s="50">
        <v>0</v>
      </c>
      <c r="M24" s="51">
        <v>0</v>
      </c>
    </row>
    <row r="25" spans="3:13" ht="24.75" customHeight="1">
      <c r="C25" s="63"/>
      <c r="D25" s="66"/>
      <c r="E25" s="4" t="s">
        <v>48</v>
      </c>
      <c r="F25" s="4" t="s">
        <v>45</v>
      </c>
      <c r="G25" s="52">
        <v>14</v>
      </c>
      <c r="H25" s="53" t="s">
        <v>13</v>
      </c>
      <c r="I25" s="54">
        <v>14</v>
      </c>
      <c r="J25" s="48">
        <v>1</v>
      </c>
      <c r="K25" s="49">
        <v>50</v>
      </c>
      <c r="L25" s="50">
        <v>0.99837</v>
      </c>
      <c r="M25" s="51">
        <v>0.04198</v>
      </c>
    </row>
    <row r="26" spans="3:13" ht="24" customHeight="1">
      <c r="C26" s="63"/>
      <c r="D26" s="66"/>
      <c r="E26" s="4" t="s">
        <v>49</v>
      </c>
      <c r="F26" s="4" t="s">
        <v>46</v>
      </c>
      <c r="G26" s="14">
        <v>1</v>
      </c>
      <c r="H26" s="15" t="s">
        <v>16</v>
      </c>
      <c r="I26" s="55">
        <v>28</v>
      </c>
      <c r="J26" s="48">
        <v>1</v>
      </c>
      <c r="K26" s="49">
        <v>50</v>
      </c>
      <c r="L26" s="50">
        <v>0.99667</v>
      </c>
      <c r="M26" s="51">
        <v>0.04296</v>
      </c>
    </row>
    <row r="27" spans="3:13" ht="24.75" customHeight="1">
      <c r="C27" s="63"/>
      <c r="D27" s="66"/>
      <c r="E27" s="4" t="s">
        <v>42</v>
      </c>
      <c r="F27" s="4" t="s">
        <v>39</v>
      </c>
      <c r="G27" s="14">
        <v>3</v>
      </c>
      <c r="H27" s="15" t="s">
        <v>22</v>
      </c>
      <c r="I27" s="55">
        <v>84</v>
      </c>
      <c r="J27" s="48">
        <v>0</v>
      </c>
      <c r="K27" s="49">
        <v>0</v>
      </c>
      <c r="L27" s="50">
        <v>0</v>
      </c>
      <c r="M27" s="51">
        <v>0</v>
      </c>
    </row>
    <row r="28" spans="3:13" ht="24.75" customHeight="1">
      <c r="C28" s="63"/>
      <c r="D28" s="66"/>
      <c r="E28" s="4" t="s">
        <v>31</v>
      </c>
      <c r="F28" s="4" t="s">
        <v>29</v>
      </c>
      <c r="G28" s="14">
        <v>6</v>
      </c>
      <c r="H28" s="15" t="s">
        <v>22</v>
      </c>
      <c r="I28" s="55">
        <v>133</v>
      </c>
      <c r="J28" s="48">
        <v>0</v>
      </c>
      <c r="K28" s="49">
        <v>0</v>
      </c>
      <c r="L28" s="50">
        <v>0</v>
      </c>
      <c r="M28" s="51">
        <v>0</v>
      </c>
    </row>
    <row r="29" spans="3:13" ht="24.75" customHeight="1">
      <c r="C29" s="63"/>
      <c r="D29" s="66"/>
      <c r="E29" s="4" t="s">
        <v>32</v>
      </c>
      <c r="F29" s="4" t="s">
        <v>30</v>
      </c>
      <c r="G29" s="14">
        <v>9</v>
      </c>
      <c r="H29" s="15" t="s">
        <v>22</v>
      </c>
      <c r="I29" s="55">
        <v>217</v>
      </c>
      <c r="J29" s="48">
        <v>0</v>
      </c>
      <c r="K29" s="49">
        <v>0</v>
      </c>
      <c r="L29" s="50">
        <v>0</v>
      </c>
      <c r="M29" s="51">
        <v>0</v>
      </c>
    </row>
    <row r="30" spans="3:13" ht="24.75" customHeight="1">
      <c r="C30" s="63"/>
      <c r="D30" s="66"/>
      <c r="E30" s="4" t="s">
        <v>34</v>
      </c>
      <c r="F30" s="58" t="s">
        <v>33</v>
      </c>
      <c r="G30" s="59">
        <v>12</v>
      </c>
      <c r="H30" s="60" t="s">
        <v>22</v>
      </c>
      <c r="I30" s="61">
        <v>315</v>
      </c>
      <c r="J30" s="48">
        <v>0</v>
      </c>
      <c r="K30" s="49">
        <v>0</v>
      </c>
      <c r="L30" s="50">
        <v>0</v>
      </c>
      <c r="M30" s="51">
        <v>0</v>
      </c>
    </row>
    <row r="31" spans="3:13" ht="24.75" customHeight="1" thickBot="1">
      <c r="C31" s="64"/>
      <c r="D31" s="67"/>
      <c r="E31" s="68" t="s">
        <v>10</v>
      </c>
      <c r="F31" s="68"/>
      <c r="G31" s="68"/>
      <c r="H31" s="68"/>
      <c r="I31" s="68"/>
      <c r="J31" s="5">
        <f>SUM(J24:J30)</f>
        <v>2</v>
      </c>
      <c r="K31" s="6">
        <f>SUM(K24:K30)</f>
        <v>100</v>
      </c>
      <c r="L31" s="7"/>
      <c r="M31" s="8"/>
    </row>
    <row r="32" spans="3:13" ht="24.75" customHeight="1">
      <c r="C32" s="62" t="s">
        <v>55</v>
      </c>
      <c r="D32" s="65">
        <v>45308</v>
      </c>
      <c r="E32" s="4" t="s">
        <v>53</v>
      </c>
      <c r="F32" s="4" t="s">
        <v>51</v>
      </c>
      <c r="G32" s="52">
        <v>7</v>
      </c>
      <c r="H32" s="53" t="s">
        <v>13</v>
      </c>
      <c r="I32" s="54">
        <v>7</v>
      </c>
      <c r="J32" s="48">
        <v>0</v>
      </c>
      <c r="K32" s="49">
        <v>0</v>
      </c>
      <c r="L32" s="50">
        <v>0</v>
      </c>
      <c r="M32" s="51">
        <v>0</v>
      </c>
    </row>
    <row r="33" spans="3:13" ht="24.75" customHeight="1">
      <c r="C33" s="63"/>
      <c r="D33" s="66"/>
      <c r="E33" s="4" t="s">
        <v>54</v>
      </c>
      <c r="F33" s="4" t="s">
        <v>52</v>
      </c>
      <c r="G33" s="52">
        <v>14</v>
      </c>
      <c r="H33" s="53" t="s">
        <v>13</v>
      </c>
      <c r="I33" s="54">
        <v>14</v>
      </c>
      <c r="J33" s="48">
        <v>0</v>
      </c>
      <c r="K33" s="49">
        <v>0</v>
      </c>
      <c r="L33" s="50">
        <v>0</v>
      </c>
      <c r="M33" s="51">
        <v>0</v>
      </c>
    </row>
    <row r="34" spans="3:13" ht="24" customHeight="1">
      <c r="C34" s="63"/>
      <c r="D34" s="66"/>
      <c r="E34" s="4" t="s">
        <v>49</v>
      </c>
      <c r="F34" s="4" t="s">
        <v>46</v>
      </c>
      <c r="G34" s="14">
        <v>1</v>
      </c>
      <c r="H34" s="15" t="s">
        <v>16</v>
      </c>
      <c r="I34" s="55">
        <v>21</v>
      </c>
      <c r="J34" s="48">
        <v>0</v>
      </c>
      <c r="K34" s="49">
        <v>0</v>
      </c>
      <c r="L34" s="50">
        <v>0</v>
      </c>
      <c r="M34" s="51">
        <v>0</v>
      </c>
    </row>
    <row r="35" spans="3:13" ht="24.75" customHeight="1">
      <c r="C35" s="63"/>
      <c r="D35" s="66"/>
      <c r="E35" s="4" t="s">
        <v>42</v>
      </c>
      <c r="F35" s="4" t="s">
        <v>39</v>
      </c>
      <c r="G35" s="14">
        <v>3</v>
      </c>
      <c r="H35" s="15" t="s">
        <v>22</v>
      </c>
      <c r="I35" s="55">
        <v>77</v>
      </c>
      <c r="J35" s="48">
        <v>0</v>
      </c>
      <c r="K35" s="49">
        <v>0</v>
      </c>
      <c r="L35" s="50">
        <v>0</v>
      </c>
      <c r="M35" s="51">
        <v>0</v>
      </c>
    </row>
    <row r="36" spans="3:13" ht="24.75" customHeight="1">
      <c r="C36" s="63"/>
      <c r="D36" s="66"/>
      <c r="E36" s="4" t="s">
        <v>31</v>
      </c>
      <c r="F36" s="4" t="s">
        <v>29</v>
      </c>
      <c r="G36" s="14">
        <v>6</v>
      </c>
      <c r="H36" s="15" t="s">
        <v>22</v>
      </c>
      <c r="I36" s="55">
        <v>126</v>
      </c>
      <c r="J36" s="48">
        <v>0</v>
      </c>
      <c r="K36" s="49">
        <v>0</v>
      </c>
      <c r="L36" s="50">
        <v>0</v>
      </c>
      <c r="M36" s="51">
        <v>0</v>
      </c>
    </row>
    <row r="37" spans="3:13" ht="24.75" customHeight="1">
      <c r="C37" s="63"/>
      <c r="D37" s="66"/>
      <c r="E37" s="4" t="s">
        <v>32</v>
      </c>
      <c r="F37" s="4" t="s">
        <v>30</v>
      </c>
      <c r="G37" s="14">
        <v>9</v>
      </c>
      <c r="H37" s="15" t="s">
        <v>22</v>
      </c>
      <c r="I37" s="55">
        <v>210</v>
      </c>
      <c r="J37" s="48">
        <v>0</v>
      </c>
      <c r="K37" s="49">
        <v>0</v>
      </c>
      <c r="L37" s="50">
        <v>0</v>
      </c>
      <c r="M37" s="51">
        <v>0</v>
      </c>
    </row>
    <row r="38" spans="3:13" ht="24.75" customHeight="1">
      <c r="C38" s="63"/>
      <c r="D38" s="66"/>
      <c r="E38" s="4" t="s">
        <v>34</v>
      </c>
      <c r="F38" s="58" t="s">
        <v>33</v>
      </c>
      <c r="G38" s="59">
        <v>12</v>
      </c>
      <c r="H38" s="60" t="s">
        <v>22</v>
      </c>
      <c r="I38" s="61">
        <v>308</v>
      </c>
      <c r="J38" s="48">
        <v>0</v>
      </c>
      <c r="K38" s="49">
        <v>0</v>
      </c>
      <c r="L38" s="50">
        <v>0</v>
      </c>
      <c r="M38" s="51">
        <v>0</v>
      </c>
    </row>
    <row r="39" spans="3:13" ht="24.75" customHeight="1" thickBot="1">
      <c r="C39" s="64"/>
      <c r="D39" s="67"/>
      <c r="E39" s="68" t="s">
        <v>10</v>
      </c>
      <c r="F39" s="68"/>
      <c r="G39" s="68"/>
      <c r="H39" s="68"/>
      <c r="I39" s="68"/>
      <c r="J39" s="5">
        <f>SUM(J32:J38)</f>
        <v>0</v>
      </c>
      <c r="K39" s="6">
        <f>SUM(K32:K38)</f>
        <v>0</v>
      </c>
      <c r="L39" s="7"/>
      <c r="M39" s="8"/>
    </row>
    <row r="40" spans="3:13" ht="24.75" customHeight="1">
      <c r="C40" s="62" t="s">
        <v>56</v>
      </c>
      <c r="D40" s="65">
        <v>45315</v>
      </c>
      <c r="E40" s="4" t="s">
        <v>60</v>
      </c>
      <c r="F40" s="4" t="s">
        <v>57</v>
      </c>
      <c r="G40" s="52">
        <v>7</v>
      </c>
      <c r="H40" s="53" t="s">
        <v>13</v>
      </c>
      <c r="I40" s="54">
        <v>7</v>
      </c>
      <c r="J40" s="48">
        <v>0</v>
      </c>
      <c r="K40" s="49">
        <v>0</v>
      </c>
      <c r="L40" s="50">
        <v>0</v>
      </c>
      <c r="M40" s="51">
        <v>0</v>
      </c>
    </row>
    <row r="41" spans="3:13" ht="24.75" customHeight="1">
      <c r="C41" s="63"/>
      <c r="D41" s="66"/>
      <c r="E41" s="4" t="s">
        <v>61</v>
      </c>
      <c r="F41" s="4" t="s">
        <v>58</v>
      </c>
      <c r="G41" s="52">
        <v>14</v>
      </c>
      <c r="H41" s="53" t="s">
        <v>13</v>
      </c>
      <c r="I41" s="54">
        <v>14</v>
      </c>
      <c r="J41" s="48">
        <v>0</v>
      </c>
      <c r="K41" s="49">
        <v>0</v>
      </c>
      <c r="L41" s="50">
        <v>0</v>
      </c>
      <c r="M41" s="51">
        <v>0</v>
      </c>
    </row>
    <row r="42" spans="3:13" ht="24" customHeight="1">
      <c r="C42" s="63"/>
      <c r="D42" s="66"/>
      <c r="E42" s="4" t="s">
        <v>62</v>
      </c>
      <c r="F42" s="4" t="s">
        <v>59</v>
      </c>
      <c r="G42" s="14">
        <v>1</v>
      </c>
      <c r="H42" s="15" t="s">
        <v>16</v>
      </c>
      <c r="I42" s="55">
        <v>28</v>
      </c>
      <c r="J42" s="48">
        <v>0</v>
      </c>
      <c r="K42" s="49">
        <v>0</v>
      </c>
      <c r="L42" s="50">
        <v>0</v>
      </c>
      <c r="M42" s="51">
        <v>0</v>
      </c>
    </row>
    <row r="43" spans="3:13" ht="24.75" customHeight="1">
      <c r="C43" s="63"/>
      <c r="D43" s="66"/>
      <c r="E43" s="4" t="s">
        <v>42</v>
      </c>
      <c r="F43" s="4" t="s">
        <v>39</v>
      </c>
      <c r="G43" s="14">
        <v>3</v>
      </c>
      <c r="H43" s="15" t="s">
        <v>22</v>
      </c>
      <c r="I43" s="55">
        <v>70</v>
      </c>
      <c r="J43" s="48">
        <v>0</v>
      </c>
      <c r="K43" s="49">
        <v>0</v>
      </c>
      <c r="L43" s="50">
        <v>0</v>
      </c>
      <c r="M43" s="51">
        <v>0</v>
      </c>
    </row>
    <row r="44" spans="3:13" ht="24.75" customHeight="1">
      <c r="C44" s="63"/>
      <c r="D44" s="66"/>
      <c r="E44" s="4" t="s">
        <v>31</v>
      </c>
      <c r="F44" s="4" t="s">
        <v>29</v>
      </c>
      <c r="G44" s="14">
        <v>6</v>
      </c>
      <c r="H44" s="15" t="s">
        <v>22</v>
      </c>
      <c r="I44" s="55">
        <v>119</v>
      </c>
      <c r="J44" s="48">
        <v>0</v>
      </c>
      <c r="K44" s="49">
        <v>0</v>
      </c>
      <c r="L44" s="50">
        <v>0</v>
      </c>
      <c r="M44" s="51">
        <v>0</v>
      </c>
    </row>
    <row r="45" spans="3:13" ht="24.75" customHeight="1">
      <c r="C45" s="63"/>
      <c r="D45" s="66"/>
      <c r="E45" s="4" t="s">
        <v>32</v>
      </c>
      <c r="F45" s="4" t="s">
        <v>30</v>
      </c>
      <c r="G45" s="14">
        <v>9</v>
      </c>
      <c r="H45" s="15" t="s">
        <v>22</v>
      </c>
      <c r="I45" s="55">
        <v>203</v>
      </c>
      <c r="J45" s="48">
        <v>0</v>
      </c>
      <c r="K45" s="49">
        <v>0</v>
      </c>
      <c r="L45" s="50">
        <v>0</v>
      </c>
      <c r="M45" s="51">
        <v>0</v>
      </c>
    </row>
    <row r="46" spans="3:13" ht="24.75" customHeight="1">
      <c r="C46" s="63"/>
      <c r="D46" s="66"/>
      <c r="E46" s="4" t="s">
        <v>34</v>
      </c>
      <c r="F46" s="58" t="s">
        <v>33</v>
      </c>
      <c r="G46" s="59">
        <v>12</v>
      </c>
      <c r="H46" s="60" t="s">
        <v>22</v>
      </c>
      <c r="I46" s="61">
        <v>301</v>
      </c>
      <c r="J46" s="48">
        <v>0</v>
      </c>
      <c r="K46" s="49">
        <v>0</v>
      </c>
      <c r="L46" s="50">
        <v>0</v>
      </c>
      <c r="M46" s="51">
        <v>0</v>
      </c>
    </row>
    <row r="47" spans="3:13" ht="24.75" customHeight="1" thickBot="1">
      <c r="C47" s="64"/>
      <c r="D47" s="67"/>
      <c r="E47" s="68" t="s">
        <v>10</v>
      </c>
      <c r="F47" s="68"/>
      <c r="G47" s="68"/>
      <c r="H47" s="68"/>
      <c r="I47" s="68"/>
      <c r="J47" s="5">
        <f>SUM(J40:J46)</f>
        <v>0</v>
      </c>
      <c r="K47" s="6">
        <f>SUM(K40:K46)</f>
        <v>0</v>
      </c>
      <c r="L47" s="7"/>
      <c r="M47" s="8"/>
    </row>
    <row r="48" spans="3:13" ht="24.75" customHeight="1">
      <c r="C48" s="62" t="s">
        <v>63</v>
      </c>
      <c r="D48" s="65">
        <v>45322</v>
      </c>
      <c r="E48" s="4" t="s">
        <v>68</v>
      </c>
      <c r="F48" s="4" t="s">
        <v>64</v>
      </c>
      <c r="G48" s="52">
        <v>7</v>
      </c>
      <c r="H48" s="53" t="s">
        <v>13</v>
      </c>
      <c r="I48" s="54">
        <v>7</v>
      </c>
      <c r="J48" s="48">
        <v>0</v>
      </c>
      <c r="K48" s="49">
        <v>0</v>
      </c>
      <c r="L48" s="50">
        <v>0</v>
      </c>
      <c r="M48" s="51">
        <v>0</v>
      </c>
    </row>
    <row r="49" spans="3:13" ht="24.75" customHeight="1">
      <c r="C49" s="63"/>
      <c r="D49" s="66"/>
      <c r="E49" s="4" t="s">
        <v>69</v>
      </c>
      <c r="F49" s="4" t="s">
        <v>65</v>
      </c>
      <c r="G49" s="52">
        <v>14</v>
      </c>
      <c r="H49" s="53" t="s">
        <v>13</v>
      </c>
      <c r="I49" s="54">
        <v>14</v>
      </c>
      <c r="J49" s="48">
        <v>0</v>
      </c>
      <c r="K49" s="49">
        <v>0</v>
      </c>
      <c r="L49" s="50">
        <v>0</v>
      </c>
      <c r="M49" s="51">
        <v>0</v>
      </c>
    </row>
    <row r="50" spans="3:13" ht="24" customHeight="1">
      <c r="C50" s="63"/>
      <c r="D50" s="66"/>
      <c r="E50" s="4" t="s">
        <v>62</v>
      </c>
      <c r="F50" s="4" t="s">
        <v>59</v>
      </c>
      <c r="G50" s="14">
        <v>1</v>
      </c>
      <c r="H50" s="15" t="s">
        <v>16</v>
      </c>
      <c r="I50" s="55">
        <v>21</v>
      </c>
      <c r="J50" s="48">
        <v>0</v>
      </c>
      <c r="K50" s="49">
        <v>0</v>
      </c>
      <c r="L50" s="50">
        <v>0</v>
      </c>
      <c r="M50" s="51">
        <v>0</v>
      </c>
    </row>
    <row r="51" spans="3:13" ht="24.75" customHeight="1">
      <c r="C51" s="63"/>
      <c r="D51" s="66"/>
      <c r="E51" s="4" t="s">
        <v>42</v>
      </c>
      <c r="F51" s="4" t="s">
        <v>39</v>
      </c>
      <c r="G51" s="14">
        <v>3</v>
      </c>
      <c r="H51" s="15" t="s">
        <v>22</v>
      </c>
      <c r="I51" s="55">
        <v>63</v>
      </c>
      <c r="J51" s="48">
        <v>0</v>
      </c>
      <c r="K51" s="49">
        <v>0</v>
      </c>
      <c r="L51" s="50">
        <v>0</v>
      </c>
      <c r="M51" s="51">
        <v>0</v>
      </c>
    </row>
    <row r="52" spans="3:13" ht="24.75" customHeight="1">
      <c r="C52" s="63"/>
      <c r="D52" s="66"/>
      <c r="E52" s="4" t="s">
        <v>70</v>
      </c>
      <c r="F52" s="4" t="s">
        <v>66</v>
      </c>
      <c r="G52" s="14">
        <v>6</v>
      </c>
      <c r="H52" s="15" t="s">
        <v>22</v>
      </c>
      <c r="I52" s="55">
        <v>182</v>
      </c>
      <c r="J52" s="48">
        <v>0</v>
      </c>
      <c r="K52" s="49">
        <v>0</v>
      </c>
      <c r="L52" s="50">
        <v>0</v>
      </c>
      <c r="M52" s="51">
        <v>0</v>
      </c>
    </row>
    <row r="53" spans="3:13" ht="24.75" customHeight="1">
      <c r="C53" s="63"/>
      <c r="D53" s="66"/>
      <c r="E53" s="4" t="s">
        <v>32</v>
      </c>
      <c r="F53" s="4" t="s">
        <v>30</v>
      </c>
      <c r="G53" s="14">
        <v>9</v>
      </c>
      <c r="H53" s="15" t="s">
        <v>22</v>
      </c>
      <c r="I53" s="55">
        <v>196</v>
      </c>
      <c r="J53" s="48">
        <v>0</v>
      </c>
      <c r="K53" s="49">
        <v>0</v>
      </c>
      <c r="L53" s="50">
        <v>0</v>
      </c>
      <c r="M53" s="51">
        <v>0</v>
      </c>
    </row>
    <row r="54" spans="3:13" ht="24.75" customHeight="1">
      <c r="C54" s="63"/>
      <c r="D54" s="66"/>
      <c r="E54" s="4" t="s">
        <v>71</v>
      </c>
      <c r="F54" s="58" t="s">
        <v>67</v>
      </c>
      <c r="G54" s="59">
        <v>12</v>
      </c>
      <c r="H54" s="60" t="s">
        <v>22</v>
      </c>
      <c r="I54" s="61">
        <v>357</v>
      </c>
      <c r="J54" s="48">
        <v>0</v>
      </c>
      <c r="K54" s="49">
        <v>0</v>
      </c>
      <c r="L54" s="50">
        <v>0</v>
      </c>
      <c r="M54" s="51">
        <v>0</v>
      </c>
    </row>
    <row r="55" spans="3:13" ht="24.75" customHeight="1" thickBot="1">
      <c r="C55" s="64"/>
      <c r="D55" s="67"/>
      <c r="E55" s="68" t="s">
        <v>10</v>
      </c>
      <c r="F55" s="68"/>
      <c r="G55" s="68"/>
      <c r="H55" s="68"/>
      <c r="I55" s="68"/>
      <c r="J55" s="5">
        <f>SUM(J48:J54)</f>
        <v>0</v>
      </c>
      <c r="K55" s="6">
        <f>SUM(K48:K54)</f>
        <v>0</v>
      </c>
      <c r="L55" s="7"/>
      <c r="M55" s="8"/>
    </row>
    <row r="56" spans="3:13" ht="24.75" customHeight="1" thickBot="1">
      <c r="C56" s="69" t="s">
        <v>19</v>
      </c>
      <c r="D56" s="70"/>
      <c r="E56" s="70"/>
      <c r="F56" s="70"/>
      <c r="G56" s="70"/>
      <c r="H56" s="70"/>
      <c r="I56" s="71"/>
      <c r="J56" s="9">
        <f>+J23+J31+J39+J47+J55</f>
        <v>2</v>
      </c>
      <c r="K56" s="10">
        <f>+K23+K31+K39+K47+K55</f>
        <v>100</v>
      </c>
      <c r="L56" s="72"/>
      <c r="M56" s="73"/>
    </row>
    <row r="57" spans="3:13" ht="24.75" customHeight="1">
      <c r="C57" s="62" t="s">
        <v>81</v>
      </c>
      <c r="D57" s="65">
        <v>45329</v>
      </c>
      <c r="E57" s="4" t="s">
        <v>73</v>
      </c>
      <c r="F57" s="4" t="s">
        <v>72</v>
      </c>
      <c r="G57" s="52">
        <v>7</v>
      </c>
      <c r="H57" s="53" t="s">
        <v>13</v>
      </c>
      <c r="I57" s="54">
        <v>7</v>
      </c>
      <c r="J57" s="48">
        <v>0</v>
      </c>
      <c r="K57" s="49">
        <v>0</v>
      </c>
      <c r="L57" s="50">
        <v>0</v>
      </c>
      <c r="M57" s="51">
        <v>0</v>
      </c>
    </row>
    <row r="58" spans="3:13" ht="24.75" customHeight="1">
      <c r="C58" s="63"/>
      <c r="D58" s="66"/>
      <c r="E58" s="4" t="s">
        <v>75</v>
      </c>
      <c r="F58" s="4" t="s">
        <v>74</v>
      </c>
      <c r="G58" s="52">
        <v>14</v>
      </c>
      <c r="H58" s="53" t="s">
        <v>13</v>
      </c>
      <c r="I58" s="54">
        <v>14</v>
      </c>
      <c r="J58" s="48">
        <v>0</v>
      </c>
      <c r="K58" s="49">
        <v>0</v>
      </c>
      <c r="L58" s="50">
        <v>0</v>
      </c>
      <c r="M58" s="51">
        <v>0</v>
      </c>
    </row>
    <row r="59" spans="3:13" ht="24" customHeight="1">
      <c r="C59" s="63"/>
      <c r="D59" s="66"/>
      <c r="E59" s="4" t="s">
        <v>77</v>
      </c>
      <c r="F59" s="4" t="s">
        <v>76</v>
      </c>
      <c r="G59" s="14">
        <v>1</v>
      </c>
      <c r="H59" s="15" t="s">
        <v>16</v>
      </c>
      <c r="I59" s="55">
        <v>28</v>
      </c>
      <c r="J59" s="48">
        <v>1</v>
      </c>
      <c r="K59" s="49">
        <v>2</v>
      </c>
      <c r="L59" s="50">
        <v>0.99667</v>
      </c>
      <c r="M59" s="51">
        <v>0.04296</v>
      </c>
    </row>
    <row r="60" spans="3:13" ht="24.75" customHeight="1">
      <c r="C60" s="63"/>
      <c r="D60" s="66"/>
      <c r="E60" s="4" t="s">
        <v>79</v>
      </c>
      <c r="F60" s="4" t="s">
        <v>78</v>
      </c>
      <c r="G60" s="14">
        <v>3</v>
      </c>
      <c r="H60" s="15" t="s">
        <v>22</v>
      </c>
      <c r="I60" s="55">
        <v>91</v>
      </c>
      <c r="J60" s="48">
        <v>0</v>
      </c>
      <c r="K60" s="49">
        <v>0</v>
      </c>
      <c r="L60" s="50">
        <v>0</v>
      </c>
      <c r="M60" s="51">
        <v>0</v>
      </c>
    </row>
    <row r="61" spans="3:13" ht="24.75" customHeight="1">
      <c r="C61" s="63"/>
      <c r="D61" s="66"/>
      <c r="E61" s="4" t="s">
        <v>70</v>
      </c>
      <c r="F61" s="4" t="s">
        <v>66</v>
      </c>
      <c r="G61" s="14">
        <v>6</v>
      </c>
      <c r="H61" s="15" t="s">
        <v>22</v>
      </c>
      <c r="I61" s="55">
        <v>175</v>
      </c>
      <c r="J61" s="48">
        <v>0</v>
      </c>
      <c r="K61" s="49">
        <v>0</v>
      </c>
      <c r="L61" s="50">
        <v>0</v>
      </c>
      <c r="M61" s="51">
        <v>0</v>
      </c>
    </row>
    <row r="62" spans="3:13" ht="24.75" customHeight="1">
      <c r="C62" s="63"/>
      <c r="D62" s="66"/>
      <c r="E62" s="4" t="s">
        <v>32</v>
      </c>
      <c r="F62" s="4" t="s">
        <v>30</v>
      </c>
      <c r="G62" s="14">
        <v>9</v>
      </c>
      <c r="H62" s="15" t="s">
        <v>22</v>
      </c>
      <c r="I62" s="55">
        <v>189</v>
      </c>
      <c r="J62" s="48">
        <v>0</v>
      </c>
      <c r="K62" s="49">
        <v>0</v>
      </c>
      <c r="L62" s="50">
        <v>0</v>
      </c>
      <c r="M62" s="51">
        <v>0</v>
      </c>
    </row>
    <row r="63" spans="3:13" ht="24.75" customHeight="1">
      <c r="C63" s="63"/>
      <c r="D63" s="66"/>
      <c r="E63" s="4" t="s">
        <v>71</v>
      </c>
      <c r="F63" s="58" t="s">
        <v>67</v>
      </c>
      <c r="G63" s="59">
        <v>12</v>
      </c>
      <c r="H63" s="60" t="s">
        <v>22</v>
      </c>
      <c r="I63" s="61">
        <v>350</v>
      </c>
      <c r="J63" s="48">
        <v>0</v>
      </c>
      <c r="K63" s="49">
        <v>0</v>
      </c>
      <c r="L63" s="50">
        <v>0</v>
      </c>
      <c r="M63" s="51">
        <v>0</v>
      </c>
    </row>
    <row r="64" spans="3:13" ht="24.75" customHeight="1" thickBot="1">
      <c r="C64" s="64"/>
      <c r="D64" s="67"/>
      <c r="E64" s="68" t="s">
        <v>10</v>
      </c>
      <c r="F64" s="68"/>
      <c r="G64" s="68"/>
      <c r="H64" s="68"/>
      <c r="I64" s="68"/>
      <c r="J64" s="5">
        <f>SUM(J57:J63)</f>
        <v>1</v>
      </c>
      <c r="K64" s="6">
        <f>SUM(K57:K63)</f>
        <v>2</v>
      </c>
      <c r="L64" s="7"/>
      <c r="M64" s="8"/>
    </row>
    <row r="65" spans="3:13" ht="24.75" customHeight="1">
      <c r="C65" s="62" t="s">
        <v>82</v>
      </c>
      <c r="D65" s="65">
        <v>45336</v>
      </c>
      <c r="E65" s="4" t="s">
        <v>86</v>
      </c>
      <c r="F65" s="4" t="s">
        <v>83</v>
      </c>
      <c r="G65" s="52">
        <v>7</v>
      </c>
      <c r="H65" s="53" t="s">
        <v>13</v>
      </c>
      <c r="I65" s="54">
        <v>7</v>
      </c>
      <c r="J65" s="48">
        <v>0</v>
      </c>
      <c r="K65" s="49">
        <v>0</v>
      </c>
      <c r="L65" s="50">
        <v>0</v>
      </c>
      <c r="M65" s="51">
        <v>0</v>
      </c>
    </row>
    <row r="66" spans="3:13" ht="24.75" customHeight="1">
      <c r="C66" s="63"/>
      <c r="D66" s="66"/>
      <c r="E66" s="4" t="s">
        <v>87</v>
      </c>
      <c r="F66" s="4" t="s">
        <v>84</v>
      </c>
      <c r="G66" s="52">
        <v>14</v>
      </c>
      <c r="H66" s="53" t="s">
        <v>13</v>
      </c>
      <c r="I66" s="54">
        <v>14</v>
      </c>
      <c r="J66" s="48">
        <v>1</v>
      </c>
      <c r="K66" s="49">
        <v>10</v>
      </c>
      <c r="L66" s="50">
        <v>0.99837</v>
      </c>
      <c r="M66" s="51">
        <v>0.04198</v>
      </c>
    </row>
    <row r="67" spans="3:13" ht="24" customHeight="1">
      <c r="C67" s="63"/>
      <c r="D67" s="66"/>
      <c r="E67" s="4" t="s">
        <v>77</v>
      </c>
      <c r="F67" s="4" t="s">
        <v>76</v>
      </c>
      <c r="G67" s="14">
        <v>1</v>
      </c>
      <c r="H67" s="15" t="s">
        <v>16</v>
      </c>
      <c r="I67" s="55">
        <v>21</v>
      </c>
      <c r="J67" s="48">
        <v>0</v>
      </c>
      <c r="K67" s="49">
        <v>0</v>
      </c>
      <c r="L67" s="50">
        <v>0</v>
      </c>
      <c r="M67" s="51">
        <v>0</v>
      </c>
    </row>
    <row r="68" spans="3:13" ht="24.75" customHeight="1">
      <c r="C68" s="63"/>
      <c r="D68" s="66"/>
      <c r="E68" s="4" t="s">
        <v>79</v>
      </c>
      <c r="F68" s="4" t="s">
        <v>78</v>
      </c>
      <c r="G68" s="14">
        <v>3</v>
      </c>
      <c r="H68" s="15" t="s">
        <v>22</v>
      </c>
      <c r="I68" s="55">
        <v>84</v>
      </c>
      <c r="J68" s="48">
        <v>0</v>
      </c>
      <c r="K68" s="49">
        <v>0</v>
      </c>
      <c r="L68" s="50">
        <v>0</v>
      </c>
      <c r="M68" s="51">
        <v>0</v>
      </c>
    </row>
    <row r="69" spans="3:13" ht="24.75" customHeight="1">
      <c r="C69" s="63"/>
      <c r="D69" s="66"/>
      <c r="E69" s="4" t="s">
        <v>70</v>
      </c>
      <c r="F69" s="4" t="s">
        <v>66</v>
      </c>
      <c r="G69" s="14">
        <v>6</v>
      </c>
      <c r="H69" s="15" t="s">
        <v>22</v>
      </c>
      <c r="I69" s="55">
        <v>168</v>
      </c>
      <c r="J69" s="48">
        <v>0</v>
      </c>
      <c r="K69" s="49">
        <v>0</v>
      </c>
      <c r="L69" s="50">
        <v>0</v>
      </c>
      <c r="M69" s="51">
        <v>0</v>
      </c>
    </row>
    <row r="70" spans="3:13" ht="24.75" customHeight="1">
      <c r="C70" s="63"/>
      <c r="D70" s="66"/>
      <c r="E70" s="4" t="s">
        <v>95</v>
      </c>
      <c r="F70" s="4" t="s">
        <v>85</v>
      </c>
      <c r="G70" s="14">
        <v>9</v>
      </c>
      <c r="H70" s="15" t="s">
        <v>22</v>
      </c>
      <c r="I70" s="55">
        <v>266</v>
      </c>
      <c r="J70" s="48">
        <v>0</v>
      </c>
      <c r="K70" s="49">
        <v>0</v>
      </c>
      <c r="L70" s="50">
        <v>0</v>
      </c>
      <c r="M70" s="51">
        <v>0</v>
      </c>
    </row>
    <row r="71" spans="3:13" ht="24.75" customHeight="1">
      <c r="C71" s="63"/>
      <c r="D71" s="66"/>
      <c r="E71" s="4" t="s">
        <v>71</v>
      </c>
      <c r="F71" s="58" t="s">
        <v>67</v>
      </c>
      <c r="G71" s="59">
        <v>12</v>
      </c>
      <c r="H71" s="60" t="s">
        <v>22</v>
      </c>
      <c r="I71" s="61">
        <v>343</v>
      </c>
      <c r="J71" s="48">
        <v>0</v>
      </c>
      <c r="K71" s="49">
        <v>0</v>
      </c>
      <c r="L71" s="50">
        <v>0</v>
      </c>
      <c r="M71" s="51">
        <v>0</v>
      </c>
    </row>
    <row r="72" spans="3:13" ht="24.75" customHeight="1" thickBot="1">
      <c r="C72" s="64"/>
      <c r="D72" s="67"/>
      <c r="E72" s="68" t="s">
        <v>10</v>
      </c>
      <c r="F72" s="68"/>
      <c r="G72" s="68"/>
      <c r="H72" s="68"/>
      <c r="I72" s="68"/>
      <c r="J72" s="5">
        <f>SUM(J65:J71)</f>
        <v>1</v>
      </c>
      <c r="K72" s="6">
        <f>SUM(K65:K71)</f>
        <v>10</v>
      </c>
      <c r="L72" s="7"/>
      <c r="M72" s="8"/>
    </row>
    <row r="73" spans="3:13" ht="24.75" customHeight="1">
      <c r="C73" s="62" t="s">
        <v>88</v>
      </c>
      <c r="D73" s="65">
        <v>45343</v>
      </c>
      <c r="E73" s="4" t="s">
        <v>92</v>
      </c>
      <c r="F73" s="4" t="s">
        <v>89</v>
      </c>
      <c r="G73" s="52">
        <v>7</v>
      </c>
      <c r="H73" s="53" t="s">
        <v>13</v>
      </c>
      <c r="I73" s="54">
        <v>7</v>
      </c>
      <c r="J73" s="48">
        <v>1</v>
      </c>
      <c r="K73" s="49">
        <v>15</v>
      </c>
      <c r="L73" s="50">
        <v>0.9992</v>
      </c>
      <c r="M73" s="51">
        <v>0.04118</v>
      </c>
    </row>
    <row r="74" spans="3:13" ht="24.75" customHeight="1">
      <c r="C74" s="63"/>
      <c r="D74" s="66"/>
      <c r="E74" s="4" t="s">
        <v>93</v>
      </c>
      <c r="F74" s="4" t="s">
        <v>90</v>
      </c>
      <c r="G74" s="52">
        <v>14</v>
      </c>
      <c r="H74" s="53" t="s">
        <v>13</v>
      </c>
      <c r="I74" s="54">
        <v>14</v>
      </c>
      <c r="J74" s="48">
        <v>1</v>
      </c>
      <c r="K74" s="49">
        <v>10</v>
      </c>
      <c r="L74" s="50">
        <v>0.99837</v>
      </c>
      <c r="M74" s="51">
        <v>0.04198</v>
      </c>
    </row>
    <row r="75" spans="3:13" ht="24" customHeight="1">
      <c r="C75" s="63"/>
      <c r="D75" s="66"/>
      <c r="E75" s="4" t="s">
        <v>94</v>
      </c>
      <c r="F75" s="4" t="s">
        <v>91</v>
      </c>
      <c r="G75" s="14">
        <v>1</v>
      </c>
      <c r="H75" s="15" t="s">
        <v>16</v>
      </c>
      <c r="I75" s="55">
        <v>28</v>
      </c>
      <c r="J75" s="48">
        <v>0</v>
      </c>
      <c r="K75" s="49">
        <v>0</v>
      </c>
      <c r="L75" s="50">
        <v>0</v>
      </c>
      <c r="M75" s="51">
        <v>0</v>
      </c>
    </row>
    <row r="76" spans="3:13" ht="24.75" customHeight="1">
      <c r="C76" s="63"/>
      <c r="D76" s="66"/>
      <c r="E76" s="4" t="s">
        <v>79</v>
      </c>
      <c r="F76" s="4" t="s">
        <v>78</v>
      </c>
      <c r="G76" s="14">
        <v>3</v>
      </c>
      <c r="H76" s="15" t="s">
        <v>22</v>
      </c>
      <c r="I76" s="55">
        <v>77</v>
      </c>
      <c r="J76" s="48">
        <v>0</v>
      </c>
      <c r="K76" s="49">
        <v>0</v>
      </c>
      <c r="L76" s="50">
        <v>0</v>
      </c>
      <c r="M76" s="51">
        <v>0</v>
      </c>
    </row>
    <row r="77" spans="3:13" ht="24.75" customHeight="1">
      <c r="C77" s="63"/>
      <c r="D77" s="66"/>
      <c r="E77" s="4" t="s">
        <v>70</v>
      </c>
      <c r="F77" s="4" t="s">
        <v>66</v>
      </c>
      <c r="G77" s="14">
        <v>6</v>
      </c>
      <c r="H77" s="15" t="s">
        <v>22</v>
      </c>
      <c r="I77" s="55">
        <v>161</v>
      </c>
      <c r="J77" s="48">
        <v>0</v>
      </c>
      <c r="K77" s="49">
        <v>0</v>
      </c>
      <c r="L77" s="50">
        <v>0</v>
      </c>
      <c r="M77" s="51">
        <v>0</v>
      </c>
    </row>
    <row r="78" spans="3:13" ht="24.75" customHeight="1">
      <c r="C78" s="63"/>
      <c r="D78" s="66"/>
      <c r="E78" s="4" t="s">
        <v>95</v>
      </c>
      <c r="F78" s="4" t="s">
        <v>85</v>
      </c>
      <c r="G78" s="14">
        <v>9</v>
      </c>
      <c r="H78" s="15" t="s">
        <v>22</v>
      </c>
      <c r="I78" s="55">
        <v>259</v>
      </c>
      <c r="J78" s="48">
        <v>0</v>
      </c>
      <c r="K78" s="49">
        <v>0</v>
      </c>
      <c r="L78" s="50">
        <v>0</v>
      </c>
      <c r="M78" s="51">
        <v>0</v>
      </c>
    </row>
    <row r="79" spans="3:13" ht="24.75" customHeight="1">
      <c r="C79" s="63"/>
      <c r="D79" s="66"/>
      <c r="E79" s="4" t="s">
        <v>71</v>
      </c>
      <c r="F79" s="58" t="s">
        <v>67</v>
      </c>
      <c r="G79" s="59">
        <v>12</v>
      </c>
      <c r="H79" s="60" t="s">
        <v>22</v>
      </c>
      <c r="I79" s="61">
        <v>336</v>
      </c>
      <c r="J79" s="48">
        <v>0</v>
      </c>
      <c r="K79" s="49">
        <v>0</v>
      </c>
      <c r="L79" s="50">
        <v>0</v>
      </c>
      <c r="M79" s="51">
        <v>0</v>
      </c>
    </row>
    <row r="80" spans="3:13" ht="24.75" customHeight="1" thickBot="1">
      <c r="C80" s="64"/>
      <c r="D80" s="67"/>
      <c r="E80" s="68" t="s">
        <v>10</v>
      </c>
      <c r="F80" s="68"/>
      <c r="G80" s="68"/>
      <c r="H80" s="68"/>
      <c r="I80" s="68"/>
      <c r="J80" s="5">
        <f>SUM(J73:J79)</f>
        <v>2</v>
      </c>
      <c r="K80" s="6">
        <f>SUM(K73:K79)</f>
        <v>25</v>
      </c>
      <c r="L80" s="7"/>
      <c r="M80" s="8"/>
    </row>
    <row r="81" spans="3:13" ht="24.75" customHeight="1">
      <c r="C81" s="62" t="s">
        <v>100</v>
      </c>
      <c r="D81" s="65">
        <v>45350</v>
      </c>
      <c r="E81" s="4" t="s">
        <v>98</v>
      </c>
      <c r="F81" s="4" t="s">
        <v>96</v>
      </c>
      <c r="G81" s="52">
        <v>7</v>
      </c>
      <c r="H81" s="53" t="s">
        <v>13</v>
      </c>
      <c r="I81" s="54">
        <v>7</v>
      </c>
      <c r="J81" s="48">
        <v>0</v>
      </c>
      <c r="K81" s="49">
        <v>0</v>
      </c>
      <c r="L81" s="50">
        <v>0</v>
      </c>
      <c r="M81" s="51">
        <v>0</v>
      </c>
    </row>
    <row r="82" spans="3:13" ht="24.75" customHeight="1">
      <c r="C82" s="63"/>
      <c r="D82" s="66"/>
      <c r="E82" s="4" t="s">
        <v>99</v>
      </c>
      <c r="F82" s="4" t="s">
        <v>97</v>
      </c>
      <c r="G82" s="52">
        <v>14</v>
      </c>
      <c r="H82" s="53" t="s">
        <v>13</v>
      </c>
      <c r="I82" s="54">
        <v>14</v>
      </c>
      <c r="J82" s="48">
        <v>0</v>
      </c>
      <c r="K82" s="49">
        <v>0</v>
      </c>
      <c r="L82" s="50">
        <v>0</v>
      </c>
      <c r="M82" s="51">
        <v>0</v>
      </c>
    </row>
    <row r="83" spans="3:13" ht="24" customHeight="1">
      <c r="C83" s="63"/>
      <c r="D83" s="66"/>
      <c r="E83" s="4" t="s">
        <v>94</v>
      </c>
      <c r="F83" s="4" t="s">
        <v>91</v>
      </c>
      <c r="G83" s="14">
        <v>1</v>
      </c>
      <c r="H83" s="15" t="s">
        <v>16</v>
      </c>
      <c r="I83" s="55">
        <v>21</v>
      </c>
      <c r="J83" s="48">
        <v>0</v>
      </c>
      <c r="K83" s="49">
        <v>0</v>
      </c>
      <c r="L83" s="50">
        <v>0</v>
      </c>
      <c r="M83" s="51">
        <v>0</v>
      </c>
    </row>
    <row r="84" spans="3:13" ht="24.75" customHeight="1">
      <c r="C84" s="63"/>
      <c r="D84" s="66"/>
      <c r="E84" s="4" t="s">
        <v>79</v>
      </c>
      <c r="F84" s="4" t="s">
        <v>78</v>
      </c>
      <c r="G84" s="14">
        <v>3</v>
      </c>
      <c r="H84" s="15" t="s">
        <v>22</v>
      </c>
      <c r="I84" s="55">
        <v>70</v>
      </c>
      <c r="J84" s="48">
        <v>0</v>
      </c>
      <c r="K84" s="49">
        <v>0</v>
      </c>
      <c r="L84" s="50">
        <v>0</v>
      </c>
      <c r="M84" s="51">
        <v>0</v>
      </c>
    </row>
    <row r="85" spans="3:13" ht="24.75" customHeight="1">
      <c r="C85" s="63"/>
      <c r="D85" s="66"/>
      <c r="E85" s="4" t="s">
        <v>70</v>
      </c>
      <c r="F85" s="4" t="s">
        <v>66</v>
      </c>
      <c r="G85" s="14">
        <v>6</v>
      </c>
      <c r="H85" s="15" t="s">
        <v>22</v>
      </c>
      <c r="I85" s="55">
        <v>154</v>
      </c>
      <c r="J85" s="48">
        <v>0</v>
      </c>
      <c r="K85" s="49">
        <v>0</v>
      </c>
      <c r="L85" s="50">
        <v>0</v>
      </c>
      <c r="M85" s="51">
        <v>0</v>
      </c>
    </row>
    <row r="86" spans="3:13" ht="24.75" customHeight="1">
      <c r="C86" s="63"/>
      <c r="D86" s="66"/>
      <c r="E86" s="4" t="s">
        <v>95</v>
      </c>
      <c r="F86" s="4" t="s">
        <v>85</v>
      </c>
      <c r="G86" s="14">
        <v>9</v>
      </c>
      <c r="H86" s="15" t="s">
        <v>22</v>
      </c>
      <c r="I86" s="55">
        <v>252</v>
      </c>
      <c r="J86" s="48">
        <v>0</v>
      </c>
      <c r="K86" s="49">
        <v>0</v>
      </c>
      <c r="L86" s="50">
        <v>0</v>
      </c>
      <c r="M86" s="51">
        <v>0</v>
      </c>
    </row>
    <row r="87" spans="3:13" ht="24.75" customHeight="1">
      <c r="C87" s="63"/>
      <c r="D87" s="66"/>
      <c r="E87" s="4" t="s">
        <v>71</v>
      </c>
      <c r="F87" s="58" t="s">
        <v>67</v>
      </c>
      <c r="G87" s="59">
        <v>12</v>
      </c>
      <c r="H87" s="60" t="s">
        <v>22</v>
      </c>
      <c r="I87" s="61">
        <v>329</v>
      </c>
      <c r="J87" s="48">
        <v>0</v>
      </c>
      <c r="K87" s="49">
        <v>0</v>
      </c>
      <c r="L87" s="50">
        <v>0</v>
      </c>
      <c r="M87" s="51">
        <v>0</v>
      </c>
    </row>
    <row r="88" spans="3:13" ht="24.75" customHeight="1" thickBot="1">
      <c r="C88" s="64"/>
      <c r="D88" s="67"/>
      <c r="E88" s="68" t="s">
        <v>10</v>
      </c>
      <c r="F88" s="68"/>
      <c r="G88" s="68"/>
      <c r="H88" s="68"/>
      <c r="I88" s="68"/>
      <c r="J88" s="5">
        <f>SUM(J81:J87)</f>
        <v>0</v>
      </c>
      <c r="K88" s="6">
        <f>SUM(K81:K87)</f>
        <v>0</v>
      </c>
      <c r="L88" s="7"/>
      <c r="M88" s="8"/>
    </row>
    <row r="89" spans="3:13" ht="24.75" customHeight="1" thickBot="1">
      <c r="C89" s="69" t="s">
        <v>80</v>
      </c>
      <c r="D89" s="70"/>
      <c r="E89" s="70"/>
      <c r="F89" s="70"/>
      <c r="G89" s="70"/>
      <c r="H89" s="70"/>
      <c r="I89" s="71"/>
      <c r="J89" s="9">
        <f>+J64+J72+J80+J88</f>
        <v>4</v>
      </c>
      <c r="K89" s="10">
        <f>+K64+K72+K80+K88</f>
        <v>37</v>
      </c>
      <c r="L89" s="72"/>
      <c r="M89" s="73"/>
    </row>
    <row r="90" spans="3:13" ht="24.75" customHeight="1">
      <c r="C90" s="62" t="s">
        <v>108</v>
      </c>
      <c r="D90" s="65">
        <v>45357</v>
      </c>
      <c r="E90" s="4" t="s">
        <v>105</v>
      </c>
      <c r="F90" s="4" t="s">
        <v>102</v>
      </c>
      <c r="G90" s="52">
        <v>7</v>
      </c>
      <c r="H90" s="53" t="s">
        <v>13</v>
      </c>
      <c r="I90" s="54">
        <v>7</v>
      </c>
      <c r="J90" s="48">
        <v>0</v>
      </c>
      <c r="K90" s="49">
        <v>0</v>
      </c>
      <c r="L90" s="50">
        <v>0</v>
      </c>
      <c r="M90" s="51">
        <v>0</v>
      </c>
    </row>
    <row r="91" spans="3:13" ht="24.75" customHeight="1">
      <c r="C91" s="63"/>
      <c r="D91" s="66"/>
      <c r="E91" s="4" t="s">
        <v>106</v>
      </c>
      <c r="F91" s="4" t="s">
        <v>103</v>
      </c>
      <c r="G91" s="52">
        <v>14</v>
      </c>
      <c r="H91" s="53" t="s">
        <v>13</v>
      </c>
      <c r="I91" s="54">
        <v>14</v>
      </c>
      <c r="J91" s="48">
        <v>1</v>
      </c>
      <c r="K91" s="49">
        <v>0.74</v>
      </c>
      <c r="L91" s="50">
        <v>0.99837</v>
      </c>
      <c r="M91" s="51">
        <v>0.04198</v>
      </c>
    </row>
    <row r="92" spans="3:13" ht="24" customHeight="1">
      <c r="C92" s="63"/>
      <c r="D92" s="66"/>
      <c r="E92" s="4" t="s">
        <v>107</v>
      </c>
      <c r="F92" s="4" t="s">
        <v>104</v>
      </c>
      <c r="G92" s="14">
        <v>1</v>
      </c>
      <c r="H92" s="15" t="s">
        <v>16</v>
      </c>
      <c r="I92" s="55">
        <v>28</v>
      </c>
      <c r="J92" s="48">
        <v>0</v>
      </c>
      <c r="K92" s="49">
        <v>0</v>
      </c>
      <c r="L92" s="50">
        <v>0</v>
      </c>
      <c r="M92" s="51">
        <v>0</v>
      </c>
    </row>
    <row r="93" spans="3:13" ht="24.75" customHeight="1">
      <c r="C93" s="63"/>
      <c r="D93" s="66"/>
      <c r="E93" s="4" t="s">
        <v>79</v>
      </c>
      <c r="F93" s="4" t="s">
        <v>78</v>
      </c>
      <c r="G93" s="14">
        <v>3</v>
      </c>
      <c r="H93" s="15" t="s">
        <v>22</v>
      </c>
      <c r="I93" s="55">
        <v>63</v>
      </c>
      <c r="J93" s="48">
        <v>0</v>
      </c>
      <c r="K93" s="49">
        <v>0</v>
      </c>
      <c r="L93" s="50">
        <v>0</v>
      </c>
      <c r="M93" s="51">
        <v>0</v>
      </c>
    </row>
    <row r="94" spans="3:13" ht="24.75" customHeight="1">
      <c r="C94" s="63"/>
      <c r="D94" s="66"/>
      <c r="E94" s="4" t="s">
        <v>70</v>
      </c>
      <c r="F94" s="4" t="s">
        <v>66</v>
      </c>
      <c r="G94" s="14">
        <v>6</v>
      </c>
      <c r="H94" s="15" t="s">
        <v>22</v>
      </c>
      <c r="I94" s="55">
        <v>147</v>
      </c>
      <c r="J94" s="48">
        <v>0</v>
      </c>
      <c r="K94" s="49">
        <v>0</v>
      </c>
      <c r="L94" s="50">
        <v>0</v>
      </c>
      <c r="M94" s="51">
        <v>0</v>
      </c>
    </row>
    <row r="95" spans="3:13" ht="24.75" customHeight="1">
      <c r="C95" s="63"/>
      <c r="D95" s="66"/>
      <c r="E95" s="4" t="s">
        <v>95</v>
      </c>
      <c r="F95" s="4" t="s">
        <v>85</v>
      </c>
      <c r="G95" s="14">
        <v>9</v>
      </c>
      <c r="H95" s="15" t="s">
        <v>22</v>
      </c>
      <c r="I95" s="55">
        <v>245</v>
      </c>
      <c r="J95" s="48">
        <v>0</v>
      </c>
      <c r="K95" s="49">
        <v>0</v>
      </c>
      <c r="L95" s="50">
        <v>0</v>
      </c>
      <c r="M95" s="51">
        <v>0</v>
      </c>
    </row>
    <row r="96" spans="3:13" ht="24.75" customHeight="1">
      <c r="C96" s="63"/>
      <c r="D96" s="66"/>
      <c r="E96" s="4" t="s">
        <v>71</v>
      </c>
      <c r="F96" s="58" t="s">
        <v>67</v>
      </c>
      <c r="G96" s="59">
        <v>12</v>
      </c>
      <c r="H96" s="60" t="s">
        <v>22</v>
      </c>
      <c r="I96" s="61">
        <v>322</v>
      </c>
      <c r="J96" s="48">
        <v>0</v>
      </c>
      <c r="K96" s="49">
        <v>0</v>
      </c>
      <c r="L96" s="50">
        <v>0</v>
      </c>
      <c r="M96" s="51">
        <v>0</v>
      </c>
    </row>
    <row r="97" spans="3:13" ht="24.75" customHeight="1" thickBot="1">
      <c r="C97" s="64"/>
      <c r="D97" s="67"/>
      <c r="E97" s="68" t="s">
        <v>10</v>
      </c>
      <c r="F97" s="68"/>
      <c r="G97" s="68"/>
      <c r="H97" s="68"/>
      <c r="I97" s="68"/>
      <c r="J97" s="5">
        <f>SUM(J90:J96)</f>
        <v>1</v>
      </c>
      <c r="K97" s="6">
        <f>SUM(K90:K96)</f>
        <v>0.74</v>
      </c>
      <c r="L97" s="7"/>
      <c r="M97" s="8"/>
    </row>
    <row r="98" spans="3:13" ht="24.75" customHeight="1">
      <c r="C98" s="62" t="s">
        <v>109</v>
      </c>
      <c r="D98" s="65">
        <v>45364</v>
      </c>
      <c r="E98" s="4" t="s">
        <v>112</v>
      </c>
      <c r="F98" s="4" t="s">
        <v>110</v>
      </c>
      <c r="G98" s="52">
        <v>7</v>
      </c>
      <c r="H98" s="53" t="s">
        <v>13</v>
      </c>
      <c r="I98" s="54">
        <v>7</v>
      </c>
      <c r="J98" s="48">
        <v>0</v>
      </c>
      <c r="K98" s="49">
        <v>0</v>
      </c>
      <c r="L98" s="50">
        <v>0</v>
      </c>
      <c r="M98" s="51">
        <v>0</v>
      </c>
    </row>
    <row r="99" spans="3:13" ht="24" customHeight="1">
      <c r="C99" s="63"/>
      <c r="D99" s="66"/>
      <c r="E99" s="4" t="s">
        <v>107</v>
      </c>
      <c r="F99" s="4" t="s">
        <v>104</v>
      </c>
      <c r="G99" s="14">
        <v>1</v>
      </c>
      <c r="H99" s="15" t="s">
        <v>16</v>
      </c>
      <c r="I99" s="55">
        <v>21</v>
      </c>
      <c r="J99" s="48">
        <v>1</v>
      </c>
      <c r="K99" s="49">
        <v>1</v>
      </c>
      <c r="L99" s="50">
        <v>0.9975</v>
      </c>
      <c r="M99" s="51">
        <v>0.04296</v>
      </c>
    </row>
    <row r="100" spans="3:13" ht="24.75" customHeight="1">
      <c r="C100" s="63"/>
      <c r="D100" s="66"/>
      <c r="E100" s="4" t="s">
        <v>113</v>
      </c>
      <c r="F100" s="4" t="s">
        <v>111</v>
      </c>
      <c r="G100" s="14">
        <v>3</v>
      </c>
      <c r="H100" s="15" t="s">
        <v>22</v>
      </c>
      <c r="I100" s="55">
        <v>91</v>
      </c>
      <c r="J100" s="48">
        <v>0</v>
      </c>
      <c r="K100" s="49">
        <v>0</v>
      </c>
      <c r="L100" s="50">
        <v>0</v>
      </c>
      <c r="M100" s="51">
        <v>0</v>
      </c>
    </row>
    <row r="101" spans="3:13" ht="24.75" customHeight="1">
      <c r="C101" s="63"/>
      <c r="D101" s="66"/>
      <c r="E101" s="4" t="s">
        <v>70</v>
      </c>
      <c r="F101" s="4" t="s">
        <v>66</v>
      </c>
      <c r="G101" s="14">
        <v>6</v>
      </c>
      <c r="H101" s="15" t="s">
        <v>22</v>
      </c>
      <c r="I101" s="55">
        <v>140</v>
      </c>
      <c r="J101" s="48">
        <v>0</v>
      </c>
      <c r="K101" s="49">
        <v>0</v>
      </c>
      <c r="L101" s="50">
        <v>0</v>
      </c>
      <c r="M101" s="51">
        <v>0</v>
      </c>
    </row>
    <row r="102" spans="3:13" ht="24.75" customHeight="1">
      <c r="C102" s="63"/>
      <c r="D102" s="66"/>
      <c r="E102" s="4" t="s">
        <v>95</v>
      </c>
      <c r="F102" s="4" t="s">
        <v>85</v>
      </c>
      <c r="G102" s="14">
        <v>9</v>
      </c>
      <c r="H102" s="15" t="s">
        <v>22</v>
      </c>
      <c r="I102" s="55">
        <v>238</v>
      </c>
      <c r="J102" s="48">
        <v>0</v>
      </c>
      <c r="K102" s="49">
        <v>0</v>
      </c>
      <c r="L102" s="50">
        <v>0</v>
      </c>
      <c r="M102" s="51">
        <v>0</v>
      </c>
    </row>
    <row r="103" spans="3:13" ht="24.75" customHeight="1">
      <c r="C103" s="63"/>
      <c r="D103" s="66"/>
      <c r="E103" s="4" t="s">
        <v>71</v>
      </c>
      <c r="F103" s="58" t="s">
        <v>67</v>
      </c>
      <c r="G103" s="59">
        <v>12</v>
      </c>
      <c r="H103" s="60" t="s">
        <v>22</v>
      </c>
      <c r="I103" s="61">
        <v>315</v>
      </c>
      <c r="J103" s="48">
        <v>0</v>
      </c>
      <c r="K103" s="49">
        <v>0</v>
      </c>
      <c r="L103" s="50">
        <v>0</v>
      </c>
      <c r="M103" s="51">
        <v>0</v>
      </c>
    </row>
    <row r="104" spans="3:13" ht="24.75" customHeight="1" thickBot="1">
      <c r="C104" s="64"/>
      <c r="D104" s="67"/>
      <c r="E104" s="68" t="s">
        <v>10</v>
      </c>
      <c r="F104" s="68"/>
      <c r="G104" s="68"/>
      <c r="H104" s="68"/>
      <c r="I104" s="68"/>
      <c r="J104" s="5">
        <f>SUM(J98:J103)</f>
        <v>1</v>
      </c>
      <c r="K104" s="6">
        <f>SUM(K98:K103)</f>
        <v>1</v>
      </c>
      <c r="L104" s="7"/>
      <c r="M104" s="8"/>
    </row>
    <row r="105" spans="3:13" ht="24.75" customHeight="1">
      <c r="C105" s="62" t="s">
        <v>114</v>
      </c>
      <c r="D105" s="65">
        <v>45371</v>
      </c>
      <c r="E105" s="4" t="s">
        <v>117</v>
      </c>
      <c r="F105" s="4" t="s">
        <v>115</v>
      </c>
      <c r="G105" s="52">
        <v>14</v>
      </c>
      <c r="H105" s="53" t="s">
        <v>13</v>
      </c>
      <c r="I105" s="54">
        <v>14</v>
      </c>
      <c r="J105" s="48">
        <v>1</v>
      </c>
      <c r="K105" s="49">
        <v>0.8</v>
      </c>
      <c r="L105" s="50">
        <v>0.99837</v>
      </c>
      <c r="M105" s="51">
        <v>0.04198</v>
      </c>
    </row>
    <row r="106" spans="3:13" ht="24" customHeight="1">
      <c r="C106" s="63"/>
      <c r="D106" s="66"/>
      <c r="E106" s="4" t="s">
        <v>118</v>
      </c>
      <c r="F106" s="4" t="s">
        <v>116</v>
      </c>
      <c r="G106" s="14">
        <v>1</v>
      </c>
      <c r="H106" s="15" t="s">
        <v>16</v>
      </c>
      <c r="I106" s="55">
        <v>28</v>
      </c>
      <c r="J106" s="48">
        <v>0</v>
      </c>
      <c r="K106" s="49">
        <v>0</v>
      </c>
      <c r="L106" s="50">
        <v>0</v>
      </c>
      <c r="M106" s="51">
        <v>0</v>
      </c>
    </row>
    <row r="107" spans="3:13" ht="24.75" customHeight="1">
      <c r="C107" s="63"/>
      <c r="D107" s="66"/>
      <c r="E107" s="4" t="s">
        <v>113</v>
      </c>
      <c r="F107" s="4" t="s">
        <v>111</v>
      </c>
      <c r="G107" s="14">
        <v>3</v>
      </c>
      <c r="H107" s="15" t="s">
        <v>22</v>
      </c>
      <c r="I107" s="55">
        <v>84</v>
      </c>
      <c r="J107" s="48">
        <v>0</v>
      </c>
      <c r="K107" s="49">
        <v>0</v>
      </c>
      <c r="L107" s="50">
        <v>0</v>
      </c>
      <c r="M107" s="51">
        <v>0</v>
      </c>
    </row>
    <row r="108" spans="3:13" ht="24.75" customHeight="1">
      <c r="C108" s="63"/>
      <c r="D108" s="66"/>
      <c r="E108" s="4" t="s">
        <v>70</v>
      </c>
      <c r="F108" s="4" t="s">
        <v>66</v>
      </c>
      <c r="G108" s="14">
        <v>6</v>
      </c>
      <c r="H108" s="15" t="s">
        <v>22</v>
      </c>
      <c r="I108" s="55">
        <v>133</v>
      </c>
      <c r="J108" s="48">
        <v>0</v>
      </c>
      <c r="K108" s="49">
        <v>0</v>
      </c>
      <c r="L108" s="50">
        <v>0</v>
      </c>
      <c r="M108" s="51">
        <v>0</v>
      </c>
    </row>
    <row r="109" spans="3:13" ht="24.75" customHeight="1">
      <c r="C109" s="63"/>
      <c r="D109" s="66"/>
      <c r="E109" s="4" t="s">
        <v>95</v>
      </c>
      <c r="F109" s="4" t="s">
        <v>85</v>
      </c>
      <c r="G109" s="14">
        <v>9</v>
      </c>
      <c r="H109" s="15" t="s">
        <v>22</v>
      </c>
      <c r="I109" s="55">
        <v>231</v>
      </c>
      <c r="J109" s="48">
        <v>0</v>
      </c>
      <c r="K109" s="49">
        <v>0</v>
      </c>
      <c r="L109" s="50">
        <v>0</v>
      </c>
      <c r="M109" s="51">
        <v>0</v>
      </c>
    </row>
    <row r="110" spans="3:13" ht="24.75" customHeight="1">
      <c r="C110" s="63"/>
      <c r="D110" s="66"/>
      <c r="E110" s="4" t="s">
        <v>71</v>
      </c>
      <c r="F110" s="58" t="s">
        <v>67</v>
      </c>
      <c r="G110" s="59">
        <v>12</v>
      </c>
      <c r="H110" s="60" t="s">
        <v>22</v>
      </c>
      <c r="I110" s="61">
        <v>308</v>
      </c>
      <c r="J110" s="48">
        <v>0</v>
      </c>
      <c r="K110" s="49">
        <v>0</v>
      </c>
      <c r="L110" s="50">
        <v>0</v>
      </c>
      <c r="M110" s="51">
        <v>0</v>
      </c>
    </row>
    <row r="111" spans="3:13" ht="24.75" customHeight="1" thickBot="1">
      <c r="C111" s="64"/>
      <c r="D111" s="67"/>
      <c r="E111" s="68" t="s">
        <v>10</v>
      </c>
      <c r="F111" s="68"/>
      <c r="G111" s="68"/>
      <c r="H111" s="68"/>
      <c r="I111" s="68"/>
      <c r="J111" s="5">
        <f>SUM(J105:J110)</f>
        <v>1</v>
      </c>
      <c r="K111" s="6">
        <f>SUM(K105:K110)</f>
        <v>0.8</v>
      </c>
      <c r="L111" s="7"/>
      <c r="M111" s="8"/>
    </row>
    <row r="112" spans="3:13" ht="24.75" customHeight="1" thickBot="1">
      <c r="C112" s="69" t="s">
        <v>101</v>
      </c>
      <c r="D112" s="70"/>
      <c r="E112" s="70"/>
      <c r="F112" s="70"/>
      <c r="G112" s="70"/>
      <c r="H112" s="70"/>
      <c r="I112" s="71"/>
      <c r="J112" s="9">
        <f>+J97+J104+J111</f>
        <v>3</v>
      </c>
      <c r="K112" s="10">
        <f>+K97+K104+K111</f>
        <v>2.54</v>
      </c>
      <c r="L112" s="72"/>
      <c r="M112" s="73"/>
    </row>
    <row r="113" spans="3:13" ht="24.75" customHeight="1">
      <c r="C113" s="62" t="s">
        <v>134</v>
      </c>
      <c r="D113" s="65">
        <v>45385</v>
      </c>
      <c r="E113" s="4" t="s">
        <v>125</v>
      </c>
      <c r="F113" s="4" t="s">
        <v>120</v>
      </c>
      <c r="G113" s="52">
        <v>7</v>
      </c>
      <c r="H113" s="53" t="s">
        <v>13</v>
      </c>
      <c r="I113" s="54">
        <v>7</v>
      </c>
      <c r="J113" s="48">
        <v>0</v>
      </c>
      <c r="K113" s="49">
        <v>0</v>
      </c>
      <c r="L113" s="50">
        <v>0</v>
      </c>
      <c r="M113" s="51">
        <v>0</v>
      </c>
    </row>
    <row r="114" spans="3:13" ht="24.75" customHeight="1">
      <c r="C114" s="63"/>
      <c r="D114" s="66"/>
      <c r="E114" s="4" t="s">
        <v>126</v>
      </c>
      <c r="F114" s="4" t="s">
        <v>121</v>
      </c>
      <c r="G114" s="52">
        <v>14</v>
      </c>
      <c r="H114" s="53" t="s">
        <v>13</v>
      </c>
      <c r="I114" s="54">
        <v>14</v>
      </c>
      <c r="J114" s="48">
        <v>0</v>
      </c>
      <c r="K114" s="49">
        <v>0</v>
      </c>
      <c r="L114" s="50">
        <v>0</v>
      </c>
      <c r="M114" s="51">
        <v>0</v>
      </c>
    </row>
    <row r="115" spans="3:13" ht="24" customHeight="1">
      <c r="C115" s="63"/>
      <c r="D115" s="66"/>
      <c r="E115" s="4" t="s">
        <v>127</v>
      </c>
      <c r="F115" s="4" t="s">
        <v>122</v>
      </c>
      <c r="G115" s="14">
        <v>1</v>
      </c>
      <c r="H115" s="15" t="s">
        <v>16</v>
      </c>
      <c r="I115" s="55">
        <v>28</v>
      </c>
      <c r="J115" s="48">
        <v>0</v>
      </c>
      <c r="K115" s="49">
        <v>0</v>
      </c>
      <c r="L115" s="50">
        <v>0</v>
      </c>
      <c r="M115" s="51">
        <v>0</v>
      </c>
    </row>
    <row r="116" spans="3:13" ht="24.75" customHeight="1">
      <c r="C116" s="63"/>
      <c r="D116" s="66"/>
      <c r="E116" s="4" t="s">
        <v>113</v>
      </c>
      <c r="F116" s="4" t="s">
        <v>111</v>
      </c>
      <c r="G116" s="14">
        <v>3</v>
      </c>
      <c r="H116" s="15" t="s">
        <v>22</v>
      </c>
      <c r="I116" s="55">
        <v>70</v>
      </c>
      <c r="J116" s="48">
        <v>0</v>
      </c>
      <c r="K116" s="49">
        <v>0</v>
      </c>
      <c r="L116" s="50">
        <v>0</v>
      </c>
      <c r="M116" s="51">
        <v>0</v>
      </c>
    </row>
    <row r="117" spans="3:13" ht="24.75" customHeight="1">
      <c r="C117" s="63"/>
      <c r="D117" s="66"/>
      <c r="E117" s="4" t="s">
        <v>128</v>
      </c>
      <c r="F117" s="4" t="s">
        <v>123</v>
      </c>
      <c r="G117" s="14">
        <v>6</v>
      </c>
      <c r="H117" s="15" t="s">
        <v>22</v>
      </c>
      <c r="I117" s="55">
        <v>182</v>
      </c>
      <c r="J117" s="48">
        <v>0</v>
      </c>
      <c r="K117" s="49">
        <v>0</v>
      </c>
      <c r="L117" s="50">
        <v>0</v>
      </c>
      <c r="M117" s="51">
        <v>0</v>
      </c>
    </row>
    <row r="118" spans="3:13" ht="24.75" customHeight="1">
      <c r="C118" s="63"/>
      <c r="D118" s="66"/>
      <c r="E118" s="4" t="s">
        <v>95</v>
      </c>
      <c r="F118" s="4" t="s">
        <v>85</v>
      </c>
      <c r="G118" s="14">
        <v>9</v>
      </c>
      <c r="H118" s="15" t="s">
        <v>22</v>
      </c>
      <c r="I118" s="55">
        <v>217</v>
      </c>
      <c r="J118" s="48">
        <v>0</v>
      </c>
      <c r="K118" s="49">
        <v>0</v>
      </c>
      <c r="L118" s="50">
        <v>0</v>
      </c>
      <c r="M118" s="51">
        <v>0</v>
      </c>
    </row>
    <row r="119" spans="3:13" ht="24.75" customHeight="1">
      <c r="C119" s="63"/>
      <c r="D119" s="66"/>
      <c r="E119" s="4" t="s">
        <v>129</v>
      </c>
      <c r="F119" s="58" t="s">
        <v>124</v>
      </c>
      <c r="G119" s="59">
        <v>12</v>
      </c>
      <c r="H119" s="60" t="s">
        <v>22</v>
      </c>
      <c r="I119" s="61">
        <v>357</v>
      </c>
      <c r="J119" s="48">
        <v>0</v>
      </c>
      <c r="K119" s="49">
        <v>0</v>
      </c>
      <c r="L119" s="50">
        <v>0</v>
      </c>
      <c r="M119" s="51">
        <v>0</v>
      </c>
    </row>
    <row r="120" spans="3:13" ht="24.75" customHeight="1" thickBot="1">
      <c r="C120" s="64"/>
      <c r="D120" s="67"/>
      <c r="E120" s="68" t="s">
        <v>10</v>
      </c>
      <c r="F120" s="68"/>
      <c r="G120" s="68"/>
      <c r="H120" s="68"/>
      <c r="I120" s="68"/>
      <c r="J120" s="5">
        <f>SUM(J113:J119)</f>
        <v>0</v>
      </c>
      <c r="K120" s="6">
        <f>SUM(K113:K119)</f>
        <v>0</v>
      </c>
      <c r="L120" s="7"/>
      <c r="M120" s="8"/>
    </row>
    <row r="121" spans="3:13" ht="24.75" customHeight="1">
      <c r="C121" s="62" t="s">
        <v>135</v>
      </c>
      <c r="D121" s="65">
        <v>45392</v>
      </c>
      <c r="E121" s="4" t="s">
        <v>132</v>
      </c>
      <c r="F121" s="4" t="s">
        <v>130</v>
      </c>
      <c r="G121" s="52">
        <v>7</v>
      </c>
      <c r="H121" s="53" t="s">
        <v>13</v>
      </c>
      <c r="I121" s="54">
        <v>7</v>
      </c>
      <c r="J121" s="48">
        <v>0</v>
      </c>
      <c r="K121" s="49">
        <v>0</v>
      </c>
      <c r="L121" s="50">
        <v>0</v>
      </c>
      <c r="M121" s="51">
        <v>0</v>
      </c>
    </row>
    <row r="122" spans="3:13" ht="24.75" customHeight="1">
      <c r="C122" s="63"/>
      <c r="D122" s="66"/>
      <c r="E122" s="4" t="s">
        <v>133</v>
      </c>
      <c r="F122" s="4" t="s">
        <v>131</v>
      </c>
      <c r="G122" s="52">
        <v>14</v>
      </c>
      <c r="H122" s="53" t="s">
        <v>13</v>
      </c>
      <c r="I122" s="54">
        <v>14</v>
      </c>
      <c r="J122" s="48">
        <v>0</v>
      </c>
      <c r="K122" s="49">
        <v>0</v>
      </c>
      <c r="L122" s="50">
        <v>0</v>
      </c>
      <c r="M122" s="51">
        <v>0</v>
      </c>
    </row>
    <row r="123" spans="3:13" ht="24" customHeight="1">
      <c r="C123" s="63"/>
      <c r="D123" s="66"/>
      <c r="E123" s="4" t="s">
        <v>127</v>
      </c>
      <c r="F123" s="4" t="s">
        <v>122</v>
      </c>
      <c r="G123" s="14">
        <v>1</v>
      </c>
      <c r="H123" s="15" t="s">
        <v>16</v>
      </c>
      <c r="I123" s="55">
        <v>21</v>
      </c>
      <c r="J123" s="48">
        <v>0</v>
      </c>
      <c r="K123" s="49">
        <v>0</v>
      </c>
      <c r="L123" s="50">
        <v>0</v>
      </c>
      <c r="M123" s="51">
        <v>0</v>
      </c>
    </row>
    <row r="124" spans="3:13" ht="24.75" customHeight="1">
      <c r="C124" s="63"/>
      <c r="D124" s="66"/>
      <c r="E124" s="4" t="s">
        <v>113</v>
      </c>
      <c r="F124" s="4" t="s">
        <v>111</v>
      </c>
      <c r="G124" s="14">
        <v>3</v>
      </c>
      <c r="H124" s="15" t="s">
        <v>22</v>
      </c>
      <c r="I124" s="55">
        <v>63</v>
      </c>
      <c r="J124" s="48">
        <v>0</v>
      </c>
      <c r="K124" s="49">
        <v>0</v>
      </c>
      <c r="L124" s="50">
        <v>0</v>
      </c>
      <c r="M124" s="51">
        <v>0</v>
      </c>
    </row>
    <row r="125" spans="3:13" ht="24.75" customHeight="1">
      <c r="C125" s="63"/>
      <c r="D125" s="66"/>
      <c r="E125" s="4" t="s">
        <v>128</v>
      </c>
      <c r="F125" s="4" t="s">
        <v>123</v>
      </c>
      <c r="G125" s="14">
        <v>6</v>
      </c>
      <c r="H125" s="15" t="s">
        <v>22</v>
      </c>
      <c r="I125" s="55">
        <v>175</v>
      </c>
      <c r="J125" s="48">
        <v>0</v>
      </c>
      <c r="K125" s="49">
        <v>0</v>
      </c>
      <c r="L125" s="50">
        <v>0</v>
      </c>
      <c r="M125" s="51">
        <v>0</v>
      </c>
    </row>
    <row r="126" spans="3:13" ht="24.75" customHeight="1">
      <c r="C126" s="63"/>
      <c r="D126" s="66"/>
      <c r="E126" s="4" t="s">
        <v>95</v>
      </c>
      <c r="F126" s="4" t="s">
        <v>85</v>
      </c>
      <c r="G126" s="14">
        <v>9</v>
      </c>
      <c r="H126" s="15" t="s">
        <v>22</v>
      </c>
      <c r="I126" s="55">
        <v>210</v>
      </c>
      <c r="J126" s="48">
        <v>0</v>
      </c>
      <c r="K126" s="49">
        <v>0</v>
      </c>
      <c r="L126" s="50">
        <v>0</v>
      </c>
      <c r="M126" s="51">
        <v>0</v>
      </c>
    </row>
    <row r="127" spans="3:13" ht="24.75" customHeight="1">
      <c r="C127" s="63"/>
      <c r="D127" s="66"/>
      <c r="E127" s="4" t="s">
        <v>129</v>
      </c>
      <c r="F127" s="58" t="s">
        <v>124</v>
      </c>
      <c r="G127" s="59">
        <v>12</v>
      </c>
      <c r="H127" s="60" t="s">
        <v>22</v>
      </c>
      <c r="I127" s="61">
        <v>350</v>
      </c>
      <c r="J127" s="48">
        <v>0</v>
      </c>
      <c r="K127" s="49">
        <v>0</v>
      </c>
      <c r="L127" s="50">
        <v>0</v>
      </c>
      <c r="M127" s="51">
        <v>0</v>
      </c>
    </row>
    <row r="128" spans="3:13" ht="24.75" customHeight="1" thickBot="1">
      <c r="C128" s="64"/>
      <c r="D128" s="67"/>
      <c r="E128" s="68" t="s">
        <v>10</v>
      </c>
      <c r="F128" s="68"/>
      <c r="G128" s="68"/>
      <c r="H128" s="68"/>
      <c r="I128" s="68"/>
      <c r="J128" s="5">
        <f>SUM(J121:J127)</f>
        <v>0</v>
      </c>
      <c r="K128" s="6">
        <f>SUM(K121:K127)</f>
        <v>0</v>
      </c>
      <c r="L128" s="7"/>
      <c r="M128" s="8"/>
    </row>
    <row r="129" spans="3:13" ht="24.75" customHeight="1">
      <c r="C129" s="62" t="s">
        <v>141</v>
      </c>
      <c r="D129" s="65">
        <v>45399</v>
      </c>
      <c r="E129" s="4" t="s">
        <v>132</v>
      </c>
      <c r="F129" s="4" t="s">
        <v>136</v>
      </c>
      <c r="G129" s="52">
        <v>7</v>
      </c>
      <c r="H129" s="53" t="s">
        <v>13</v>
      </c>
      <c r="I129" s="54">
        <v>7</v>
      </c>
      <c r="J129" s="48">
        <v>1</v>
      </c>
      <c r="K129" s="49">
        <v>0.5</v>
      </c>
      <c r="L129" s="50">
        <v>0.9992</v>
      </c>
      <c r="M129" s="51">
        <v>0.04118</v>
      </c>
    </row>
    <row r="130" spans="3:13" ht="24.75" customHeight="1">
      <c r="C130" s="63"/>
      <c r="D130" s="66"/>
      <c r="E130" s="4" t="s">
        <v>133</v>
      </c>
      <c r="F130" s="4" t="s">
        <v>137</v>
      </c>
      <c r="G130" s="52">
        <v>14</v>
      </c>
      <c r="H130" s="53" t="s">
        <v>13</v>
      </c>
      <c r="I130" s="54">
        <v>14</v>
      </c>
      <c r="J130" s="48">
        <v>0</v>
      </c>
      <c r="K130" s="49">
        <v>0</v>
      </c>
      <c r="L130" s="50">
        <v>0</v>
      </c>
      <c r="M130" s="51">
        <v>0</v>
      </c>
    </row>
    <row r="131" spans="3:13" ht="24" customHeight="1">
      <c r="C131" s="63"/>
      <c r="D131" s="66"/>
      <c r="E131" s="4" t="s">
        <v>127</v>
      </c>
      <c r="F131" s="4" t="s">
        <v>138</v>
      </c>
      <c r="G131" s="14">
        <v>1</v>
      </c>
      <c r="H131" s="15" t="s">
        <v>16</v>
      </c>
      <c r="I131" s="55">
        <v>28</v>
      </c>
      <c r="J131" s="48">
        <v>0</v>
      </c>
      <c r="K131" s="49">
        <v>0</v>
      </c>
      <c r="L131" s="50">
        <v>0</v>
      </c>
      <c r="M131" s="51">
        <v>0</v>
      </c>
    </row>
    <row r="132" spans="3:13" ht="24.75" customHeight="1">
      <c r="C132" s="63"/>
      <c r="D132" s="66"/>
      <c r="E132" s="4" t="s">
        <v>113</v>
      </c>
      <c r="F132" s="4" t="s">
        <v>139</v>
      </c>
      <c r="G132" s="14">
        <v>3</v>
      </c>
      <c r="H132" s="15" t="s">
        <v>22</v>
      </c>
      <c r="I132" s="55">
        <v>90</v>
      </c>
      <c r="J132" s="48">
        <v>0</v>
      </c>
      <c r="K132" s="49">
        <v>0</v>
      </c>
      <c r="L132" s="50">
        <v>0</v>
      </c>
      <c r="M132" s="51">
        <v>0</v>
      </c>
    </row>
    <row r="133" spans="3:13" ht="24.75" customHeight="1">
      <c r="C133" s="63"/>
      <c r="D133" s="66"/>
      <c r="E133" s="4" t="s">
        <v>128</v>
      </c>
      <c r="F133" s="4" t="s">
        <v>123</v>
      </c>
      <c r="G133" s="14">
        <v>6</v>
      </c>
      <c r="H133" s="15" t="s">
        <v>22</v>
      </c>
      <c r="I133" s="55">
        <v>168</v>
      </c>
      <c r="J133" s="48">
        <v>0</v>
      </c>
      <c r="K133" s="49">
        <v>0</v>
      </c>
      <c r="L133" s="50">
        <v>0</v>
      </c>
      <c r="M133" s="51">
        <v>0</v>
      </c>
    </row>
    <row r="134" spans="3:13" ht="24.75" customHeight="1">
      <c r="C134" s="63"/>
      <c r="D134" s="66"/>
      <c r="E134" s="4" t="s">
        <v>95</v>
      </c>
      <c r="F134" s="4" t="s">
        <v>140</v>
      </c>
      <c r="G134" s="14">
        <v>9</v>
      </c>
      <c r="H134" s="15" t="s">
        <v>22</v>
      </c>
      <c r="I134" s="55">
        <v>266</v>
      </c>
      <c r="J134" s="48">
        <v>0</v>
      </c>
      <c r="K134" s="49">
        <v>0</v>
      </c>
      <c r="L134" s="50">
        <v>0</v>
      </c>
      <c r="M134" s="51">
        <v>0</v>
      </c>
    </row>
    <row r="135" spans="3:13" ht="24.75" customHeight="1">
      <c r="C135" s="63"/>
      <c r="D135" s="66"/>
      <c r="E135" s="4" t="s">
        <v>129</v>
      </c>
      <c r="F135" s="58" t="s">
        <v>124</v>
      </c>
      <c r="G135" s="59">
        <v>12</v>
      </c>
      <c r="H135" s="60" t="s">
        <v>22</v>
      </c>
      <c r="I135" s="61">
        <v>343</v>
      </c>
      <c r="J135" s="48">
        <v>0</v>
      </c>
      <c r="K135" s="49">
        <v>0</v>
      </c>
      <c r="L135" s="50">
        <v>0</v>
      </c>
      <c r="M135" s="51">
        <v>0</v>
      </c>
    </row>
    <row r="136" spans="3:13" ht="24.75" customHeight="1" thickBot="1">
      <c r="C136" s="64"/>
      <c r="D136" s="67"/>
      <c r="E136" s="68" t="s">
        <v>10</v>
      </c>
      <c r="F136" s="68"/>
      <c r="G136" s="68"/>
      <c r="H136" s="68"/>
      <c r="I136" s="68"/>
      <c r="J136" s="5">
        <f>SUM(J129:J135)</f>
        <v>1</v>
      </c>
      <c r="K136" s="6">
        <f>SUM(K129:K135)</f>
        <v>0.5</v>
      </c>
      <c r="L136" s="7"/>
      <c r="M136" s="8"/>
    </row>
    <row r="137" spans="3:13" ht="24.75" customHeight="1">
      <c r="C137" s="62" t="s">
        <v>149</v>
      </c>
      <c r="D137" s="65">
        <v>45406</v>
      </c>
      <c r="E137" s="4" t="s">
        <v>142</v>
      </c>
      <c r="F137" s="4" t="s">
        <v>147</v>
      </c>
      <c r="G137" s="52">
        <v>7</v>
      </c>
      <c r="H137" s="53" t="s">
        <v>13</v>
      </c>
      <c r="I137" s="54">
        <v>7</v>
      </c>
      <c r="J137" s="48">
        <v>0</v>
      </c>
      <c r="K137" s="49">
        <v>0</v>
      </c>
      <c r="L137" s="50">
        <v>0</v>
      </c>
      <c r="M137" s="51">
        <v>0</v>
      </c>
    </row>
    <row r="138" spans="3:13" ht="24.75" customHeight="1">
      <c r="C138" s="63"/>
      <c r="D138" s="66"/>
      <c r="E138" s="4" t="s">
        <v>143</v>
      </c>
      <c r="F138" s="4" t="s">
        <v>148</v>
      </c>
      <c r="G138" s="52">
        <v>14</v>
      </c>
      <c r="H138" s="53" t="s">
        <v>13</v>
      </c>
      <c r="I138" s="54">
        <v>14</v>
      </c>
      <c r="J138" s="48">
        <v>0</v>
      </c>
      <c r="K138" s="49">
        <v>0</v>
      </c>
      <c r="L138" s="50">
        <v>0</v>
      </c>
      <c r="M138" s="51">
        <v>0</v>
      </c>
    </row>
    <row r="139" spans="3:13" ht="24" customHeight="1">
      <c r="C139" s="63"/>
      <c r="D139" s="66"/>
      <c r="E139" s="4" t="s">
        <v>144</v>
      </c>
      <c r="F139" s="4" t="s">
        <v>138</v>
      </c>
      <c r="G139" s="14">
        <v>1</v>
      </c>
      <c r="H139" s="15" t="s">
        <v>16</v>
      </c>
      <c r="I139" s="55">
        <v>21</v>
      </c>
      <c r="J139" s="48">
        <v>0</v>
      </c>
      <c r="K139" s="49">
        <v>0</v>
      </c>
      <c r="L139" s="50">
        <v>0</v>
      </c>
      <c r="M139" s="51">
        <v>0</v>
      </c>
    </row>
    <row r="140" spans="3:13" ht="24.75" customHeight="1">
      <c r="C140" s="63"/>
      <c r="D140" s="66"/>
      <c r="E140" s="4" t="s">
        <v>145</v>
      </c>
      <c r="F140" s="4" t="s">
        <v>139</v>
      </c>
      <c r="G140" s="14">
        <v>3</v>
      </c>
      <c r="H140" s="15" t="s">
        <v>22</v>
      </c>
      <c r="I140" s="55">
        <v>83</v>
      </c>
      <c r="J140" s="48">
        <v>0</v>
      </c>
      <c r="K140" s="49">
        <v>0</v>
      </c>
      <c r="L140" s="50">
        <v>0</v>
      </c>
      <c r="M140" s="51">
        <v>0</v>
      </c>
    </row>
    <row r="141" spans="3:13" ht="24.75" customHeight="1">
      <c r="C141" s="63"/>
      <c r="D141" s="66"/>
      <c r="E141" s="4" t="s">
        <v>128</v>
      </c>
      <c r="F141" s="4" t="s">
        <v>123</v>
      </c>
      <c r="G141" s="14">
        <v>6</v>
      </c>
      <c r="H141" s="15" t="s">
        <v>22</v>
      </c>
      <c r="I141" s="55">
        <v>161</v>
      </c>
      <c r="J141" s="48">
        <v>0</v>
      </c>
      <c r="K141" s="49">
        <v>0</v>
      </c>
      <c r="L141" s="50">
        <v>0</v>
      </c>
      <c r="M141" s="51">
        <v>0</v>
      </c>
    </row>
    <row r="142" spans="3:13" ht="24.75" customHeight="1">
      <c r="C142" s="63"/>
      <c r="D142" s="66"/>
      <c r="E142" s="4" t="s">
        <v>146</v>
      </c>
      <c r="F142" s="4" t="s">
        <v>140</v>
      </c>
      <c r="G142" s="14">
        <v>9</v>
      </c>
      <c r="H142" s="15" t="s">
        <v>22</v>
      </c>
      <c r="I142" s="55">
        <v>259</v>
      </c>
      <c r="J142" s="48">
        <v>0</v>
      </c>
      <c r="K142" s="49">
        <v>0</v>
      </c>
      <c r="L142" s="50">
        <v>0</v>
      </c>
      <c r="M142" s="51">
        <v>0</v>
      </c>
    </row>
    <row r="143" spans="3:13" ht="24.75" customHeight="1">
      <c r="C143" s="63"/>
      <c r="D143" s="66"/>
      <c r="E143" s="4" t="s">
        <v>129</v>
      </c>
      <c r="F143" s="58" t="s">
        <v>124</v>
      </c>
      <c r="G143" s="59">
        <v>12</v>
      </c>
      <c r="H143" s="60" t="s">
        <v>22</v>
      </c>
      <c r="I143" s="61">
        <v>336</v>
      </c>
      <c r="J143" s="48">
        <v>0</v>
      </c>
      <c r="K143" s="49">
        <v>0</v>
      </c>
      <c r="L143" s="50">
        <v>0</v>
      </c>
      <c r="M143" s="51">
        <v>0</v>
      </c>
    </row>
    <row r="144" spans="3:13" ht="24.75" customHeight="1" thickBot="1">
      <c r="C144" s="64"/>
      <c r="D144" s="67"/>
      <c r="E144" s="68" t="s">
        <v>10</v>
      </c>
      <c r="F144" s="68"/>
      <c r="G144" s="68"/>
      <c r="H144" s="68"/>
      <c r="I144" s="68"/>
      <c r="J144" s="5">
        <f>SUM(J137:J143)</f>
        <v>0</v>
      </c>
      <c r="K144" s="6">
        <f>SUM(K137:K143)</f>
        <v>0</v>
      </c>
      <c r="L144" s="7"/>
      <c r="M144" s="8"/>
    </row>
    <row r="145" spans="3:13" ht="24.75" customHeight="1">
      <c r="C145" s="62" t="s">
        <v>150</v>
      </c>
      <c r="D145" s="65">
        <v>45412</v>
      </c>
      <c r="E145" s="4" t="s">
        <v>154</v>
      </c>
      <c r="F145" s="4" t="s">
        <v>151</v>
      </c>
      <c r="G145" s="52">
        <v>7</v>
      </c>
      <c r="H145" s="53" t="s">
        <v>13</v>
      </c>
      <c r="I145" s="54">
        <v>7</v>
      </c>
      <c r="J145" s="48">
        <v>0</v>
      </c>
      <c r="K145" s="49">
        <v>0</v>
      </c>
      <c r="L145" s="50">
        <v>0</v>
      </c>
      <c r="M145" s="51">
        <v>0</v>
      </c>
    </row>
    <row r="146" spans="3:13" ht="24.75" customHeight="1">
      <c r="C146" s="63"/>
      <c r="D146" s="66"/>
      <c r="E146" s="4" t="s">
        <v>155</v>
      </c>
      <c r="F146" s="4" t="s">
        <v>152</v>
      </c>
      <c r="G146" s="52">
        <v>14</v>
      </c>
      <c r="H146" s="53" t="s">
        <v>13</v>
      </c>
      <c r="I146" s="54">
        <v>14</v>
      </c>
      <c r="J146" s="48">
        <v>0</v>
      </c>
      <c r="K146" s="49">
        <v>0</v>
      </c>
      <c r="L146" s="50">
        <v>0</v>
      </c>
      <c r="M146" s="51">
        <v>0</v>
      </c>
    </row>
    <row r="147" spans="3:13" ht="24" customHeight="1">
      <c r="C147" s="63"/>
      <c r="D147" s="66"/>
      <c r="E147" s="4" t="s">
        <v>156</v>
      </c>
      <c r="F147" s="4" t="s">
        <v>153</v>
      </c>
      <c r="G147" s="14">
        <v>1</v>
      </c>
      <c r="H147" s="15" t="s">
        <v>16</v>
      </c>
      <c r="I147" s="55">
        <v>28</v>
      </c>
      <c r="J147" s="48">
        <v>0</v>
      </c>
      <c r="K147" s="49">
        <v>0</v>
      </c>
      <c r="L147" s="50">
        <v>0</v>
      </c>
      <c r="M147" s="51">
        <v>0</v>
      </c>
    </row>
    <row r="148" spans="3:13" ht="24.75" customHeight="1">
      <c r="C148" s="63"/>
      <c r="D148" s="66"/>
      <c r="E148" s="4" t="s">
        <v>145</v>
      </c>
      <c r="F148" s="4" t="s">
        <v>139</v>
      </c>
      <c r="G148" s="14">
        <v>3</v>
      </c>
      <c r="H148" s="15" t="s">
        <v>22</v>
      </c>
      <c r="I148" s="55">
        <v>76</v>
      </c>
      <c r="J148" s="48">
        <v>0</v>
      </c>
      <c r="K148" s="49">
        <v>0</v>
      </c>
      <c r="L148" s="50">
        <v>0</v>
      </c>
      <c r="M148" s="51">
        <v>0</v>
      </c>
    </row>
    <row r="149" spans="3:13" ht="24.75" customHeight="1">
      <c r="C149" s="63"/>
      <c r="D149" s="66"/>
      <c r="E149" s="4" t="s">
        <v>128</v>
      </c>
      <c r="F149" s="4" t="s">
        <v>123</v>
      </c>
      <c r="G149" s="14">
        <v>6</v>
      </c>
      <c r="H149" s="15" t="s">
        <v>22</v>
      </c>
      <c r="I149" s="55">
        <v>154</v>
      </c>
      <c r="J149" s="48">
        <v>0</v>
      </c>
      <c r="K149" s="49">
        <v>0</v>
      </c>
      <c r="L149" s="50">
        <v>0</v>
      </c>
      <c r="M149" s="51">
        <v>0</v>
      </c>
    </row>
    <row r="150" spans="3:13" ht="24.75" customHeight="1">
      <c r="C150" s="63"/>
      <c r="D150" s="66"/>
      <c r="E150" s="4" t="s">
        <v>146</v>
      </c>
      <c r="F150" s="4" t="s">
        <v>140</v>
      </c>
      <c r="G150" s="14">
        <v>9</v>
      </c>
      <c r="H150" s="15" t="s">
        <v>22</v>
      </c>
      <c r="I150" s="55">
        <v>252</v>
      </c>
      <c r="J150" s="48">
        <v>0</v>
      </c>
      <c r="K150" s="49">
        <v>0</v>
      </c>
      <c r="L150" s="50">
        <v>0</v>
      </c>
      <c r="M150" s="51">
        <v>0</v>
      </c>
    </row>
    <row r="151" spans="3:13" ht="24.75" customHeight="1">
      <c r="C151" s="63"/>
      <c r="D151" s="66"/>
      <c r="E151" s="4" t="s">
        <v>129</v>
      </c>
      <c r="F151" s="58" t="s">
        <v>124</v>
      </c>
      <c r="G151" s="59">
        <v>12</v>
      </c>
      <c r="H151" s="60" t="s">
        <v>22</v>
      </c>
      <c r="I151" s="61">
        <v>329</v>
      </c>
      <c r="J151" s="48">
        <v>0</v>
      </c>
      <c r="K151" s="49">
        <v>0</v>
      </c>
      <c r="L151" s="50">
        <v>0</v>
      </c>
      <c r="M151" s="51">
        <v>0</v>
      </c>
    </row>
    <row r="152" spans="3:13" ht="24.75" customHeight="1" thickBot="1">
      <c r="C152" s="64"/>
      <c r="D152" s="67"/>
      <c r="E152" s="68" t="s">
        <v>10</v>
      </c>
      <c r="F152" s="68"/>
      <c r="G152" s="68"/>
      <c r="H152" s="68"/>
      <c r="I152" s="68"/>
      <c r="J152" s="5">
        <f>SUM(J145:J151)</f>
        <v>0</v>
      </c>
      <c r="K152" s="6">
        <f>SUM(K145:K151)</f>
        <v>0</v>
      </c>
      <c r="L152" s="7"/>
      <c r="M152" s="8"/>
    </row>
    <row r="153" spans="3:13" ht="24.75" customHeight="1" thickBot="1">
      <c r="C153" s="69" t="s">
        <v>119</v>
      </c>
      <c r="D153" s="70"/>
      <c r="E153" s="70"/>
      <c r="F153" s="70"/>
      <c r="G153" s="70"/>
      <c r="H153" s="70"/>
      <c r="I153" s="71"/>
      <c r="J153" s="9">
        <f>+J120+J128+J144+J136+J152</f>
        <v>1</v>
      </c>
      <c r="K153" s="10">
        <f>+K120+K128+K144+K136+K152</f>
        <v>0.5</v>
      </c>
      <c r="L153" s="72"/>
      <c r="M153" s="73"/>
    </row>
    <row r="154" spans="3:13" ht="24.75" customHeight="1">
      <c r="C154" s="62" t="s">
        <v>157</v>
      </c>
      <c r="D154" s="65">
        <v>45420</v>
      </c>
      <c r="E154" s="4" t="s">
        <v>154</v>
      </c>
      <c r="F154" s="4" t="s">
        <v>158</v>
      </c>
      <c r="G154" s="52">
        <v>7</v>
      </c>
      <c r="H154" s="53" t="s">
        <v>13</v>
      </c>
      <c r="I154" s="54">
        <v>7</v>
      </c>
      <c r="J154" s="48">
        <v>0</v>
      </c>
      <c r="K154" s="49">
        <v>0</v>
      </c>
      <c r="L154" s="50">
        <v>0</v>
      </c>
      <c r="M154" s="51">
        <v>0</v>
      </c>
    </row>
    <row r="155" spans="3:13" ht="24.75" customHeight="1">
      <c r="C155" s="63"/>
      <c r="D155" s="66"/>
      <c r="E155" s="4" t="s">
        <v>155</v>
      </c>
      <c r="F155" s="4" t="s">
        <v>159</v>
      </c>
      <c r="G155" s="52">
        <v>14</v>
      </c>
      <c r="H155" s="53" t="s">
        <v>13</v>
      </c>
      <c r="I155" s="54">
        <v>14</v>
      </c>
      <c r="J155" s="48">
        <v>0</v>
      </c>
      <c r="K155" s="49">
        <v>0</v>
      </c>
      <c r="L155" s="50">
        <v>0</v>
      </c>
      <c r="M155" s="51">
        <v>0</v>
      </c>
    </row>
    <row r="156" spans="3:13" ht="24" customHeight="1">
      <c r="C156" s="63"/>
      <c r="D156" s="66"/>
      <c r="E156" s="4" t="s">
        <v>156</v>
      </c>
      <c r="F156" s="4" t="s">
        <v>153</v>
      </c>
      <c r="G156" s="14">
        <v>1</v>
      </c>
      <c r="H156" s="15" t="s">
        <v>16</v>
      </c>
      <c r="I156" s="55">
        <v>21</v>
      </c>
      <c r="J156" s="48">
        <v>0</v>
      </c>
      <c r="K156" s="49">
        <v>0</v>
      </c>
      <c r="L156" s="50">
        <v>0</v>
      </c>
      <c r="M156" s="51">
        <v>0</v>
      </c>
    </row>
    <row r="157" spans="3:13" ht="24.75" customHeight="1">
      <c r="C157" s="63"/>
      <c r="D157" s="66"/>
      <c r="E157" s="4" t="s">
        <v>145</v>
      </c>
      <c r="F157" s="4" t="s">
        <v>139</v>
      </c>
      <c r="G157" s="14">
        <v>3</v>
      </c>
      <c r="H157" s="15" t="s">
        <v>22</v>
      </c>
      <c r="I157" s="55">
        <v>69</v>
      </c>
      <c r="J157" s="48">
        <v>0</v>
      </c>
      <c r="K157" s="49">
        <v>0</v>
      </c>
      <c r="L157" s="50">
        <v>0</v>
      </c>
      <c r="M157" s="51">
        <v>0</v>
      </c>
    </row>
    <row r="158" spans="3:13" ht="24.75" customHeight="1">
      <c r="C158" s="63"/>
      <c r="D158" s="66"/>
      <c r="E158" s="4" t="s">
        <v>128</v>
      </c>
      <c r="F158" s="4" t="s">
        <v>160</v>
      </c>
      <c r="G158" s="14">
        <v>6</v>
      </c>
      <c r="H158" s="15" t="s">
        <v>22</v>
      </c>
      <c r="I158" s="55">
        <v>182</v>
      </c>
      <c r="J158" s="48">
        <v>0</v>
      </c>
      <c r="K158" s="49">
        <v>0</v>
      </c>
      <c r="L158" s="50">
        <v>0</v>
      </c>
      <c r="M158" s="51">
        <v>0</v>
      </c>
    </row>
    <row r="159" spans="3:13" ht="24.75" customHeight="1">
      <c r="C159" s="63"/>
      <c r="D159" s="66"/>
      <c r="E159" s="4" t="s">
        <v>146</v>
      </c>
      <c r="F159" s="4" t="s">
        <v>140</v>
      </c>
      <c r="G159" s="14">
        <v>9</v>
      </c>
      <c r="H159" s="15" t="s">
        <v>22</v>
      </c>
      <c r="I159" s="55">
        <v>245</v>
      </c>
      <c r="J159" s="48">
        <v>0</v>
      </c>
      <c r="K159" s="49">
        <v>0</v>
      </c>
      <c r="L159" s="50">
        <v>0</v>
      </c>
      <c r="M159" s="51">
        <v>0</v>
      </c>
    </row>
    <row r="160" spans="3:13" ht="24.75" customHeight="1">
      <c r="C160" s="63"/>
      <c r="D160" s="66"/>
      <c r="E160" s="4" t="s">
        <v>129</v>
      </c>
      <c r="F160" s="58" t="s">
        <v>161</v>
      </c>
      <c r="G160" s="59">
        <v>12</v>
      </c>
      <c r="H160" s="60" t="s">
        <v>22</v>
      </c>
      <c r="I160" s="61">
        <v>357</v>
      </c>
      <c r="J160" s="48">
        <v>0</v>
      </c>
      <c r="K160" s="49">
        <v>0</v>
      </c>
      <c r="L160" s="50">
        <v>0</v>
      </c>
      <c r="M160" s="51">
        <v>0</v>
      </c>
    </row>
    <row r="161" spans="3:13" ht="24.75" customHeight="1" thickBot="1">
      <c r="C161" s="64"/>
      <c r="D161" s="67"/>
      <c r="E161" s="68" t="s">
        <v>10</v>
      </c>
      <c r="F161" s="68"/>
      <c r="G161" s="68"/>
      <c r="H161" s="68"/>
      <c r="I161" s="68"/>
      <c r="J161" s="5">
        <f>SUM(J154:J160)</f>
        <v>0</v>
      </c>
      <c r="K161" s="6">
        <f>SUM(K154:K160)</f>
        <v>0</v>
      </c>
      <c r="L161" s="7"/>
      <c r="M161" s="8"/>
    </row>
    <row r="162" spans="3:13" ht="24.75" customHeight="1">
      <c r="C162" s="62" t="s">
        <v>163</v>
      </c>
      <c r="D162" s="65">
        <v>45427</v>
      </c>
      <c r="E162" s="4" t="s">
        <v>168</v>
      </c>
      <c r="F162" s="4" t="s">
        <v>164</v>
      </c>
      <c r="G162" s="52">
        <v>7</v>
      </c>
      <c r="H162" s="53" t="s">
        <v>13</v>
      </c>
      <c r="I162" s="54">
        <v>7</v>
      </c>
      <c r="J162" s="48">
        <v>0</v>
      </c>
      <c r="K162" s="49">
        <v>0</v>
      </c>
      <c r="L162" s="50">
        <v>0</v>
      </c>
      <c r="M162" s="51">
        <v>0</v>
      </c>
    </row>
    <row r="163" spans="3:13" ht="24.75" customHeight="1">
      <c r="C163" s="63"/>
      <c r="D163" s="66"/>
      <c r="E163" s="4" t="s">
        <v>169</v>
      </c>
      <c r="F163" s="4" t="s">
        <v>165</v>
      </c>
      <c r="G163" s="52">
        <v>14</v>
      </c>
      <c r="H163" s="53" t="s">
        <v>13</v>
      </c>
      <c r="I163" s="54">
        <v>14</v>
      </c>
      <c r="J163" s="48">
        <v>0</v>
      </c>
      <c r="K163" s="49">
        <v>0</v>
      </c>
      <c r="L163" s="50">
        <v>0</v>
      </c>
      <c r="M163" s="51">
        <v>0</v>
      </c>
    </row>
    <row r="164" spans="3:13" ht="24" customHeight="1">
      <c r="C164" s="63"/>
      <c r="D164" s="66"/>
      <c r="E164" s="4" t="s">
        <v>170</v>
      </c>
      <c r="F164" s="4" t="s">
        <v>166</v>
      </c>
      <c r="G164" s="14">
        <v>1</v>
      </c>
      <c r="H164" s="15" t="s">
        <v>16</v>
      </c>
      <c r="I164" s="55">
        <v>28</v>
      </c>
      <c r="J164" s="48">
        <v>0</v>
      </c>
      <c r="K164" s="49">
        <v>0</v>
      </c>
      <c r="L164" s="50">
        <v>0</v>
      </c>
      <c r="M164" s="51">
        <v>0</v>
      </c>
    </row>
    <row r="165" spans="3:13" ht="24.75" customHeight="1">
      <c r="C165" s="63"/>
      <c r="D165" s="66"/>
      <c r="E165" s="4" t="s">
        <v>171</v>
      </c>
      <c r="F165" s="4" t="s">
        <v>167</v>
      </c>
      <c r="G165" s="14">
        <v>3</v>
      </c>
      <c r="H165" s="15" t="s">
        <v>22</v>
      </c>
      <c r="I165" s="55">
        <v>91</v>
      </c>
      <c r="J165" s="48">
        <v>0</v>
      </c>
      <c r="K165" s="49">
        <v>0</v>
      </c>
      <c r="L165" s="50">
        <v>0</v>
      </c>
      <c r="M165" s="51">
        <v>0</v>
      </c>
    </row>
    <row r="166" spans="3:13" ht="24.75" customHeight="1">
      <c r="C166" s="63"/>
      <c r="D166" s="66"/>
      <c r="E166" s="4" t="s">
        <v>172</v>
      </c>
      <c r="F166" s="4" t="s">
        <v>160</v>
      </c>
      <c r="G166" s="14">
        <v>6</v>
      </c>
      <c r="H166" s="15" t="s">
        <v>22</v>
      </c>
      <c r="I166" s="55">
        <v>175</v>
      </c>
      <c r="J166" s="48">
        <v>0</v>
      </c>
      <c r="K166" s="49">
        <v>0</v>
      </c>
      <c r="L166" s="50">
        <v>0</v>
      </c>
      <c r="M166" s="51">
        <v>0</v>
      </c>
    </row>
    <row r="167" spans="3:13" ht="24.75" customHeight="1">
      <c r="C167" s="63"/>
      <c r="D167" s="66"/>
      <c r="E167" s="4" t="s">
        <v>146</v>
      </c>
      <c r="F167" s="4" t="s">
        <v>140</v>
      </c>
      <c r="G167" s="14">
        <v>9</v>
      </c>
      <c r="H167" s="15" t="s">
        <v>22</v>
      </c>
      <c r="I167" s="55">
        <v>238</v>
      </c>
      <c r="J167" s="48">
        <v>0</v>
      </c>
      <c r="K167" s="49">
        <v>0</v>
      </c>
      <c r="L167" s="50">
        <v>0</v>
      </c>
      <c r="M167" s="51">
        <v>0</v>
      </c>
    </row>
    <row r="168" spans="3:13" ht="24.75" customHeight="1">
      <c r="C168" s="63"/>
      <c r="D168" s="66"/>
      <c r="E168" s="4" t="s">
        <v>173</v>
      </c>
      <c r="F168" s="58" t="s">
        <v>161</v>
      </c>
      <c r="G168" s="59">
        <v>12</v>
      </c>
      <c r="H168" s="60" t="s">
        <v>22</v>
      </c>
      <c r="I168" s="61">
        <v>350</v>
      </c>
      <c r="J168" s="48">
        <v>0</v>
      </c>
      <c r="K168" s="49">
        <v>0</v>
      </c>
      <c r="L168" s="50">
        <v>0</v>
      </c>
      <c r="M168" s="51">
        <v>0</v>
      </c>
    </row>
    <row r="169" spans="3:13" ht="24.75" customHeight="1" thickBot="1">
      <c r="C169" s="64"/>
      <c r="D169" s="67"/>
      <c r="E169" s="68" t="s">
        <v>10</v>
      </c>
      <c r="F169" s="68"/>
      <c r="G169" s="68"/>
      <c r="H169" s="68"/>
      <c r="I169" s="68"/>
      <c r="J169" s="5">
        <f>SUM(J162:J168)</f>
        <v>0</v>
      </c>
      <c r="K169" s="6">
        <f>SUM(K162:K168)</f>
        <v>0</v>
      </c>
      <c r="L169" s="7"/>
      <c r="M169" s="8"/>
    </row>
    <row r="170" spans="3:13" ht="24.75" customHeight="1" thickBot="1">
      <c r="C170" s="69" t="s">
        <v>162</v>
      </c>
      <c r="D170" s="70"/>
      <c r="E170" s="70"/>
      <c r="F170" s="70"/>
      <c r="G170" s="70"/>
      <c r="H170" s="70"/>
      <c r="I170" s="71"/>
      <c r="J170" s="9">
        <f>+J161+J169</f>
        <v>0</v>
      </c>
      <c r="K170" s="10">
        <f>+K161+K169</f>
        <v>0</v>
      </c>
      <c r="L170" s="72"/>
      <c r="M170" s="73"/>
    </row>
    <row r="171" spans="3:13" ht="24.75" customHeight="1">
      <c r="C171" s="11"/>
      <c r="D171" s="12"/>
      <c r="E171" s="13"/>
      <c r="F171" s="56" t="str">
        <f>+F16</f>
        <v>L$-7d-2024-1</v>
      </c>
      <c r="G171" s="14">
        <v>7</v>
      </c>
      <c r="H171" s="15" t="s">
        <v>13</v>
      </c>
      <c r="I171" s="16"/>
      <c r="J171" s="16">
        <f>+J16</f>
        <v>0</v>
      </c>
      <c r="K171" s="17">
        <f>+K16</f>
        <v>0</v>
      </c>
      <c r="L171" s="18"/>
      <c r="M171" s="19"/>
    </row>
    <row r="172" spans="3:13" ht="24.75" customHeight="1">
      <c r="C172" s="11"/>
      <c r="D172" s="12"/>
      <c r="E172" s="13"/>
      <c r="F172" s="56" t="str">
        <f>+F24</f>
        <v>L$-7d-2024-2</v>
      </c>
      <c r="G172" s="14">
        <v>7</v>
      </c>
      <c r="H172" s="15" t="s">
        <v>13</v>
      </c>
      <c r="I172" s="16"/>
      <c r="J172" s="16">
        <f>+J24</f>
        <v>0</v>
      </c>
      <c r="K172" s="17">
        <f>+K24</f>
        <v>0</v>
      </c>
      <c r="L172" s="18"/>
      <c r="M172" s="19"/>
    </row>
    <row r="173" spans="3:13" ht="24.75" customHeight="1">
      <c r="C173" s="11"/>
      <c r="D173" s="12"/>
      <c r="E173" s="13"/>
      <c r="F173" s="56" t="str">
        <f>+F32</f>
        <v>L$-7d-2024-3</v>
      </c>
      <c r="G173" s="14">
        <v>7</v>
      </c>
      <c r="H173" s="15" t="s">
        <v>13</v>
      </c>
      <c r="I173" s="16"/>
      <c r="J173" s="16">
        <f>+J32</f>
        <v>0</v>
      </c>
      <c r="K173" s="17">
        <f>+K32</f>
        <v>0</v>
      </c>
      <c r="L173" s="18"/>
      <c r="M173" s="19"/>
    </row>
    <row r="174" spans="3:13" ht="24.75" customHeight="1">
      <c r="C174" s="11"/>
      <c r="D174" s="12"/>
      <c r="E174" s="13"/>
      <c r="F174" s="56" t="str">
        <f>+F40</f>
        <v>L$-7d-2024-4</v>
      </c>
      <c r="G174" s="14">
        <v>7</v>
      </c>
      <c r="H174" s="15" t="s">
        <v>13</v>
      </c>
      <c r="I174" s="16"/>
      <c r="J174" s="16">
        <f>+J40</f>
        <v>0</v>
      </c>
      <c r="K174" s="17">
        <f>+K40</f>
        <v>0</v>
      </c>
      <c r="L174" s="18"/>
      <c r="M174" s="19"/>
    </row>
    <row r="175" spans="3:13" ht="24.75" customHeight="1">
      <c r="C175" s="11"/>
      <c r="D175" s="12"/>
      <c r="E175" s="13"/>
      <c r="F175" s="56" t="str">
        <f>+F48</f>
        <v>L$-7d-2024-5</v>
      </c>
      <c r="G175" s="14">
        <v>7</v>
      </c>
      <c r="H175" s="15" t="s">
        <v>13</v>
      </c>
      <c r="I175" s="16"/>
      <c r="J175" s="16">
        <f>+J48</f>
        <v>0</v>
      </c>
      <c r="K175" s="17">
        <f>+K48</f>
        <v>0</v>
      </c>
      <c r="L175" s="18"/>
      <c r="M175" s="19"/>
    </row>
    <row r="176" spans="3:13" ht="24.75" customHeight="1">
      <c r="C176" s="11"/>
      <c r="D176" s="12"/>
      <c r="E176" s="13"/>
      <c r="F176" s="56" t="str">
        <f>+F57</f>
        <v>L$-7d-2024-6</v>
      </c>
      <c r="G176" s="14">
        <v>7</v>
      </c>
      <c r="H176" s="15" t="s">
        <v>13</v>
      </c>
      <c r="I176" s="16"/>
      <c r="J176" s="16">
        <f>+J57</f>
        <v>0</v>
      </c>
      <c r="K176" s="17">
        <f>+K57</f>
        <v>0</v>
      </c>
      <c r="L176" s="18"/>
      <c r="M176" s="19"/>
    </row>
    <row r="177" spans="3:13" ht="24.75" customHeight="1">
      <c r="C177" s="11"/>
      <c r="D177" s="12"/>
      <c r="E177" s="13"/>
      <c r="F177" s="56" t="str">
        <f>+F65</f>
        <v>L$-7d-2024-7</v>
      </c>
      <c r="G177" s="14">
        <v>7</v>
      </c>
      <c r="H177" s="15" t="s">
        <v>13</v>
      </c>
      <c r="I177" s="16"/>
      <c r="J177" s="16">
        <f>+J65</f>
        <v>0</v>
      </c>
      <c r="K177" s="17">
        <f>+K65</f>
        <v>0</v>
      </c>
      <c r="L177" s="18"/>
      <c r="M177" s="19"/>
    </row>
    <row r="178" spans="3:13" ht="24.75" customHeight="1">
      <c r="C178" s="11"/>
      <c r="D178" s="12"/>
      <c r="E178" s="13"/>
      <c r="F178" s="56" t="str">
        <f>+F73</f>
        <v>L$-7d-2024-8</v>
      </c>
      <c r="G178" s="14">
        <v>7</v>
      </c>
      <c r="H178" s="15" t="s">
        <v>13</v>
      </c>
      <c r="I178" s="16"/>
      <c r="J178" s="16">
        <f>+J73</f>
        <v>1</v>
      </c>
      <c r="K178" s="17">
        <f>+K73</f>
        <v>15</v>
      </c>
      <c r="L178" s="18"/>
      <c r="M178" s="19"/>
    </row>
    <row r="179" spans="3:13" ht="24.75" customHeight="1">
      <c r="C179" s="11"/>
      <c r="D179" s="12"/>
      <c r="E179" s="13"/>
      <c r="F179" s="56" t="str">
        <f>+F81</f>
        <v>L$-7d-2024-9</v>
      </c>
      <c r="G179" s="14">
        <v>7</v>
      </c>
      <c r="H179" s="15" t="s">
        <v>13</v>
      </c>
      <c r="I179" s="16"/>
      <c r="J179" s="16">
        <f>+J81</f>
        <v>0</v>
      </c>
      <c r="K179" s="17">
        <f>+K81</f>
        <v>0</v>
      </c>
      <c r="L179" s="18"/>
      <c r="M179" s="19"/>
    </row>
    <row r="180" spans="3:13" ht="24.75" customHeight="1">
      <c r="C180" s="11"/>
      <c r="D180" s="12"/>
      <c r="E180" s="13"/>
      <c r="F180" s="56" t="str">
        <f>+F90</f>
        <v>L$-7d-2024-10</v>
      </c>
      <c r="G180" s="14">
        <v>7</v>
      </c>
      <c r="H180" s="15" t="s">
        <v>13</v>
      </c>
      <c r="I180" s="16"/>
      <c r="J180" s="16">
        <f>+J90</f>
        <v>0</v>
      </c>
      <c r="K180" s="17">
        <f>+K90</f>
        <v>0</v>
      </c>
      <c r="L180" s="18"/>
      <c r="M180" s="19"/>
    </row>
    <row r="181" spans="3:13" ht="24.75" customHeight="1">
      <c r="C181" s="11"/>
      <c r="D181" s="12"/>
      <c r="E181" s="13"/>
      <c r="F181" s="56" t="str">
        <f>+F98</f>
        <v>L$-7d-2024-11</v>
      </c>
      <c r="G181" s="14">
        <v>7</v>
      </c>
      <c r="H181" s="15" t="s">
        <v>13</v>
      </c>
      <c r="I181" s="16"/>
      <c r="J181" s="16">
        <f>+J98</f>
        <v>0</v>
      </c>
      <c r="K181" s="17">
        <f>+K98</f>
        <v>0</v>
      </c>
      <c r="L181" s="18"/>
      <c r="M181" s="19"/>
    </row>
    <row r="182" spans="3:13" ht="24.75" customHeight="1">
      <c r="C182" s="11"/>
      <c r="D182" s="12"/>
      <c r="E182" s="13"/>
      <c r="F182" s="56" t="str">
        <f>+F113</f>
        <v>L$-7d-2024-12</v>
      </c>
      <c r="G182" s="14">
        <v>7</v>
      </c>
      <c r="H182" s="15" t="s">
        <v>13</v>
      </c>
      <c r="I182" s="16"/>
      <c r="J182" s="16">
        <f>+J113</f>
        <v>0</v>
      </c>
      <c r="K182" s="17">
        <f>+K113</f>
        <v>0</v>
      </c>
      <c r="L182" s="18"/>
      <c r="M182" s="19"/>
    </row>
    <row r="183" spans="3:13" ht="24.75" customHeight="1">
      <c r="C183" s="11"/>
      <c r="D183" s="12"/>
      <c r="E183" s="13"/>
      <c r="F183" s="56" t="str">
        <f>+F121</f>
        <v>L$-7d-2024-13</v>
      </c>
      <c r="G183" s="14">
        <v>7</v>
      </c>
      <c r="H183" s="15" t="s">
        <v>13</v>
      </c>
      <c r="I183" s="16"/>
      <c r="J183" s="16">
        <f>+J121</f>
        <v>0</v>
      </c>
      <c r="K183" s="17">
        <f>+K121</f>
        <v>0</v>
      </c>
      <c r="L183" s="18"/>
      <c r="M183" s="19"/>
    </row>
    <row r="184" spans="3:13" ht="24.75" customHeight="1">
      <c r="C184" s="11"/>
      <c r="D184" s="12"/>
      <c r="E184" s="13"/>
      <c r="F184" s="56" t="str">
        <f>+F129</f>
        <v>L$-7d-2024-14</v>
      </c>
      <c r="G184" s="14">
        <v>7</v>
      </c>
      <c r="H184" s="15" t="s">
        <v>13</v>
      </c>
      <c r="I184" s="16"/>
      <c r="J184" s="16">
        <f>+J129</f>
        <v>1</v>
      </c>
      <c r="K184" s="17">
        <f>+K129</f>
        <v>0.5</v>
      </c>
      <c r="L184" s="18"/>
      <c r="M184" s="19"/>
    </row>
    <row r="185" spans="3:13" ht="24.75" customHeight="1">
      <c r="C185" s="11"/>
      <c r="D185" s="12"/>
      <c r="E185" s="13"/>
      <c r="F185" s="56" t="str">
        <f>+F137</f>
        <v>L$-7d-2024-15</v>
      </c>
      <c r="G185" s="14">
        <v>7</v>
      </c>
      <c r="H185" s="15" t="s">
        <v>13</v>
      </c>
      <c r="I185" s="16"/>
      <c r="J185" s="16">
        <f>+J137</f>
        <v>0</v>
      </c>
      <c r="K185" s="17">
        <f>+K137</f>
        <v>0</v>
      </c>
      <c r="L185" s="18"/>
      <c r="M185" s="19"/>
    </row>
    <row r="186" spans="3:13" ht="24.75" customHeight="1">
      <c r="C186" s="11"/>
      <c r="D186" s="12"/>
      <c r="E186" s="13"/>
      <c r="F186" s="56" t="str">
        <f>+F145</f>
        <v>L$-7d-2024-16</v>
      </c>
      <c r="G186" s="14">
        <v>7</v>
      </c>
      <c r="H186" s="15" t="s">
        <v>13</v>
      </c>
      <c r="I186" s="16"/>
      <c r="J186" s="16">
        <f>+J145</f>
        <v>0</v>
      </c>
      <c r="K186" s="17">
        <f>+K145</f>
        <v>0</v>
      </c>
      <c r="L186" s="18"/>
      <c r="M186" s="19"/>
    </row>
    <row r="187" spans="3:13" ht="24.75" customHeight="1">
      <c r="C187" s="11"/>
      <c r="D187" s="12"/>
      <c r="E187" s="13"/>
      <c r="F187" s="56" t="str">
        <f>+F154</f>
        <v>L$-7d-2024-17</v>
      </c>
      <c r="G187" s="14">
        <v>7</v>
      </c>
      <c r="H187" s="15" t="s">
        <v>13</v>
      </c>
      <c r="I187" s="16"/>
      <c r="J187" s="16">
        <f>+J154</f>
        <v>0</v>
      </c>
      <c r="K187" s="17">
        <f>+K154</f>
        <v>0</v>
      </c>
      <c r="L187" s="18"/>
      <c r="M187" s="19"/>
    </row>
    <row r="188" spans="3:13" ht="24.75" customHeight="1">
      <c r="C188" s="11"/>
      <c r="D188" s="12"/>
      <c r="E188" s="13"/>
      <c r="F188" s="56" t="str">
        <f>+F162</f>
        <v>L$-7d-2024-18</v>
      </c>
      <c r="G188" s="14">
        <v>7</v>
      </c>
      <c r="H188" s="15" t="s">
        <v>13</v>
      </c>
      <c r="I188" s="16"/>
      <c r="J188" s="16">
        <f>+J162</f>
        <v>0</v>
      </c>
      <c r="K188" s="17">
        <f>+K162</f>
        <v>0</v>
      </c>
      <c r="L188" s="18"/>
      <c r="M188" s="19"/>
    </row>
    <row r="189" spans="3:13" ht="24.75" customHeight="1" thickBot="1">
      <c r="C189" s="28"/>
      <c r="D189" s="29"/>
      <c r="E189" s="30"/>
      <c r="F189" s="20" t="s">
        <v>14</v>
      </c>
      <c r="G189" s="21"/>
      <c r="H189" s="22"/>
      <c r="I189" s="23"/>
      <c r="J189" s="24">
        <f>SUM(J171:J188)</f>
        <v>2</v>
      </c>
      <c r="K189" s="25">
        <f>SUM(K171:K188)</f>
        <v>15.5</v>
      </c>
      <c r="L189" s="26"/>
      <c r="M189" s="27"/>
    </row>
    <row r="190" spans="3:13" ht="24.75" customHeight="1">
      <c r="C190" s="11"/>
      <c r="D190" s="12"/>
      <c r="E190" s="13"/>
      <c r="F190" s="57" t="str">
        <f>+F17</f>
        <v>L$-14d-2024-1</v>
      </c>
      <c r="G190" s="14">
        <v>14</v>
      </c>
      <c r="H190" s="15" t="s">
        <v>13</v>
      </c>
      <c r="I190" s="16"/>
      <c r="J190" s="16">
        <f>+J17</f>
        <v>0</v>
      </c>
      <c r="K190" s="17">
        <f>+K17</f>
        <v>0</v>
      </c>
      <c r="L190" s="18"/>
      <c r="M190" s="19"/>
    </row>
    <row r="191" spans="3:13" ht="24.75" customHeight="1">
      <c r="C191" s="11"/>
      <c r="D191" s="12"/>
      <c r="E191" s="13"/>
      <c r="F191" s="57" t="str">
        <f>+F25</f>
        <v>L$-14d-2024-2</v>
      </c>
      <c r="G191" s="14">
        <v>14</v>
      </c>
      <c r="H191" s="15" t="s">
        <v>13</v>
      </c>
      <c r="I191" s="16"/>
      <c r="J191" s="16">
        <f>+J25</f>
        <v>1</v>
      </c>
      <c r="K191" s="17">
        <f>+K25</f>
        <v>50</v>
      </c>
      <c r="L191" s="18"/>
      <c r="M191" s="19"/>
    </row>
    <row r="192" spans="3:13" ht="24.75" customHeight="1">
      <c r="C192" s="11"/>
      <c r="D192" s="12"/>
      <c r="E192" s="13"/>
      <c r="F192" s="57" t="str">
        <f>+F33</f>
        <v>L$-14d-2024-3</v>
      </c>
      <c r="G192" s="14">
        <v>14</v>
      </c>
      <c r="H192" s="15" t="s">
        <v>13</v>
      </c>
      <c r="I192" s="16"/>
      <c r="J192" s="16">
        <f>+J33</f>
        <v>0</v>
      </c>
      <c r="K192" s="17">
        <f>+K33</f>
        <v>0</v>
      </c>
      <c r="L192" s="18"/>
      <c r="M192" s="19"/>
    </row>
    <row r="193" spans="3:13" ht="24.75" customHeight="1">
      <c r="C193" s="11"/>
      <c r="D193" s="12"/>
      <c r="E193" s="13"/>
      <c r="F193" s="57" t="str">
        <f>+F41</f>
        <v>L$-14d-2024-4</v>
      </c>
      <c r="G193" s="14">
        <v>14</v>
      </c>
      <c r="H193" s="15" t="s">
        <v>13</v>
      </c>
      <c r="I193" s="16"/>
      <c r="J193" s="16">
        <f>+J41</f>
        <v>0</v>
      </c>
      <c r="K193" s="17">
        <f>+K41</f>
        <v>0</v>
      </c>
      <c r="L193" s="18"/>
      <c r="M193" s="19"/>
    </row>
    <row r="194" spans="3:13" ht="24.75" customHeight="1">
      <c r="C194" s="11"/>
      <c r="D194" s="12"/>
      <c r="E194" s="13"/>
      <c r="F194" s="57" t="str">
        <f>+F49</f>
        <v>L$-14d-2024-5</v>
      </c>
      <c r="G194" s="14">
        <v>14</v>
      </c>
      <c r="H194" s="15" t="s">
        <v>13</v>
      </c>
      <c r="I194" s="16"/>
      <c r="J194" s="16">
        <f>+J49</f>
        <v>0</v>
      </c>
      <c r="K194" s="17">
        <f>+K49</f>
        <v>0</v>
      </c>
      <c r="L194" s="18"/>
      <c r="M194" s="19"/>
    </row>
    <row r="195" spans="3:13" ht="24.75" customHeight="1">
      <c r="C195" s="11"/>
      <c r="D195" s="12"/>
      <c r="E195" s="13"/>
      <c r="F195" s="57" t="str">
        <f>+F58</f>
        <v>L$-14d-2024-6</v>
      </c>
      <c r="G195" s="14">
        <v>14</v>
      </c>
      <c r="H195" s="15" t="s">
        <v>13</v>
      </c>
      <c r="I195" s="16"/>
      <c r="J195" s="16">
        <f>+J58</f>
        <v>0</v>
      </c>
      <c r="K195" s="17">
        <f>+K58</f>
        <v>0</v>
      </c>
      <c r="L195" s="18"/>
      <c r="M195" s="19"/>
    </row>
    <row r="196" spans="3:13" ht="24.75" customHeight="1">
      <c r="C196" s="11"/>
      <c r="D196" s="12"/>
      <c r="E196" s="13"/>
      <c r="F196" s="57" t="str">
        <f>+F66</f>
        <v>L$-14d-2024-7</v>
      </c>
      <c r="G196" s="14">
        <v>14</v>
      </c>
      <c r="H196" s="15" t="s">
        <v>13</v>
      </c>
      <c r="I196" s="16"/>
      <c r="J196" s="16">
        <f>+J66</f>
        <v>1</v>
      </c>
      <c r="K196" s="17">
        <f>+K66</f>
        <v>10</v>
      </c>
      <c r="L196" s="18"/>
      <c r="M196" s="19"/>
    </row>
    <row r="197" spans="3:13" ht="24.75" customHeight="1">
      <c r="C197" s="11"/>
      <c r="D197" s="12"/>
      <c r="E197" s="13"/>
      <c r="F197" s="57" t="str">
        <f>+F74</f>
        <v>L$-14d-2024-8</v>
      </c>
      <c r="G197" s="14">
        <v>14</v>
      </c>
      <c r="H197" s="15" t="s">
        <v>13</v>
      </c>
      <c r="I197" s="16"/>
      <c r="J197" s="16">
        <f>+J74</f>
        <v>1</v>
      </c>
      <c r="K197" s="17">
        <f>+K74</f>
        <v>10</v>
      </c>
      <c r="L197" s="18"/>
      <c r="M197" s="19"/>
    </row>
    <row r="198" spans="3:13" ht="24.75" customHeight="1">
      <c r="C198" s="11"/>
      <c r="D198" s="12"/>
      <c r="E198" s="13"/>
      <c r="F198" s="57" t="str">
        <f>+F82</f>
        <v>L$-14d-2024-9</v>
      </c>
      <c r="G198" s="14">
        <v>14</v>
      </c>
      <c r="H198" s="15" t="s">
        <v>13</v>
      </c>
      <c r="I198" s="16"/>
      <c r="J198" s="16">
        <f>+J82</f>
        <v>0</v>
      </c>
      <c r="K198" s="17">
        <f>+K82</f>
        <v>0</v>
      </c>
      <c r="L198" s="18"/>
      <c r="M198" s="19"/>
    </row>
    <row r="199" spans="3:13" ht="24.75" customHeight="1">
      <c r="C199" s="11"/>
      <c r="D199" s="12"/>
      <c r="E199" s="13"/>
      <c r="F199" s="57" t="str">
        <f>+F91</f>
        <v>L$-14d-2024-10</v>
      </c>
      <c r="G199" s="14">
        <v>14</v>
      </c>
      <c r="H199" s="15" t="s">
        <v>13</v>
      </c>
      <c r="I199" s="16"/>
      <c r="J199" s="16">
        <f>+J91</f>
        <v>1</v>
      </c>
      <c r="K199" s="17">
        <f>+K91</f>
        <v>0.74</v>
      </c>
      <c r="L199" s="18"/>
      <c r="M199" s="19"/>
    </row>
    <row r="200" spans="3:13" ht="24.75" customHeight="1">
      <c r="C200" s="11"/>
      <c r="D200" s="12"/>
      <c r="E200" s="13"/>
      <c r="F200" s="57" t="str">
        <f>+F105</f>
        <v>L$-14d-2024-11</v>
      </c>
      <c r="G200" s="14">
        <v>14</v>
      </c>
      <c r="H200" s="15" t="s">
        <v>13</v>
      </c>
      <c r="I200" s="16"/>
      <c r="J200" s="16">
        <f>+J105</f>
        <v>1</v>
      </c>
      <c r="K200" s="17">
        <f>+K105</f>
        <v>0.8</v>
      </c>
      <c r="L200" s="18"/>
      <c r="M200" s="19"/>
    </row>
    <row r="201" spans="3:13" ht="24.75" customHeight="1">
      <c r="C201" s="11"/>
      <c r="D201" s="12"/>
      <c r="E201" s="13"/>
      <c r="F201" s="57" t="str">
        <f>+F114</f>
        <v>L$-14d-2024-12</v>
      </c>
      <c r="G201" s="14">
        <v>14</v>
      </c>
      <c r="H201" s="15" t="s">
        <v>13</v>
      </c>
      <c r="I201" s="16"/>
      <c r="J201" s="16">
        <f>+J114</f>
        <v>0</v>
      </c>
      <c r="K201" s="17">
        <f>+K114</f>
        <v>0</v>
      </c>
      <c r="L201" s="18"/>
      <c r="M201" s="19"/>
    </row>
    <row r="202" spans="3:13" ht="24.75" customHeight="1">
      <c r="C202" s="11"/>
      <c r="D202" s="12"/>
      <c r="E202" s="13"/>
      <c r="F202" s="57" t="str">
        <f>+F122</f>
        <v>L$-14d-2024-13</v>
      </c>
      <c r="G202" s="14">
        <v>14</v>
      </c>
      <c r="H202" s="15" t="s">
        <v>13</v>
      </c>
      <c r="I202" s="16"/>
      <c r="J202" s="16">
        <f>+J122</f>
        <v>0</v>
      </c>
      <c r="K202" s="17">
        <f>+K122</f>
        <v>0</v>
      </c>
      <c r="L202" s="18"/>
      <c r="M202" s="19"/>
    </row>
    <row r="203" spans="3:13" ht="24.75" customHeight="1">
      <c r="C203" s="11"/>
      <c r="D203" s="12"/>
      <c r="E203" s="13"/>
      <c r="F203" s="57" t="str">
        <f>+F130</f>
        <v>L$-14d-2024-14</v>
      </c>
      <c r="G203" s="14">
        <v>14</v>
      </c>
      <c r="H203" s="15" t="s">
        <v>13</v>
      </c>
      <c r="I203" s="16"/>
      <c r="J203" s="16">
        <f>+J138</f>
        <v>0</v>
      </c>
      <c r="K203" s="17">
        <f>+K138</f>
        <v>0</v>
      </c>
      <c r="L203" s="18"/>
      <c r="M203" s="19"/>
    </row>
    <row r="204" spans="3:13" ht="24.75" customHeight="1">
      <c r="C204" s="11"/>
      <c r="D204" s="12"/>
      <c r="E204" s="13"/>
      <c r="F204" s="57" t="str">
        <f>+F138</f>
        <v>L$-14d-2024-15</v>
      </c>
      <c r="G204" s="14">
        <v>14</v>
      </c>
      <c r="H204" s="15" t="s">
        <v>13</v>
      </c>
      <c r="I204" s="16"/>
      <c r="J204" s="16">
        <f>+J138</f>
        <v>0</v>
      </c>
      <c r="K204" s="17">
        <f>+K138</f>
        <v>0</v>
      </c>
      <c r="L204" s="18"/>
      <c r="M204" s="19"/>
    </row>
    <row r="205" spans="3:13" ht="24.75" customHeight="1">
      <c r="C205" s="11"/>
      <c r="D205" s="12"/>
      <c r="E205" s="13"/>
      <c r="F205" s="57" t="str">
        <f>+F146</f>
        <v>L$-14d-2024-16</v>
      </c>
      <c r="G205" s="14">
        <v>14</v>
      </c>
      <c r="H205" s="15" t="s">
        <v>13</v>
      </c>
      <c r="I205" s="16"/>
      <c r="J205" s="16">
        <f>+J146</f>
        <v>0</v>
      </c>
      <c r="K205" s="17">
        <f>+K146</f>
        <v>0</v>
      </c>
      <c r="L205" s="18"/>
      <c r="M205" s="19"/>
    </row>
    <row r="206" spans="3:13" ht="24.75" customHeight="1">
      <c r="C206" s="11"/>
      <c r="D206" s="12"/>
      <c r="E206" s="13"/>
      <c r="F206" s="57" t="str">
        <f>+F155</f>
        <v>L$-14d-2024-17</v>
      </c>
      <c r="G206" s="14">
        <v>14</v>
      </c>
      <c r="H206" s="15" t="s">
        <v>13</v>
      </c>
      <c r="I206" s="16"/>
      <c r="J206" s="16">
        <f>+J155</f>
        <v>0</v>
      </c>
      <c r="K206" s="17">
        <f>+K155</f>
        <v>0</v>
      </c>
      <c r="L206" s="18"/>
      <c r="M206" s="19"/>
    </row>
    <row r="207" spans="3:13" ht="24.75" customHeight="1">
      <c r="C207" s="11"/>
      <c r="D207" s="12"/>
      <c r="E207" s="13"/>
      <c r="F207" s="57" t="str">
        <f>+F163</f>
        <v>L$-14d-2024-18</v>
      </c>
      <c r="G207" s="14">
        <v>14</v>
      </c>
      <c r="H207" s="15" t="s">
        <v>13</v>
      </c>
      <c r="I207" s="16"/>
      <c r="J207" s="16">
        <f>+J163</f>
        <v>0</v>
      </c>
      <c r="K207" s="17">
        <f>+K163</f>
        <v>0</v>
      </c>
      <c r="L207" s="18"/>
      <c r="M207" s="19"/>
    </row>
    <row r="208" spans="3:13" ht="24.75" customHeight="1" thickBot="1">
      <c r="C208" s="28"/>
      <c r="D208" s="29"/>
      <c r="E208" s="30"/>
      <c r="F208" s="31" t="s">
        <v>15</v>
      </c>
      <c r="G208" s="21"/>
      <c r="H208" s="22"/>
      <c r="I208" s="23"/>
      <c r="J208" s="24">
        <f>SUM(J190:J207)</f>
        <v>5</v>
      </c>
      <c r="K208" s="25">
        <f>SUM(K190:K207)</f>
        <v>71.53999999999999</v>
      </c>
      <c r="L208" s="26"/>
      <c r="M208" s="27"/>
    </row>
    <row r="209" spans="3:13" ht="24.75" customHeight="1">
      <c r="C209" s="11"/>
      <c r="D209" s="12"/>
      <c r="E209" s="13"/>
      <c r="F209" s="57" t="str">
        <f>+F18</f>
        <v>L$-1-2023-27</v>
      </c>
      <c r="G209" s="14">
        <v>1</v>
      </c>
      <c r="H209" s="15" t="s">
        <v>16</v>
      </c>
      <c r="I209" s="16"/>
      <c r="J209" s="16">
        <f>+J18</f>
        <v>0</v>
      </c>
      <c r="K209" s="17">
        <f>+K18</f>
        <v>0</v>
      </c>
      <c r="L209" s="18"/>
      <c r="M209" s="19"/>
    </row>
    <row r="210" spans="3:13" ht="24.75" customHeight="1">
      <c r="C210" s="11"/>
      <c r="D210" s="12"/>
      <c r="E210" s="13"/>
      <c r="F210" s="57" t="str">
        <f>+F26</f>
        <v>L$-1-2024-1</v>
      </c>
      <c r="G210" s="14">
        <v>1</v>
      </c>
      <c r="H210" s="15" t="s">
        <v>16</v>
      </c>
      <c r="I210" s="16"/>
      <c r="J210" s="16">
        <f>+J26+J34</f>
        <v>1</v>
      </c>
      <c r="K210" s="17">
        <f>+K26+K34</f>
        <v>50</v>
      </c>
      <c r="L210" s="18"/>
      <c r="M210" s="19"/>
    </row>
    <row r="211" spans="3:13" ht="24.75" customHeight="1">
      <c r="C211" s="11"/>
      <c r="D211" s="12"/>
      <c r="E211" s="13"/>
      <c r="F211" s="57" t="str">
        <f>+F42</f>
        <v>L$-1-2024-2</v>
      </c>
      <c r="G211" s="14">
        <v>1</v>
      </c>
      <c r="H211" s="15" t="s">
        <v>16</v>
      </c>
      <c r="I211" s="16"/>
      <c r="J211" s="16">
        <f>+J42+J50</f>
        <v>0</v>
      </c>
      <c r="K211" s="17">
        <f>+K42+K50</f>
        <v>0</v>
      </c>
      <c r="L211" s="18"/>
      <c r="M211" s="19"/>
    </row>
    <row r="212" spans="3:13" ht="24.75" customHeight="1">
      <c r="C212" s="11"/>
      <c r="D212" s="12"/>
      <c r="E212" s="13"/>
      <c r="F212" s="57" t="str">
        <f>+F59</f>
        <v>L$-1-2024-3</v>
      </c>
      <c r="G212" s="14">
        <v>1</v>
      </c>
      <c r="H212" s="15" t="s">
        <v>16</v>
      </c>
      <c r="I212" s="16"/>
      <c r="J212" s="16">
        <f>+J59+J67</f>
        <v>1</v>
      </c>
      <c r="K212" s="17">
        <f>+K59+K67</f>
        <v>2</v>
      </c>
      <c r="L212" s="18"/>
      <c r="M212" s="19"/>
    </row>
    <row r="213" spans="3:13" ht="24.75" customHeight="1">
      <c r="C213" s="11"/>
      <c r="D213" s="12"/>
      <c r="E213" s="13"/>
      <c r="F213" s="57" t="str">
        <f>+F75</f>
        <v>L$-1-2024-4</v>
      </c>
      <c r="G213" s="14">
        <v>1</v>
      </c>
      <c r="H213" s="15" t="s">
        <v>16</v>
      </c>
      <c r="I213" s="16"/>
      <c r="J213" s="16">
        <f>+J75+J83</f>
        <v>0</v>
      </c>
      <c r="K213" s="17">
        <f>+K75+K83</f>
        <v>0</v>
      </c>
      <c r="L213" s="18"/>
      <c r="M213" s="19"/>
    </row>
    <row r="214" spans="3:13" ht="24.75" customHeight="1">
      <c r="C214" s="11"/>
      <c r="D214" s="12"/>
      <c r="E214" s="13"/>
      <c r="F214" s="57" t="str">
        <f>+F92</f>
        <v>L$-1-2024-5</v>
      </c>
      <c r="G214" s="14">
        <v>1</v>
      </c>
      <c r="H214" s="15" t="s">
        <v>16</v>
      </c>
      <c r="I214" s="16"/>
      <c r="J214" s="16">
        <f>+J92+J99</f>
        <v>1</v>
      </c>
      <c r="K214" s="17">
        <f>+K92+K99</f>
        <v>1</v>
      </c>
      <c r="L214" s="18"/>
      <c r="M214" s="19"/>
    </row>
    <row r="215" spans="3:13" ht="24.75" customHeight="1">
      <c r="C215" s="11"/>
      <c r="D215" s="12"/>
      <c r="E215" s="13"/>
      <c r="F215" s="57" t="str">
        <f>+F106</f>
        <v>L$-1-2024-6</v>
      </c>
      <c r="G215" s="14">
        <v>1</v>
      </c>
      <c r="H215" s="15" t="s">
        <v>16</v>
      </c>
      <c r="I215" s="16"/>
      <c r="J215" s="16">
        <f>+J106</f>
        <v>0</v>
      </c>
      <c r="K215" s="17">
        <f>+K106</f>
        <v>0</v>
      </c>
      <c r="L215" s="18"/>
      <c r="M215" s="19"/>
    </row>
    <row r="216" spans="3:13" ht="24.75" customHeight="1">
      <c r="C216" s="11"/>
      <c r="D216" s="12"/>
      <c r="E216" s="13"/>
      <c r="F216" s="57" t="str">
        <f>+F115</f>
        <v>L$-1-2024-7</v>
      </c>
      <c r="G216" s="14">
        <v>1</v>
      </c>
      <c r="H216" s="15" t="s">
        <v>16</v>
      </c>
      <c r="I216" s="16"/>
      <c r="J216" s="16">
        <f>+J115+J123</f>
        <v>0</v>
      </c>
      <c r="K216" s="17">
        <f>+K115+K123</f>
        <v>0</v>
      </c>
      <c r="L216" s="18"/>
      <c r="M216" s="19"/>
    </row>
    <row r="217" spans="3:13" ht="24.75" customHeight="1">
      <c r="C217" s="11"/>
      <c r="D217" s="12"/>
      <c r="E217" s="13"/>
      <c r="F217" s="57" t="str">
        <f>+F131</f>
        <v>L$-1-2024-8</v>
      </c>
      <c r="G217" s="14">
        <v>1</v>
      </c>
      <c r="H217" s="15" t="s">
        <v>16</v>
      </c>
      <c r="I217" s="16"/>
      <c r="J217" s="16">
        <f>+J131+J139</f>
        <v>0</v>
      </c>
      <c r="K217" s="17">
        <f>+K131+K139</f>
        <v>0</v>
      </c>
      <c r="L217" s="18"/>
      <c r="M217" s="19"/>
    </row>
    <row r="218" spans="3:13" ht="24.75" customHeight="1">
      <c r="C218" s="11"/>
      <c r="D218" s="12"/>
      <c r="E218" s="13"/>
      <c r="F218" s="57" t="str">
        <f>+F147</f>
        <v>L$-1-2024-9</v>
      </c>
      <c r="G218" s="14">
        <v>1</v>
      </c>
      <c r="H218" s="15" t="s">
        <v>16</v>
      </c>
      <c r="I218" s="16"/>
      <c r="J218" s="16">
        <f>+J147+J156</f>
        <v>0</v>
      </c>
      <c r="K218" s="17">
        <f>+K147+K156</f>
        <v>0</v>
      </c>
      <c r="L218" s="18"/>
      <c r="M218" s="19"/>
    </row>
    <row r="219" spans="3:13" ht="24.75" customHeight="1">
      <c r="C219" s="11"/>
      <c r="D219" s="12"/>
      <c r="E219" s="13"/>
      <c r="F219" s="57" t="str">
        <f>+F164</f>
        <v>L$-1-2024-10</v>
      </c>
      <c r="G219" s="14">
        <v>1</v>
      </c>
      <c r="H219" s="15" t="s">
        <v>16</v>
      </c>
      <c r="I219" s="16"/>
      <c r="J219" s="16">
        <f>+J164</f>
        <v>0</v>
      </c>
      <c r="K219" s="17">
        <f>+K164</f>
        <v>0</v>
      </c>
      <c r="L219" s="18"/>
      <c r="M219" s="19"/>
    </row>
    <row r="220" spans="3:13" ht="24.75" customHeight="1" thickBot="1">
      <c r="C220" s="28"/>
      <c r="D220" s="29"/>
      <c r="E220" s="30"/>
      <c r="F220" s="31" t="s">
        <v>17</v>
      </c>
      <c r="G220" s="21"/>
      <c r="H220" s="22"/>
      <c r="I220" s="23"/>
      <c r="J220" s="24">
        <f>SUM(J209:J219)</f>
        <v>3</v>
      </c>
      <c r="K220" s="25">
        <f>SUM(K209:K219)</f>
        <v>53</v>
      </c>
      <c r="L220" s="26"/>
      <c r="M220" s="27"/>
    </row>
    <row r="221" spans="3:13" ht="24" customHeight="1">
      <c r="C221" s="11"/>
      <c r="D221" s="12"/>
      <c r="E221" s="13"/>
      <c r="F221" s="57" t="str">
        <f>+F19</f>
        <v>L$-3-2024-1</v>
      </c>
      <c r="G221" s="14">
        <v>3</v>
      </c>
      <c r="H221" s="15" t="s">
        <v>22</v>
      </c>
      <c r="I221" s="16"/>
      <c r="J221" s="16">
        <f>+J19+J27+J35+J43+J51</f>
        <v>0</v>
      </c>
      <c r="K221" s="17">
        <f>+K19+K27+K35+K43+K51</f>
        <v>0</v>
      </c>
      <c r="L221" s="18"/>
      <c r="M221" s="19"/>
    </row>
    <row r="222" spans="3:13" ht="24" customHeight="1">
      <c r="C222" s="11"/>
      <c r="D222" s="12"/>
      <c r="E222" s="13"/>
      <c r="F222" s="57" t="str">
        <f>+F60</f>
        <v>L$-3-2024-2</v>
      </c>
      <c r="G222" s="14">
        <v>3</v>
      </c>
      <c r="H222" s="15" t="s">
        <v>22</v>
      </c>
      <c r="I222" s="16"/>
      <c r="J222" s="16">
        <f>+J60+J68+J76+J84+J93</f>
        <v>0</v>
      </c>
      <c r="K222" s="17">
        <f>+K60+K68+K76+K84+K93</f>
        <v>0</v>
      </c>
      <c r="L222" s="18"/>
      <c r="M222" s="19"/>
    </row>
    <row r="223" spans="3:13" ht="24" customHeight="1">
      <c r="C223" s="11"/>
      <c r="D223" s="12"/>
      <c r="E223" s="13"/>
      <c r="F223" s="57" t="str">
        <f>+F100</f>
        <v>L$-3-2024-3</v>
      </c>
      <c r="G223" s="14">
        <v>3</v>
      </c>
      <c r="H223" s="15" t="s">
        <v>22</v>
      </c>
      <c r="I223" s="16"/>
      <c r="J223" s="16">
        <f>+J100+J107+J116+J124</f>
        <v>0</v>
      </c>
      <c r="K223" s="17">
        <f>+K100+K107+K116+K124</f>
        <v>0</v>
      </c>
      <c r="L223" s="18"/>
      <c r="M223" s="19"/>
    </row>
    <row r="224" spans="3:13" ht="24" customHeight="1">
      <c r="C224" s="11"/>
      <c r="D224" s="12"/>
      <c r="E224" s="13"/>
      <c r="F224" s="57" t="str">
        <f>+F140</f>
        <v>L$-3-2024-4</v>
      </c>
      <c r="G224" s="14">
        <v>3</v>
      </c>
      <c r="H224" s="15" t="s">
        <v>22</v>
      </c>
      <c r="I224" s="16"/>
      <c r="J224" s="16">
        <f>+J140+J132+J148+J157</f>
        <v>0</v>
      </c>
      <c r="K224" s="17">
        <f>+K140+K132+K148+K157</f>
        <v>0</v>
      </c>
      <c r="L224" s="18"/>
      <c r="M224" s="19"/>
    </row>
    <row r="225" spans="3:13" ht="24" customHeight="1">
      <c r="C225" s="11"/>
      <c r="D225" s="12"/>
      <c r="E225" s="13"/>
      <c r="F225" s="57" t="str">
        <f>+F165</f>
        <v>L$-3-2024-5</v>
      </c>
      <c r="G225" s="14">
        <v>3</v>
      </c>
      <c r="H225" s="15" t="s">
        <v>22</v>
      </c>
      <c r="I225" s="16"/>
      <c r="J225" s="16">
        <f>+J165</f>
        <v>0</v>
      </c>
      <c r="K225" s="17">
        <f>+K165</f>
        <v>0</v>
      </c>
      <c r="L225" s="18"/>
      <c r="M225" s="19"/>
    </row>
    <row r="226" spans="3:16" ht="29.25" customHeight="1" thickBot="1">
      <c r="C226" s="28"/>
      <c r="D226" s="29"/>
      <c r="E226" s="30"/>
      <c r="F226" s="31" t="s">
        <v>23</v>
      </c>
      <c r="G226" s="21"/>
      <c r="H226" s="22"/>
      <c r="I226" s="23"/>
      <c r="J226" s="24">
        <f>SUM(J221:J225)</f>
        <v>0</v>
      </c>
      <c r="K226" s="25">
        <f>SUM(K221:K225)</f>
        <v>0</v>
      </c>
      <c r="L226" s="26"/>
      <c r="M226" s="27"/>
      <c r="N226" s="38"/>
      <c r="O226" s="38"/>
      <c r="P226" s="32"/>
    </row>
    <row r="227" spans="3:13" ht="24" customHeight="1">
      <c r="C227" s="11"/>
      <c r="D227" s="12"/>
      <c r="E227" s="13"/>
      <c r="F227" s="57" t="str">
        <f>+F20</f>
        <v>L$-6-2023-9</v>
      </c>
      <c r="G227" s="14">
        <v>6</v>
      </c>
      <c r="H227" s="15" t="s">
        <v>22</v>
      </c>
      <c r="I227" s="16"/>
      <c r="J227" s="16">
        <f>+J20+J28+J36+J44</f>
        <v>0</v>
      </c>
      <c r="K227" s="17">
        <f>+K20+K28+K36+K44</f>
        <v>0</v>
      </c>
      <c r="L227" s="18"/>
      <c r="M227" s="19"/>
    </row>
    <row r="228" spans="3:13" ht="24" customHeight="1">
      <c r="C228" s="11"/>
      <c r="D228" s="12"/>
      <c r="E228" s="13"/>
      <c r="F228" s="57" t="str">
        <f>+F52</f>
        <v>L$-6-2024-1</v>
      </c>
      <c r="G228" s="14">
        <v>6</v>
      </c>
      <c r="H228" s="15" t="s">
        <v>22</v>
      </c>
      <c r="I228" s="16"/>
      <c r="J228" s="16">
        <f>+J52+J61+J69+J77+J85+J94+J101+J108</f>
        <v>0</v>
      </c>
      <c r="K228" s="17">
        <f>+K52+K61+K69+K77+K85+K94+K101+K108</f>
        <v>0</v>
      </c>
      <c r="L228" s="18"/>
      <c r="M228" s="19"/>
    </row>
    <row r="229" spans="3:13" ht="24" customHeight="1">
      <c r="C229" s="11"/>
      <c r="D229" s="12"/>
      <c r="E229" s="13"/>
      <c r="F229" s="57" t="str">
        <f>+F117</f>
        <v>L$-6-2024-2</v>
      </c>
      <c r="G229" s="14">
        <v>6</v>
      </c>
      <c r="H229" s="15" t="s">
        <v>22</v>
      </c>
      <c r="I229" s="16"/>
      <c r="J229" s="16">
        <f>+J117+J125+J141+J133+J149</f>
        <v>0</v>
      </c>
      <c r="K229" s="17">
        <f>+K117+K125+K141+K133+K149</f>
        <v>0</v>
      </c>
      <c r="L229" s="18"/>
      <c r="M229" s="19"/>
    </row>
    <row r="230" spans="3:13" ht="24" customHeight="1">
      <c r="C230" s="11"/>
      <c r="D230" s="12"/>
      <c r="E230" s="13"/>
      <c r="F230" s="57" t="str">
        <f>+F158</f>
        <v>L$-6-2024-3</v>
      </c>
      <c r="G230" s="14">
        <v>6</v>
      </c>
      <c r="H230" s="15" t="s">
        <v>22</v>
      </c>
      <c r="I230" s="16"/>
      <c r="J230" s="16">
        <f>+J158+J166</f>
        <v>0</v>
      </c>
      <c r="K230" s="17">
        <f>+K158+K166</f>
        <v>0</v>
      </c>
      <c r="L230" s="18"/>
      <c r="M230" s="19"/>
    </row>
    <row r="231" spans="3:16" ht="29.25" customHeight="1" thickBot="1">
      <c r="C231" s="28"/>
      <c r="D231" s="29"/>
      <c r="E231" s="30"/>
      <c r="F231" s="31" t="s">
        <v>25</v>
      </c>
      <c r="G231" s="21"/>
      <c r="H231" s="22"/>
      <c r="I231" s="23"/>
      <c r="J231" s="24">
        <f>SUM(J227:J230)</f>
        <v>0</v>
      </c>
      <c r="K231" s="25">
        <f>SUM(K227:K230)</f>
        <v>0</v>
      </c>
      <c r="L231" s="26"/>
      <c r="M231" s="27"/>
      <c r="N231" s="38"/>
      <c r="O231" s="38"/>
      <c r="P231" s="32"/>
    </row>
    <row r="232" spans="3:13" ht="24" customHeight="1">
      <c r="C232" s="11"/>
      <c r="D232" s="12"/>
      <c r="E232" s="13"/>
      <c r="F232" s="57" t="str">
        <f>+F21</f>
        <v>L$-9-2023-3</v>
      </c>
      <c r="G232" s="14">
        <v>9</v>
      </c>
      <c r="H232" s="15" t="s">
        <v>22</v>
      </c>
      <c r="I232" s="16"/>
      <c r="J232" s="16">
        <f>+J21+J29+J37+J45+J53+J62+J70</f>
        <v>0</v>
      </c>
      <c r="K232" s="17">
        <f>+K21+K29+K37+K45+K53+K62+K70</f>
        <v>0</v>
      </c>
      <c r="L232" s="18"/>
      <c r="M232" s="19"/>
    </row>
    <row r="233" spans="3:13" ht="24" customHeight="1">
      <c r="C233" s="11"/>
      <c r="D233" s="12"/>
      <c r="E233" s="13"/>
      <c r="F233" s="57" t="str">
        <f>+F78</f>
        <v>L$-9-2024-1</v>
      </c>
      <c r="G233" s="14">
        <v>9</v>
      </c>
      <c r="H233" s="15" t="s">
        <v>22</v>
      </c>
      <c r="I233" s="16"/>
      <c r="J233" s="16">
        <f>+J78+J86+J95+J102+J109+J118+J126</f>
        <v>0</v>
      </c>
      <c r="K233" s="17">
        <f>+K78+K86+K95+K102+K109+K118+K126</f>
        <v>0</v>
      </c>
      <c r="L233" s="18"/>
      <c r="M233" s="19"/>
    </row>
    <row r="234" spans="3:13" ht="24" customHeight="1">
      <c r="C234" s="11"/>
      <c r="D234" s="12"/>
      <c r="E234" s="13"/>
      <c r="F234" s="57" t="str">
        <f>+F142</f>
        <v>L$-9-2024-2</v>
      </c>
      <c r="G234" s="14">
        <v>9</v>
      </c>
      <c r="H234" s="15" t="s">
        <v>22</v>
      </c>
      <c r="I234" s="16"/>
      <c r="J234" s="16">
        <f>+J142+J134+J150+J159+J167</f>
        <v>0</v>
      </c>
      <c r="K234" s="17">
        <f>+K142+K134+K150+K159+K167</f>
        <v>0</v>
      </c>
      <c r="L234" s="18"/>
      <c r="M234" s="19"/>
    </row>
    <row r="235" spans="3:16" ht="29.25" customHeight="1" thickBot="1">
      <c r="C235" s="28"/>
      <c r="D235" s="29"/>
      <c r="E235" s="30"/>
      <c r="F235" s="31" t="s">
        <v>26</v>
      </c>
      <c r="G235" s="21"/>
      <c r="H235" s="22"/>
      <c r="I235" s="23"/>
      <c r="J235" s="24">
        <f>SUM(J232:J234)</f>
        <v>0</v>
      </c>
      <c r="K235" s="25">
        <f>SUM(K232:K234)</f>
        <v>0</v>
      </c>
      <c r="L235" s="26"/>
      <c r="M235" s="27"/>
      <c r="N235" s="38"/>
      <c r="O235" s="38"/>
      <c r="P235" s="32"/>
    </row>
    <row r="236" spans="3:13" ht="24" customHeight="1">
      <c r="C236" s="11"/>
      <c r="D236" s="12"/>
      <c r="E236" s="13"/>
      <c r="F236" s="57" t="str">
        <f>+F22</f>
        <v>L$-12-2023-3</v>
      </c>
      <c r="G236" s="14">
        <v>12</v>
      </c>
      <c r="H236" s="15" t="s">
        <v>22</v>
      </c>
      <c r="I236" s="16"/>
      <c r="J236" s="16">
        <f>+J22+J30+J38+J46</f>
        <v>0</v>
      </c>
      <c r="K236" s="17">
        <f>+K22+K30+K38+K46</f>
        <v>0</v>
      </c>
      <c r="L236" s="18"/>
      <c r="M236" s="19"/>
    </row>
    <row r="237" spans="3:13" ht="24" customHeight="1">
      <c r="C237" s="11"/>
      <c r="D237" s="12"/>
      <c r="E237" s="13"/>
      <c r="F237" s="57" t="str">
        <f>+F54</f>
        <v>L$-12-2024-1</v>
      </c>
      <c r="G237" s="14">
        <v>12</v>
      </c>
      <c r="H237" s="15" t="s">
        <v>22</v>
      </c>
      <c r="I237" s="16"/>
      <c r="J237" s="16">
        <f>+J54+J63+J71+J79+J87+J96+J103+J110</f>
        <v>0</v>
      </c>
      <c r="K237" s="17">
        <f>+K54+K63+K71+K79+K87+K96+K103+K110</f>
        <v>0</v>
      </c>
      <c r="L237" s="18"/>
      <c r="M237" s="19"/>
    </row>
    <row r="238" spans="3:13" ht="24" customHeight="1">
      <c r="C238" s="11"/>
      <c r="D238" s="12"/>
      <c r="E238" s="13"/>
      <c r="F238" s="57" t="str">
        <f>+F119</f>
        <v>L$-12-2024-2</v>
      </c>
      <c r="G238" s="14">
        <v>12</v>
      </c>
      <c r="H238" s="15" t="s">
        <v>22</v>
      </c>
      <c r="I238" s="16"/>
      <c r="J238" s="16">
        <f>+J119+J127+J143+J135+J151</f>
        <v>0</v>
      </c>
      <c r="K238" s="17">
        <f>+K119+K127+K143+K135+K151</f>
        <v>0</v>
      </c>
      <c r="L238" s="18"/>
      <c r="M238" s="19"/>
    </row>
    <row r="239" spans="3:13" ht="24" customHeight="1">
      <c r="C239" s="11"/>
      <c r="D239" s="12"/>
      <c r="E239" s="13"/>
      <c r="F239" s="57" t="str">
        <f>+F160</f>
        <v>L$-12-2024-3</v>
      </c>
      <c r="G239" s="14">
        <v>12</v>
      </c>
      <c r="H239" s="15" t="s">
        <v>22</v>
      </c>
      <c r="I239" s="16"/>
      <c r="J239" s="16">
        <f>+J160+J168</f>
        <v>0</v>
      </c>
      <c r="K239" s="17">
        <f>+K160+K168</f>
        <v>0</v>
      </c>
      <c r="L239" s="18"/>
      <c r="M239" s="19"/>
    </row>
    <row r="240" spans="3:16" ht="29.25" customHeight="1" thickBot="1">
      <c r="C240" s="28"/>
      <c r="D240" s="29"/>
      <c r="E240" s="30"/>
      <c r="F240" s="31" t="s">
        <v>27</v>
      </c>
      <c r="G240" s="21"/>
      <c r="H240" s="22"/>
      <c r="I240" s="23"/>
      <c r="J240" s="24">
        <f>SUM(J236:J239)</f>
        <v>0</v>
      </c>
      <c r="K240" s="25">
        <f>SUM(K236:K239)</f>
        <v>0</v>
      </c>
      <c r="L240" s="26"/>
      <c r="M240" s="27"/>
      <c r="N240" s="38"/>
      <c r="O240" s="38"/>
      <c r="P240" s="32"/>
    </row>
    <row r="241" spans="3:16" ht="24.75" customHeight="1" thickBot="1">
      <c r="C241" s="87" t="s">
        <v>1</v>
      </c>
      <c r="D241" s="88"/>
      <c r="E241" s="88"/>
      <c r="F241" s="34"/>
      <c r="G241" s="33"/>
      <c r="H241" s="33"/>
      <c r="I241" s="33"/>
      <c r="J241" s="35">
        <f>+J231+J226+J220+J208+J189+J235+J240</f>
        <v>10</v>
      </c>
      <c r="K241" s="25">
        <f>+K231+K226+K220+K208+K189+K235+K240</f>
        <v>140.04</v>
      </c>
      <c r="L241" s="36"/>
      <c r="M241" s="37"/>
      <c r="N241" s="44"/>
      <c r="O241" s="44"/>
      <c r="P241" s="44"/>
    </row>
    <row r="242" spans="3:16" ht="21.75" customHeight="1">
      <c r="C242" s="39" t="s">
        <v>21</v>
      </c>
      <c r="D242" s="40"/>
      <c r="E242" s="40"/>
      <c r="F242" s="40"/>
      <c r="G242" s="40"/>
      <c r="H242" s="40"/>
      <c r="I242" s="40"/>
      <c r="J242" s="45"/>
      <c r="K242" s="46"/>
      <c r="L242" s="47"/>
      <c r="M242" s="41"/>
      <c r="N242" s="44"/>
      <c r="O242" s="44"/>
      <c r="P242" s="44"/>
    </row>
    <row r="243" spans="3:16" ht="15.75">
      <c r="C243" s="39" t="s">
        <v>20</v>
      </c>
      <c r="D243" s="40"/>
      <c r="E243" s="40"/>
      <c r="F243" s="40"/>
      <c r="G243" s="40"/>
      <c r="H243" s="40"/>
      <c r="I243" s="40"/>
      <c r="J243" s="41"/>
      <c r="K243" s="41"/>
      <c r="L243" s="41"/>
      <c r="M243" s="41"/>
      <c r="N243" s="44"/>
      <c r="O243" s="44"/>
      <c r="P243" s="44"/>
    </row>
    <row r="244" spans="3:13" ht="23.25" customHeight="1" hidden="1">
      <c r="C244" s="39" t="s">
        <v>28</v>
      </c>
      <c r="D244" s="42"/>
      <c r="E244" s="42"/>
      <c r="F244" s="42"/>
      <c r="G244" s="42"/>
      <c r="H244" s="42"/>
      <c r="I244" s="42"/>
      <c r="J244" s="41"/>
      <c r="K244" s="41"/>
      <c r="L244" s="41"/>
      <c r="M244" s="41"/>
    </row>
    <row r="245" spans="3:13" ht="15.75">
      <c r="C245" s="39"/>
      <c r="D245" s="42"/>
      <c r="E245" s="42"/>
      <c r="F245" s="42"/>
      <c r="G245" s="42"/>
      <c r="H245" s="42"/>
      <c r="I245" s="42"/>
      <c r="J245" s="41"/>
      <c r="K245" s="43"/>
      <c r="L245" s="41"/>
      <c r="M245" s="41"/>
    </row>
    <row r="246" spans="3:13" ht="15.75">
      <c r="C246" s="42"/>
      <c r="D246" s="42"/>
      <c r="E246" s="42"/>
      <c r="F246" s="42"/>
      <c r="G246" s="42"/>
      <c r="H246" s="42"/>
      <c r="I246" s="42"/>
      <c r="J246" s="43"/>
      <c r="K246" s="43"/>
      <c r="L246" s="43"/>
      <c r="M246" s="43"/>
    </row>
    <row r="247" spans="3:13" ht="15.75">
      <c r="C247" s="42"/>
      <c r="D247" s="42"/>
      <c r="E247" s="42"/>
      <c r="F247" s="42"/>
      <c r="G247" s="42"/>
      <c r="H247" s="42"/>
      <c r="I247" s="42"/>
      <c r="J247" s="42"/>
      <c r="K247" s="42"/>
      <c r="L247" s="42"/>
      <c r="M247" s="42"/>
    </row>
    <row r="248" spans="3:13" ht="15.75">
      <c r="C248" s="42"/>
      <c r="D248" s="42"/>
      <c r="E248" s="42"/>
      <c r="F248" s="42"/>
      <c r="G248" s="42"/>
      <c r="H248" s="42"/>
      <c r="I248" s="42"/>
      <c r="J248" s="42"/>
      <c r="K248" s="42"/>
      <c r="L248" s="42"/>
      <c r="M248" s="42"/>
    </row>
    <row r="249" spans="3:13" ht="15.75">
      <c r="C249" s="42"/>
      <c r="D249" s="42"/>
      <c r="E249" s="42"/>
      <c r="F249" s="42"/>
      <c r="G249" s="42"/>
      <c r="H249" s="42"/>
      <c r="I249" s="42"/>
      <c r="J249" s="42"/>
      <c r="K249" s="42"/>
      <c r="L249" s="42"/>
      <c r="M249" s="42"/>
    </row>
    <row r="250" spans="3:13" ht="15.75"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</row>
    <row r="251" spans="3:13" ht="15.75">
      <c r="C251" s="42"/>
      <c r="D251" s="42"/>
      <c r="E251" s="42"/>
      <c r="F251" s="42"/>
      <c r="G251" s="42"/>
      <c r="H251" s="42"/>
      <c r="I251" s="42"/>
      <c r="J251" s="42"/>
      <c r="K251" s="42"/>
      <c r="L251" s="42"/>
      <c r="M251" s="42"/>
    </row>
    <row r="252" spans="3:13" ht="15.75">
      <c r="C252" s="42"/>
      <c r="D252" s="42"/>
      <c r="E252" s="42"/>
      <c r="F252" s="42"/>
      <c r="G252" s="42"/>
      <c r="H252" s="42"/>
      <c r="I252" s="42"/>
      <c r="J252" s="42"/>
      <c r="K252" s="42"/>
      <c r="L252" s="42"/>
      <c r="M252" s="42"/>
    </row>
    <row r="253" spans="3:13" ht="15.75"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</row>
    <row r="254" spans="3:13" ht="15.75">
      <c r="C254" s="42"/>
      <c r="D254" s="42"/>
      <c r="E254" s="42"/>
      <c r="F254" s="42"/>
      <c r="G254" s="42"/>
      <c r="H254" s="42"/>
      <c r="I254" s="42"/>
      <c r="J254" s="42"/>
      <c r="K254" s="42"/>
      <c r="L254" s="42"/>
      <c r="M254" s="42"/>
    </row>
    <row r="255" spans="3:13" ht="15.75">
      <c r="C255" s="42"/>
      <c r="D255" s="42"/>
      <c r="E255" s="42"/>
      <c r="F255" s="42"/>
      <c r="G255" s="42"/>
      <c r="H255" s="42"/>
      <c r="I255" s="42"/>
      <c r="J255" s="42"/>
      <c r="K255" s="42"/>
      <c r="L255" s="42"/>
      <c r="M255" s="42"/>
    </row>
    <row r="256" spans="3:13" ht="15.75">
      <c r="C256" s="42"/>
      <c r="D256" s="42"/>
      <c r="E256" s="42"/>
      <c r="F256" s="42"/>
      <c r="G256" s="42"/>
      <c r="H256" s="42"/>
      <c r="I256" s="42"/>
      <c r="J256" s="42"/>
      <c r="K256" s="42"/>
      <c r="L256" s="42"/>
      <c r="M256" s="42"/>
    </row>
    <row r="257" spans="3:13" ht="15.75">
      <c r="C257" s="42"/>
      <c r="D257" s="42"/>
      <c r="E257" s="42"/>
      <c r="F257" s="42"/>
      <c r="G257" s="42"/>
      <c r="H257" s="42"/>
      <c r="I257" s="42"/>
      <c r="J257" s="42"/>
      <c r="K257" s="42"/>
      <c r="L257" s="42"/>
      <c r="M257" s="42"/>
    </row>
  </sheetData>
  <sheetProtection/>
  <mergeCells count="82">
    <mergeCell ref="C162:C169"/>
    <mergeCell ref="D162:D169"/>
    <mergeCell ref="E169:I169"/>
    <mergeCell ref="D145:D152"/>
    <mergeCell ref="E152:I152"/>
    <mergeCell ref="E80:I80"/>
    <mergeCell ref="E104:I104"/>
    <mergeCell ref="D90:D97"/>
    <mergeCell ref="E97:I97"/>
    <mergeCell ref="C89:I89"/>
    <mergeCell ref="D98:D104"/>
    <mergeCell ref="C73:C80"/>
    <mergeCell ref="D73:D80"/>
    <mergeCell ref="D113:D120"/>
    <mergeCell ref="L112:M112"/>
    <mergeCell ref="C105:C111"/>
    <mergeCell ref="D105:D111"/>
    <mergeCell ref="E111:I111"/>
    <mergeCell ref="C81:C88"/>
    <mergeCell ref="D81:D88"/>
    <mergeCell ref="E88:I88"/>
    <mergeCell ref="L89:M89"/>
    <mergeCell ref="F13:F15"/>
    <mergeCell ref="E13:E15"/>
    <mergeCell ref="E55:I55"/>
    <mergeCell ref="D48:D55"/>
    <mergeCell ref="C241:E241"/>
    <mergeCell ref="C65:C72"/>
    <mergeCell ref="D65:D72"/>
    <mergeCell ref="E72:I72"/>
    <mergeCell ref="C90:C97"/>
    <mergeCell ref="C113:C120"/>
    <mergeCell ref="C8:M8"/>
    <mergeCell ref="C10:M10"/>
    <mergeCell ref="C11:M11"/>
    <mergeCell ref="J13:J15"/>
    <mergeCell ref="K13:K15"/>
    <mergeCell ref="C56:I56"/>
    <mergeCell ref="L56:M56"/>
    <mergeCell ref="C16:C23"/>
    <mergeCell ref="D16:D23"/>
    <mergeCell ref="E23:I23"/>
    <mergeCell ref="C9:M9"/>
    <mergeCell ref="M13:M15"/>
    <mergeCell ref="D13:D15"/>
    <mergeCell ref="C32:C39"/>
    <mergeCell ref="D32:D39"/>
    <mergeCell ref="C24:C31"/>
    <mergeCell ref="D24:D31"/>
    <mergeCell ref="E31:I31"/>
    <mergeCell ref="L13:L15"/>
    <mergeCell ref="G13:H15"/>
    <mergeCell ref="E39:I39"/>
    <mergeCell ref="C13:C15"/>
    <mergeCell ref="I13:I15"/>
    <mergeCell ref="C121:C128"/>
    <mergeCell ref="D40:D47"/>
    <mergeCell ref="E47:I47"/>
    <mergeCell ref="C48:C55"/>
    <mergeCell ref="C57:C64"/>
    <mergeCell ref="D121:D128"/>
    <mergeCell ref="D57:D64"/>
    <mergeCell ref="E144:I144"/>
    <mergeCell ref="C129:C136"/>
    <mergeCell ref="D129:D136"/>
    <mergeCell ref="E136:I136"/>
    <mergeCell ref="C145:C152"/>
    <mergeCell ref="C40:C47"/>
    <mergeCell ref="E64:I64"/>
    <mergeCell ref="C112:I112"/>
    <mergeCell ref="C98:C104"/>
    <mergeCell ref="E128:I128"/>
    <mergeCell ref="C154:C161"/>
    <mergeCell ref="D154:D161"/>
    <mergeCell ref="E161:I161"/>
    <mergeCell ref="C170:I170"/>
    <mergeCell ref="L170:M170"/>
    <mergeCell ref="E120:I120"/>
    <mergeCell ref="C153:I153"/>
    <mergeCell ref="L153:M153"/>
    <mergeCell ref="C137:C144"/>
    <mergeCell ref="D137:D144"/>
  </mergeCells>
  <printOptions horizontalCentered="1" verticalCentered="1"/>
  <pageMargins left="0.1968503937007874" right="0.1968503937007874" top="0.7480314960629921" bottom="0.1968503937007874" header="0" footer="0.3937007874015748"/>
  <pageSetup fitToHeight="0" fitToWidth="1" horizontalDpi="600" verticalDpi="600" orientation="portrait" paperSize="9" scale="46" r:id="rId2"/>
  <headerFooter alignWithMargins="0">
    <oddFooter>&amp;CPágina &amp;P/&amp;N</oddFooter>
  </headerFooter>
  <rowBreaks count="6" manualBreakCount="6">
    <brk id="56" min="2" max="12" man="1"/>
    <brk id="89" min="2" max="12" man="1"/>
    <brk id="112" min="2" max="12" man="1"/>
    <brk id="153" min="2" max="12" man="1"/>
    <brk id="189" min="2" max="12" man="1"/>
    <brk id="220" min="2" max="12" man="1"/>
  </rowBreaks>
  <ignoredErrors>
    <ignoredError sqref="P226" evalError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Central de Nicaragua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Luisa Tapia Arostegui</dc:creator>
  <cp:keywords/>
  <dc:description/>
  <cp:lastModifiedBy>Soto Esquivel, Cristina Marcela</cp:lastModifiedBy>
  <cp:lastPrinted>2024-05-15T20:24:57Z</cp:lastPrinted>
  <dcterms:created xsi:type="dcterms:W3CDTF">2003-07-17T15:30:29Z</dcterms:created>
  <dcterms:modified xsi:type="dcterms:W3CDTF">2024-05-15T20:25:43Z</dcterms:modified>
  <cp:category/>
  <cp:version/>
  <cp:contentType/>
  <cp:contentStatus/>
</cp:coreProperties>
</file>