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8400" windowHeight="2400" activeTab="3"/>
  </bookViews>
  <sheets>
    <sheet name="C_1" sheetId="2" r:id="rId1"/>
    <sheet name="C_2" sheetId="8" r:id="rId2"/>
    <sheet name="C_3" sheetId="10" r:id="rId3"/>
    <sheet name="C_4" sheetId="12" r:id="rId4"/>
    <sheet name="C_5" sheetId="14" r:id="rId5"/>
  </sheets>
  <definedNames>
    <definedName name="_xlnm._FilterDatabase" localSheetId="0" hidden="1">C_1!$A$10:$I$10</definedName>
    <definedName name="_xlnm._FilterDatabase" localSheetId="1" hidden="1">C_2!$A$11:$J$11</definedName>
    <definedName name="_xlnm._FilterDatabase" localSheetId="2" hidden="1">C_3!$B$11:$R$11</definedName>
    <definedName name="_xlnm._FilterDatabase" localSheetId="3" hidden="1">C_4!$B$11:$K$61</definedName>
  </definedNames>
  <calcPr calcId="145621"/>
</workbook>
</file>

<file path=xl/calcChain.xml><?xml version="1.0" encoding="utf-8"?>
<calcChain xmlns="http://schemas.openxmlformats.org/spreadsheetml/2006/main">
  <c r="E17" i="12" l="1"/>
  <c r="D17" i="12"/>
  <c r="E14" i="12"/>
  <c r="E11" i="12" s="1"/>
  <c r="D14" i="12"/>
  <c r="D11" i="12"/>
  <c r="L15" i="12"/>
  <c r="L16" i="12"/>
  <c r="L13" i="12"/>
  <c r="L18" i="12"/>
  <c r="L19" i="12"/>
  <c r="E17" i="14"/>
  <c r="F17" i="14"/>
  <c r="G17" i="14"/>
  <c r="E14" i="14"/>
  <c r="F14" i="14"/>
  <c r="G14" i="14"/>
  <c r="E12" i="14"/>
  <c r="F12" i="14"/>
  <c r="F11" i="14" s="1"/>
  <c r="G12" i="14"/>
  <c r="F17" i="12"/>
  <c r="G17" i="12"/>
  <c r="H17" i="12"/>
  <c r="I17" i="12"/>
  <c r="J17" i="12"/>
  <c r="K17" i="12"/>
  <c r="F14" i="12"/>
  <c r="G14" i="12"/>
  <c r="H14" i="12"/>
  <c r="I14" i="12"/>
  <c r="J14" i="12"/>
  <c r="K14" i="12"/>
  <c r="F12" i="12"/>
  <c r="L12" i="12" s="1"/>
  <c r="G12" i="12"/>
  <c r="H12" i="12"/>
  <c r="H11" i="12" s="1"/>
  <c r="I12" i="12"/>
  <c r="J12" i="12"/>
  <c r="J11" i="12" s="1"/>
  <c r="K12" i="12"/>
  <c r="D12" i="10"/>
  <c r="D17" i="10"/>
  <c r="E17" i="10"/>
  <c r="F17" i="10"/>
  <c r="G17" i="10"/>
  <c r="H17" i="10"/>
  <c r="I17" i="10"/>
  <c r="J17" i="10"/>
  <c r="K17" i="10"/>
  <c r="L17" i="10"/>
  <c r="M17" i="10"/>
  <c r="E14" i="10"/>
  <c r="F14" i="10"/>
  <c r="G14" i="10"/>
  <c r="H14" i="10"/>
  <c r="I14" i="10"/>
  <c r="J14" i="10"/>
  <c r="K14" i="10"/>
  <c r="L14" i="10"/>
  <c r="M14" i="10"/>
  <c r="E12" i="10"/>
  <c r="F12" i="10"/>
  <c r="G12" i="10"/>
  <c r="H12" i="10"/>
  <c r="I12" i="10"/>
  <c r="J12" i="10"/>
  <c r="K12" i="10"/>
  <c r="L12" i="10"/>
  <c r="M12" i="10"/>
  <c r="E17" i="8"/>
  <c r="F17" i="8"/>
  <c r="G17" i="8"/>
  <c r="H17" i="8"/>
  <c r="E14" i="8"/>
  <c r="F14" i="8"/>
  <c r="G14" i="8"/>
  <c r="H14" i="8"/>
  <c r="E12" i="8"/>
  <c r="F12" i="8"/>
  <c r="F11" i="8" s="1"/>
  <c r="G12" i="8"/>
  <c r="H12" i="8"/>
  <c r="H11" i="8"/>
  <c r="D11" i="8"/>
  <c r="D17" i="14"/>
  <c r="D17" i="8"/>
  <c r="D14" i="10"/>
  <c r="D14" i="14"/>
  <c r="D14" i="8"/>
  <c r="D12" i="14"/>
  <c r="D12" i="8"/>
  <c r="D17" i="2"/>
  <c r="E17" i="2"/>
  <c r="F17" i="2"/>
  <c r="D14" i="2"/>
  <c r="E14" i="2"/>
  <c r="E11" i="2" s="1"/>
  <c r="F14" i="2"/>
  <c r="G17" i="2"/>
  <c r="H17" i="2"/>
  <c r="I17" i="2"/>
  <c r="I14" i="2"/>
  <c r="G14" i="2"/>
  <c r="H14" i="2"/>
  <c r="I12" i="2"/>
  <c r="G12" i="2"/>
  <c r="H12" i="2"/>
  <c r="K11" i="12" l="1"/>
  <c r="L17" i="12"/>
  <c r="L14" i="12"/>
  <c r="G11" i="12"/>
  <c r="G11" i="2"/>
  <c r="F11" i="2"/>
  <c r="G11" i="8"/>
  <c r="M11" i="10"/>
  <c r="I11" i="10"/>
  <c r="F11" i="10"/>
  <c r="I11" i="12"/>
  <c r="F11" i="12"/>
  <c r="L11" i="12" s="1"/>
  <c r="E11" i="8"/>
  <c r="J11" i="10"/>
  <c r="E11" i="14"/>
  <c r="G11" i="14"/>
  <c r="D11" i="14"/>
  <c r="D11" i="10"/>
  <c r="K11" i="10"/>
  <c r="G11" i="10"/>
  <c r="L11" i="10"/>
  <c r="H11" i="10"/>
  <c r="E11" i="10"/>
  <c r="I11" i="2"/>
  <c r="H11" i="2"/>
  <c r="D11" i="2"/>
</calcChain>
</file>

<file path=xl/sharedStrings.xml><?xml version="1.0" encoding="utf-8"?>
<sst xmlns="http://schemas.openxmlformats.org/spreadsheetml/2006/main" count="121" uniqueCount="61">
  <si>
    <t>total</t>
  </si>
  <si>
    <t>Cuadro 1</t>
  </si>
  <si>
    <t>CIIU Rev. 3</t>
  </si>
  <si>
    <t>Descripción</t>
  </si>
  <si>
    <t>laborados</t>
  </si>
  <si>
    <t>ocupado</t>
  </si>
  <si>
    <t>promedio</t>
  </si>
  <si>
    <t>(miles de córdobas)</t>
  </si>
  <si>
    <t>Total</t>
  </si>
  <si>
    <t>Cuadro 2</t>
  </si>
  <si>
    <t>Cuadro 3</t>
  </si>
  <si>
    <t>Terminados</t>
  </si>
  <si>
    <t>En proceso</t>
  </si>
  <si>
    <t>Cuadro 4</t>
  </si>
  <si>
    <t>Cuadro 5</t>
  </si>
  <si>
    <t>Personal ocupado total                       (1)</t>
  </si>
  <si>
    <t>Personal remunerado total                   (2)</t>
  </si>
  <si>
    <t>Sueldos y salarios                   (3)</t>
  </si>
  <si>
    <t>Otras remuneraciones           (4)</t>
  </si>
  <si>
    <t>Cotización patronal                (5)</t>
  </si>
  <si>
    <t>Otros ingresos                (4)</t>
  </si>
  <si>
    <t>Medianos establecimientos</t>
  </si>
  <si>
    <t>Grandes establecimientos</t>
  </si>
  <si>
    <t xml:space="preserve">INATEC                     (6)                         </t>
  </si>
  <si>
    <t>Gastos sociales                     (7)</t>
  </si>
  <si>
    <t>Indicadores empresariales según actividad económica y tamaño</t>
  </si>
  <si>
    <t>Costos y gastos totales según actividad económica y tamaño</t>
  </si>
  <si>
    <t>Carga impositiva según actividad económica y tamaño</t>
  </si>
  <si>
    <t>Impuesto sobre la renta                            (3)</t>
  </si>
  <si>
    <t>Ingresos totales según actividad económica y tamaño</t>
  </si>
  <si>
    <t>Total Gastos en personal según actividad económica y tamaño</t>
  </si>
  <si>
    <t>Gastos en personal                                 (1)</t>
  </si>
  <si>
    <t>Teléfono y otros sistemas de comunicación                (4)</t>
  </si>
  <si>
    <t>Alquiler de edificios, equipos y otros     (5)</t>
  </si>
  <si>
    <t>Energía  eléctrica                       (3)</t>
  </si>
  <si>
    <t>Publicidad y propaganda      (6)</t>
  </si>
  <si>
    <t>Depreciación                         (7)</t>
  </si>
  <si>
    <t>Otros gastos                     (8)</t>
  </si>
  <si>
    <t>Carga impositiva                                                   (9)</t>
  </si>
  <si>
    <t>Impuesto cuota fija                  (2)</t>
  </si>
  <si>
    <t>Ingresos totales            (5)=(1)+…(4)</t>
  </si>
  <si>
    <t>Costos y gastos totales           (10)=(1)+…(9)</t>
  </si>
  <si>
    <t>Total gastos en personal                   (8)=(3)+…(7)</t>
  </si>
  <si>
    <t>Carga impositiva                      (4)=(1)+…(3)</t>
  </si>
  <si>
    <t>Número de establecimientos (1)</t>
  </si>
  <si>
    <t>Personal ocupado total               (2)</t>
  </si>
  <si>
    <t>Personal remunerado total                    (3)</t>
  </si>
  <si>
    <t>Ingresos totales                 (4)</t>
  </si>
  <si>
    <t>Costos y gastos totales                      (5)</t>
  </si>
  <si>
    <t>* Utilidad Aproximada</t>
  </si>
  <si>
    <t>ACTIVIDADES DE AGENCIAS DE VIAJES Y ORGANIZADORES DE VIAJES; ACTIVIDADES DE ASISTENCIA A TURISTAS</t>
  </si>
  <si>
    <t>OTROS TIPOS INTERMEDIACION MONETARIA</t>
  </si>
  <si>
    <t>OTROS TIPOS DE CRÉDITO</t>
  </si>
  <si>
    <t>ENCUESTA ANUAL DE SERVICIOS DE AGENCIAS E INTERMEDIACIÓN FINANCIERA 2011</t>
  </si>
  <si>
    <t>Remuneraciones promedio anual      (9)=(3+4)/(2)</t>
  </si>
  <si>
    <t>Margen comercial             (3)</t>
  </si>
  <si>
    <t>Impuestos a la producción                       (1)</t>
  </si>
  <si>
    <t>Utilidad después de impuestos*                  (6)=(4)-(5)</t>
  </si>
  <si>
    <t>Servicios pagados a terceros          (2)</t>
  </si>
  <si>
    <t>Ingresos por servicios               (act. Principal)            (1)</t>
  </si>
  <si>
    <t>Otros servicios brindados                  (act. secundaria)          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</si>
</sst>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);\(#,##0.0\)"/>
  </numFmts>
  <fonts count="1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rgb="FF082F67"/>
      <name val="Verdana"/>
      <family val="2"/>
    </font>
    <font>
      <sz val="10"/>
      <color rgb="FF082F67"/>
      <name val="Verdana"/>
      <family val="2"/>
    </font>
    <font>
      <sz val="11"/>
      <color rgb="FF082F67"/>
      <name val="Verdana"/>
      <family val="2"/>
    </font>
    <font>
      <b/>
      <sz val="11"/>
      <color rgb="FF082F67"/>
      <name val="Verdana"/>
      <family val="2"/>
    </font>
    <font>
      <sz val="10"/>
      <name val="Arial"/>
      <family val="2"/>
    </font>
    <font>
      <i/>
      <sz val="10"/>
      <color rgb="FF082F67"/>
      <name val="Verdana"/>
      <family val="2"/>
    </font>
    <font>
      <sz val="10"/>
      <color theme="1"/>
      <name val="Verdana"/>
      <family val="2"/>
    </font>
    <font>
      <i/>
      <sz val="11"/>
      <color rgb="FF082F67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96969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2" borderId="0" xfId="1" applyFont="1" applyFill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49" fontId="1" fillId="2" borderId="0" xfId="1" applyNumberFormat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9" fillId="2" borderId="0" xfId="1" applyFont="1" applyFill="1"/>
    <xf numFmtId="165" fontId="3" fillId="2" borderId="0" xfId="0" applyNumberFormat="1" applyFont="1" applyFill="1" applyBorder="1" applyAlignment="1">
      <alignment vertical="center"/>
    </xf>
    <xf numFmtId="0" fontId="9" fillId="2" borderId="0" xfId="0" applyFont="1" applyFill="1"/>
    <xf numFmtId="3" fontId="1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/>
    <xf numFmtId="3" fontId="1" fillId="3" borderId="0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right" vertical="center"/>
    </xf>
    <xf numFmtId="165" fontId="1" fillId="2" borderId="0" xfId="1" applyNumberFormat="1" applyFont="1" applyFill="1"/>
    <xf numFmtId="0" fontId="1" fillId="2" borderId="0" xfId="1" applyFont="1" applyFill="1" applyAlignment="1">
      <alignment vertical="center"/>
    </xf>
    <xf numFmtId="0" fontId="1" fillId="2" borderId="0" xfId="1" applyFont="1" applyFill="1" applyAlignment="1"/>
    <xf numFmtId="0" fontId="8" fillId="3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8" fillId="3" borderId="4" xfId="0" applyNumberFormat="1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0" fontId="11" fillId="2" borderId="0" xfId="0" applyFont="1" applyFill="1"/>
    <xf numFmtId="164" fontId="11" fillId="3" borderId="0" xfId="0" applyNumberFormat="1" applyFont="1" applyFill="1" applyAlignment="1">
      <alignment horizontal="right" vertical="center" wrapText="1"/>
    </xf>
    <xf numFmtId="164" fontId="11" fillId="2" borderId="0" xfId="0" applyNumberFormat="1" applyFont="1" applyFill="1" applyAlignment="1">
      <alignment horizontal="right" vertical="center" wrapText="1"/>
    </xf>
    <xf numFmtId="164" fontId="8" fillId="3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right" vertical="center" wrapText="1"/>
    </xf>
    <xf numFmtId="164" fontId="11" fillId="3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Alignment="1">
      <alignment horizontal="right" vertical="center" wrapText="1"/>
    </xf>
    <xf numFmtId="3" fontId="8" fillId="3" borderId="0" xfId="0" applyNumberFormat="1" applyFont="1" applyFill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 wrapText="1"/>
    </xf>
    <xf numFmtId="3" fontId="8" fillId="2" borderId="0" xfId="0" applyNumberFormat="1" applyFont="1" applyFill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/>
    <xf numFmtId="0" fontId="1" fillId="2" borderId="0" xfId="1" applyFont="1" applyFill="1" applyBorder="1"/>
    <xf numFmtId="165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8" fillId="2" borderId="0" xfId="0" applyFont="1" applyFill="1" applyBorder="1"/>
    <xf numFmtId="0" fontId="0" fillId="2" borderId="0" xfId="0" applyFill="1" applyBorder="1"/>
    <xf numFmtId="0" fontId="1" fillId="2" borderId="0" xfId="1" applyFont="1" applyFill="1" applyBorder="1" applyAlignment="1"/>
    <xf numFmtId="165" fontId="1" fillId="2" borderId="0" xfId="1" applyNumberFormat="1" applyFont="1" applyFill="1" applyBorder="1"/>
    <xf numFmtId="0" fontId="1" fillId="2" borderId="0" xfId="1" applyFont="1" applyFill="1" applyBorder="1" applyAlignment="1">
      <alignment vertical="center"/>
    </xf>
    <xf numFmtId="164" fontId="8" fillId="3" borderId="4" xfId="0" applyNumberFormat="1" applyFont="1" applyFill="1" applyBorder="1" applyAlignment="1">
      <alignment horizontal="right" vertical="center"/>
    </xf>
    <xf numFmtId="164" fontId="8" fillId="2" borderId="0" xfId="0" applyNumberFormat="1" applyFont="1" applyFill="1"/>
    <xf numFmtId="164" fontId="3" fillId="2" borderId="0" xfId="0" applyNumberFormat="1" applyFont="1" applyFill="1" applyBorder="1" applyAlignment="1">
      <alignment vertical="center"/>
    </xf>
    <xf numFmtId="164" fontId="11" fillId="3" borderId="0" xfId="0" applyNumberFormat="1" applyFont="1" applyFill="1" applyAlignment="1">
      <alignment vertical="center" wrapText="1"/>
    </xf>
    <xf numFmtId="164" fontId="8" fillId="3" borderId="0" xfId="0" applyNumberFormat="1" applyFont="1" applyFill="1" applyAlignment="1">
      <alignment vertical="center" wrapText="1"/>
    </xf>
    <xf numFmtId="164" fontId="11" fillId="2" borderId="0" xfId="0" applyNumberFormat="1" applyFont="1" applyFill="1" applyAlignment="1">
      <alignment vertical="center" wrapText="1"/>
    </xf>
    <xf numFmtId="164" fontId="8" fillId="2" borderId="0" xfId="0" applyNumberFormat="1" applyFont="1" applyFill="1" applyAlignment="1">
      <alignment vertical="center" wrapText="1"/>
    </xf>
    <xf numFmtId="164" fontId="11" fillId="3" borderId="0" xfId="0" applyNumberFormat="1" applyFont="1" applyFill="1" applyBorder="1" applyAlignment="1">
      <alignment vertical="center" wrapText="1"/>
    </xf>
    <xf numFmtId="164" fontId="8" fillId="3" borderId="4" xfId="0" applyNumberFormat="1" applyFont="1" applyFill="1" applyBorder="1" applyAlignment="1">
      <alignment vertical="center" wrapText="1"/>
    </xf>
    <xf numFmtId="164" fontId="8" fillId="3" borderId="4" xfId="0" applyNumberFormat="1" applyFont="1" applyFill="1" applyBorder="1" applyAlignment="1">
      <alignment horizontal="right" vertical="center" wrapText="1"/>
    </xf>
    <xf numFmtId="37" fontId="11" fillId="3" borderId="0" xfId="0" applyNumberFormat="1" applyFont="1" applyFill="1" applyAlignment="1">
      <alignment horizontal="right" vertical="center" wrapText="1"/>
    </xf>
    <xf numFmtId="37" fontId="8" fillId="3" borderId="0" xfId="0" applyNumberFormat="1" applyFont="1" applyFill="1" applyAlignment="1">
      <alignment horizontal="right" vertical="center" wrapText="1"/>
    </xf>
    <xf numFmtId="37" fontId="11" fillId="2" borderId="0" xfId="0" applyNumberFormat="1" applyFont="1" applyFill="1" applyAlignment="1">
      <alignment horizontal="right" vertical="center" wrapText="1"/>
    </xf>
    <xf numFmtId="37" fontId="8" fillId="2" borderId="0" xfId="0" applyNumberFormat="1" applyFont="1" applyFill="1" applyAlignment="1">
      <alignment horizontal="right" vertical="center" wrapText="1"/>
    </xf>
    <xf numFmtId="37" fontId="11" fillId="3" borderId="0" xfId="0" applyNumberFormat="1" applyFont="1" applyFill="1" applyBorder="1" applyAlignment="1">
      <alignment horizontal="right" vertical="center" wrapText="1"/>
    </xf>
    <xf numFmtId="37" fontId="8" fillId="3" borderId="4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Border="1"/>
    <xf numFmtId="164" fontId="1" fillId="2" borderId="0" xfId="1" applyNumberFormat="1" applyFont="1" applyFill="1" applyBorder="1" applyAlignment="1"/>
    <xf numFmtId="164" fontId="1" fillId="2" borderId="0" xfId="1" applyNumberFormat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164" fontId="1" fillId="3" borderId="4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 wrapText="1"/>
    </xf>
    <xf numFmtId="37" fontId="3" fillId="2" borderId="0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0" fontId="1" fillId="2" borderId="0" xfId="1" applyFont="1" applyFill="1" applyAlignment="1">
      <alignment horizontal="right"/>
    </xf>
    <xf numFmtId="0" fontId="1" fillId="2" borderId="0" xfId="1" applyFont="1" applyFill="1" applyBorder="1" applyAlignment="1">
      <alignment horizontal="right"/>
    </xf>
    <xf numFmtId="0" fontId="1" fillId="2" borderId="12" xfId="1" applyFont="1" applyFill="1" applyBorder="1"/>
    <xf numFmtId="164" fontId="1" fillId="3" borderId="0" xfId="1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horizontal="right" vertical="center" wrapText="1"/>
    </xf>
    <xf numFmtId="164" fontId="1" fillId="2" borderId="0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808080"/>
      <color rgb="FF969696"/>
      <color rgb="FF082F67"/>
      <color rgb="FF0835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6350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6350</xdr:colOff>
      <xdr:row>0</xdr:row>
      <xdr:rowOff>895350</xdr:rowOff>
    </xdr:to>
    <xdr:pic>
      <xdr:nvPicPr>
        <xdr:cNvPr id="6" name="5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6350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0355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6350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0355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80" zoomScaleNormal="80" workbookViewId="0">
      <selection activeCell="I8" sqref="I8:I9"/>
    </sheetView>
  </sheetViews>
  <sheetFormatPr baseColWidth="10" defaultColWidth="9.140625" defaultRowHeight="15" x14ac:dyDescent="0.25"/>
  <cols>
    <col min="1" max="1" width="3.5703125" style="11" customWidth="1"/>
    <col min="2" max="2" width="12.7109375" style="11" customWidth="1"/>
    <col min="3" max="3" width="62.7109375" style="11" customWidth="1"/>
    <col min="4" max="4" width="19.42578125" style="11" customWidth="1"/>
    <col min="5" max="5" width="16.7109375" style="11" customWidth="1"/>
    <col min="6" max="6" width="17.85546875" style="11" customWidth="1"/>
    <col min="7" max="9" width="16.7109375" style="11" customWidth="1"/>
    <col min="10" max="10" width="11.5703125" style="11" bestFit="1" customWidth="1"/>
    <col min="11" max="16384" width="9.140625" style="11"/>
  </cols>
  <sheetData>
    <row r="1" spans="2:10" s="6" customFormat="1" ht="73.5" customHeight="1" x14ac:dyDescent="0.2">
      <c r="B1" s="15"/>
      <c r="C1" s="15"/>
    </row>
    <row r="2" spans="2:10" s="1" customFormat="1" ht="12.75" x14ac:dyDescent="0.2">
      <c r="B2" s="2"/>
      <c r="C2" s="2"/>
      <c r="D2" s="2"/>
    </row>
    <row r="3" spans="2:10" s="1" customFormat="1" x14ac:dyDescent="0.2">
      <c r="B3" s="103" t="s">
        <v>53</v>
      </c>
      <c r="C3" s="103"/>
      <c r="D3" s="103"/>
      <c r="E3" s="103"/>
      <c r="F3" s="103"/>
      <c r="G3" s="103"/>
    </row>
    <row r="4" spans="2:10" s="1" customFormat="1" ht="12.75" x14ac:dyDescent="0.2">
      <c r="B4" s="3"/>
      <c r="C4" s="3"/>
      <c r="D4" s="3"/>
      <c r="E4" s="3"/>
      <c r="F4" s="3"/>
      <c r="G4" s="3"/>
    </row>
    <row r="5" spans="2:10" s="1" customFormat="1" ht="14.25" x14ac:dyDescent="0.2">
      <c r="B5" s="4" t="s">
        <v>1</v>
      </c>
      <c r="C5" s="4"/>
      <c r="D5" s="4"/>
      <c r="E5" s="4"/>
      <c r="F5" s="4"/>
      <c r="G5" s="4"/>
    </row>
    <row r="6" spans="2:10" s="1" customFormat="1" ht="14.25" x14ac:dyDescent="0.2">
      <c r="B6" s="5" t="s">
        <v>25</v>
      </c>
      <c r="C6" s="4"/>
      <c r="D6" s="4"/>
      <c r="E6" s="4"/>
      <c r="F6" s="4"/>
      <c r="G6" s="4"/>
    </row>
    <row r="7" spans="2:10" s="1" customFormat="1" ht="3" customHeight="1" thickBot="1" x14ac:dyDescent="0.25">
      <c r="B7" s="5"/>
      <c r="C7" s="4"/>
      <c r="D7" s="4"/>
      <c r="E7" s="4"/>
      <c r="F7" s="4"/>
      <c r="G7" s="4"/>
    </row>
    <row r="8" spans="2:10" s="6" customFormat="1" ht="26.25" customHeight="1" thickBot="1" x14ac:dyDescent="0.25">
      <c r="B8" s="104" t="s">
        <v>2</v>
      </c>
      <c r="C8" s="104" t="s">
        <v>3</v>
      </c>
      <c r="D8" s="104" t="s">
        <v>44</v>
      </c>
      <c r="E8" s="104" t="s">
        <v>45</v>
      </c>
      <c r="F8" s="104" t="s">
        <v>46</v>
      </c>
      <c r="G8" s="104" t="s">
        <v>47</v>
      </c>
      <c r="H8" s="106" t="s">
        <v>48</v>
      </c>
      <c r="I8" s="106" t="s">
        <v>57</v>
      </c>
    </row>
    <row r="9" spans="2:10" s="6" customFormat="1" ht="36" customHeight="1" thickBot="1" x14ac:dyDescent="0.25">
      <c r="B9" s="108"/>
      <c r="C9" s="108"/>
      <c r="D9" s="108"/>
      <c r="E9" s="108" t="s">
        <v>4</v>
      </c>
      <c r="F9" s="108" t="s">
        <v>5</v>
      </c>
      <c r="G9" s="105"/>
      <c r="H9" s="106"/>
      <c r="I9" s="106"/>
    </row>
    <row r="10" spans="2:10" s="6" customFormat="1" ht="20.100000000000001" customHeight="1" thickBot="1" x14ac:dyDescent="0.25">
      <c r="B10" s="105"/>
      <c r="C10" s="105"/>
      <c r="D10" s="105"/>
      <c r="E10" s="105" t="s">
        <v>6</v>
      </c>
      <c r="F10" s="105" t="s">
        <v>0</v>
      </c>
      <c r="G10" s="107" t="s">
        <v>7</v>
      </c>
      <c r="H10" s="107"/>
      <c r="I10" s="107"/>
    </row>
    <row r="11" spans="2:10" s="13" customFormat="1" ht="30" customHeight="1" x14ac:dyDescent="0.2">
      <c r="B11" s="7" t="s">
        <v>8</v>
      </c>
      <c r="C11" s="8"/>
      <c r="D11" s="9">
        <f t="shared" ref="D11:F11" si="0">+D12+D14+D17</f>
        <v>275.5</v>
      </c>
      <c r="E11" s="9">
        <f t="shared" si="0"/>
        <v>5094.4799999999996</v>
      </c>
      <c r="F11" s="9">
        <f t="shared" si="0"/>
        <v>4871.21</v>
      </c>
      <c r="G11" s="10">
        <f>+G12+G14+G17</f>
        <v>4098118.54</v>
      </c>
      <c r="H11" s="10">
        <f>+H12+H14+H17</f>
        <v>2254536.0299999998</v>
      </c>
      <c r="I11" s="10">
        <f>+I12+I14+I17</f>
        <v>1843582.5100000002</v>
      </c>
      <c r="J11" s="74"/>
    </row>
    <row r="12" spans="2:10" s="51" customFormat="1" ht="30" customHeight="1" x14ac:dyDescent="0.2">
      <c r="B12" s="37">
        <v>6304</v>
      </c>
      <c r="C12" s="38" t="s">
        <v>50</v>
      </c>
      <c r="D12" s="57">
        <v>53</v>
      </c>
      <c r="E12" s="57">
        <v>407</v>
      </c>
      <c r="F12" s="57">
        <v>354</v>
      </c>
      <c r="G12" s="52">
        <f t="shared" ref="G12:H12" si="1">SUM(G13)</f>
        <v>151113.29999999999</v>
      </c>
      <c r="H12" s="52">
        <f t="shared" si="1"/>
        <v>123226.35</v>
      </c>
      <c r="I12" s="52">
        <f>SUM(I13)</f>
        <v>27886.95</v>
      </c>
    </row>
    <row r="13" spans="2:10" s="13" customFormat="1" ht="30" customHeight="1" x14ac:dyDescent="0.2">
      <c r="B13" s="35"/>
      <c r="C13" s="30" t="s">
        <v>21</v>
      </c>
      <c r="D13" s="58">
        <v>53</v>
      </c>
      <c r="E13" s="24">
        <v>407</v>
      </c>
      <c r="F13" s="24">
        <v>354</v>
      </c>
      <c r="G13" s="25">
        <v>151113.29999999999</v>
      </c>
      <c r="H13" s="25">
        <v>123226.35</v>
      </c>
      <c r="I13" s="25">
        <v>27886.95</v>
      </c>
    </row>
    <row r="14" spans="2:10" s="51" customFormat="1" ht="30" customHeight="1" x14ac:dyDescent="0.2">
      <c r="B14" s="41">
        <v>6519</v>
      </c>
      <c r="C14" s="42" t="s">
        <v>51</v>
      </c>
      <c r="D14" s="59">
        <f t="shared" ref="D14" si="2">SUM(D15:D16)</f>
        <v>58</v>
      </c>
      <c r="E14" s="59">
        <f t="shared" ref="E14" si="3">SUM(E15:E16)</f>
        <v>1103.05</v>
      </c>
      <c r="F14" s="59">
        <f t="shared" ref="F14" si="4">SUM(F15:F16)</f>
        <v>1093.05</v>
      </c>
      <c r="G14" s="53">
        <f t="shared" ref="G14:H14" si="5">SUM(G15:G16)</f>
        <v>819622.19</v>
      </c>
      <c r="H14" s="53">
        <f t="shared" si="5"/>
        <v>320629.32</v>
      </c>
      <c r="I14" s="53">
        <f>SUM(I15:I16)</f>
        <v>498992.87</v>
      </c>
    </row>
    <row r="15" spans="2:10" s="13" customFormat="1" ht="30" customHeight="1" x14ac:dyDescent="0.2">
      <c r="B15" s="43"/>
      <c r="C15" s="36" t="s">
        <v>21</v>
      </c>
      <c r="D15" s="60">
        <v>55</v>
      </c>
      <c r="E15" s="22">
        <v>69</v>
      </c>
      <c r="F15" s="22">
        <v>59</v>
      </c>
      <c r="G15" s="26">
        <v>262736.5</v>
      </c>
      <c r="H15" s="26">
        <v>135476.76</v>
      </c>
      <c r="I15" s="26">
        <v>127259.74</v>
      </c>
    </row>
    <row r="16" spans="2:10" s="13" customFormat="1" ht="30" customHeight="1" x14ac:dyDescent="0.2">
      <c r="B16" s="43"/>
      <c r="C16" s="36" t="s">
        <v>22</v>
      </c>
      <c r="D16" s="94">
        <v>3</v>
      </c>
      <c r="E16" s="22">
        <v>1034.05</v>
      </c>
      <c r="F16" s="22">
        <v>1034.05</v>
      </c>
      <c r="G16" s="26">
        <v>556885.68999999994</v>
      </c>
      <c r="H16" s="26">
        <v>185152.56</v>
      </c>
      <c r="I16" s="26">
        <v>371733.13</v>
      </c>
    </row>
    <row r="17" spans="2:9" s="51" customFormat="1" ht="30" customHeight="1" x14ac:dyDescent="0.2">
      <c r="B17" s="44">
        <v>6592</v>
      </c>
      <c r="C17" s="45" t="s">
        <v>52</v>
      </c>
      <c r="D17" s="61">
        <f t="shared" ref="D17:E17" si="6">SUM(D18:D19)</f>
        <v>164.5</v>
      </c>
      <c r="E17" s="61">
        <f t="shared" si="6"/>
        <v>3584.43</v>
      </c>
      <c r="F17" s="61">
        <f t="shared" ref="F17" si="7">SUM(F18:F19)</f>
        <v>3424.16</v>
      </c>
      <c r="G17" s="56">
        <f t="shared" ref="G17:I17" si="8">SUM(G18:G19)</f>
        <v>3127383.05</v>
      </c>
      <c r="H17" s="56">
        <f t="shared" si="8"/>
        <v>1810680.3599999999</v>
      </c>
      <c r="I17" s="56">
        <f t="shared" si="8"/>
        <v>1316702.6900000002</v>
      </c>
    </row>
    <row r="18" spans="2:9" s="13" customFormat="1" ht="30" customHeight="1" x14ac:dyDescent="0.2">
      <c r="B18" s="46"/>
      <c r="C18" s="30" t="s">
        <v>21</v>
      </c>
      <c r="D18" s="58">
        <v>141.5</v>
      </c>
      <c r="E18" s="24">
        <v>191</v>
      </c>
      <c r="F18" s="24">
        <v>161</v>
      </c>
      <c r="G18" s="25">
        <v>367287.02</v>
      </c>
      <c r="H18" s="25">
        <v>302433.43</v>
      </c>
      <c r="I18" s="25">
        <v>64853.59</v>
      </c>
    </row>
    <row r="19" spans="2:9" s="13" customFormat="1" ht="30" customHeight="1" thickBot="1" x14ac:dyDescent="0.25">
      <c r="B19" s="47"/>
      <c r="C19" s="48" t="s">
        <v>22</v>
      </c>
      <c r="D19" s="50">
        <v>23</v>
      </c>
      <c r="E19" s="50">
        <v>3393.43</v>
      </c>
      <c r="F19" s="50">
        <v>3263.16</v>
      </c>
      <c r="G19" s="49">
        <v>2760096.03</v>
      </c>
      <c r="H19" s="49">
        <v>1508246.93</v>
      </c>
      <c r="I19" s="73">
        <v>1251849.1000000001</v>
      </c>
    </row>
    <row r="20" spans="2:9" s="23" customFormat="1" ht="18.75" customHeight="1" x14ac:dyDescent="0.2">
      <c r="B20" s="23" t="s">
        <v>49</v>
      </c>
    </row>
    <row r="21" spans="2:9" x14ac:dyDescent="0.25">
      <c r="D21" s="62"/>
      <c r="E21" s="62"/>
      <c r="F21" s="62"/>
    </row>
    <row r="22" spans="2:9" x14ac:dyDescent="0.25">
      <c r="D22" s="62"/>
      <c r="E22" s="62"/>
      <c r="F22" s="62"/>
    </row>
  </sheetData>
  <mergeCells count="10">
    <mergeCell ref="B3:G3"/>
    <mergeCell ref="G8:G9"/>
    <mergeCell ref="H8:H9"/>
    <mergeCell ref="I8:I9"/>
    <mergeCell ref="G10:I10"/>
    <mergeCell ref="B8:B10"/>
    <mergeCell ref="C8:C10"/>
    <mergeCell ref="E8:E10"/>
    <mergeCell ref="F8:F10"/>
    <mergeCell ref="D8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topLeftCell="A4" zoomScale="80" zoomScaleNormal="80" workbookViewId="0">
      <selection activeCell="E13" sqref="E13"/>
    </sheetView>
  </sheetViews>
  <sheetFormatPr baseColWidth="10" defaultColWidth="9.140625" defaultRowHeight="12.75" x14ac:dyDescent="0.2"/>
  <cols>
    <col min="1" max="1" width="3.5703125" style="6" customWidth="1"/>
    <col min="2" max="2" width="12.7109375" style="15" customWidth="1"/>
    <col min="3" max="3" width="62.42578125" style="15" customWidth="1"/>
    <col min="4" max="4" width="16.7109375" style="6" customWidth="1"/>
    <col min="5" max="5" width="18.140625" style="6" customWidth="1"/>
    <col min="6" max="8" width="16.7109375" style="6" customWidth="1"/>
    <col min="9" max="9" width="12.42578125" style="63" bestFit="1" customWidth="1"/>
    <col min="10" max="20" width="9.140625" style="63"/>
    <col min="21" max="253" width="9.140625" style="6"/>
    <col min="254" max="254" width="3.5703125" style="6" customWidth="1"/>
    <col min="255" max="255" width="12.42578125" style="6" customWidth="1"/>
    <col min="256" max="256" width="62.42578125" style="6" customWidth="1"/>
    <col min="257" max="257" width="15.28515625" style="6" customWidth="1"/>
    <col min="258" max="258" width="16.140625" style="6" customWidth="1"/>
    <col min="259" max="259" width="14.28515625" style="6" bestFit="1" customWidth="1"/>
    <col min="260" max="260" width="13.28515625" style="6" customWidth="1"/>
    <col min="261" max="261" width="16.7109375" style="6" customWidth="1"/>
    <col min="262" max="262" width="15.140625" style="6" customWidth="1"/>
    <col min="263" max="509" width="9.140625" style="6"/>
    <col min="510" max="510" width="3.5703125" style="6" customWidth="1"/>
    <col min="511" max="511" width="12.42578125" style="6" customWidth="1"/>
    <col min="512" max="512" width="62.42578125" style="6" customWidth="1"/>
    <col min="513" max="513" width="15.28515625" style="6" customWidth="1"/>
    <col min="514" max="514" width="16.140625" style="6" customWidth="1"/>
    <col min="515" max="515" width="14.28515625" style="6" bestFit="1" customWidth="1"/>
    <col min="516" max="516" width="13.28515625" style="6" customWidth="1"/>
    <col min="517" max="517" width="16.7109375" style="6" customWidth="1"/>
    <col min="518" max="518" width="15.140625" style="6" customWidth="1"/>
    <col min="519" max="765" width="9.140625" style="6"/>
    <col min="766" max="766" width="3.5703125" style="6" customWidth="1"/>
    <col min="767" max="767" width="12.42578125" style="6" customWidth="1"/>
    <col min="768" max="768" width="62.42578125" style="6" customWidth="1"/>
    <col min="769" max="769" width="15.28515625" style="6" customWidth="1"/>
    <col min="770" max="770" width="16.140625" style="6" customWidth="1"/>
    <col min="771" max="771" width="14.28515625" style="6" bestFit="1" customWidth="1"/>
    <col min="772" max="772" width="13.28515625" style="6" customWidth="1"/>
    <col min="773" max="773" width="16.7109375" style="6" customWidth="1"/>
    <col min="774" max="774" width="15.140625" style="6" customWidth="1"/>
    <col min="775" max="1021" width="9.140625" style="6"/>
    <col min="1022" max="1022" width="3.5703125" style="6" customWidth="1"/>
    <col min="1023" max="1023" width="12.42578125" style="6" customWidth="1"/>
    <col min="1024" max="1024" width="62.42578125" style="6" customWidth="1"/>
    <col min="1025" max="1025" width="15.28515625" style="6" customWidth="1"/>
    <col min="1026" max="1026" width="16.140625" style="6" customWidth="1"/>
    <col min="1027" max="1027" width="14.28515625" style="6" bestFit="1" customWidth="1"/>
    <col min="1028" max="1028" width="13.28515625" style="6" customWidth="1"/>
    <col min="1029" max="1029" width="16.7109375" style="6" customWidth="1"/>
    <col min="1030" max="1030" width="15.140625" style="6" customWidth="1"/>
    <col min="1031" max="1277" width="9.140625" style="6"/>
    <col min="1278" max="1278" width="3.5703125" style="6" customWidth="1"/>
    <col min="1279" max="1279" width="12.42578125" style="6" customWidth="1"/>
    <col min="1280" max="1280" width="62.42578125" style="6" customWidth="1"/>
    <col min="1281" max="1281" width="15.28515625" style="6" customWidth="1"/>
    <col min="1282" max="1282" width="16.140625" style="6" customWidth="1"/>
    <col min="1283" max="1283" width="14.28515625" style="6" bestFit="1" customWidth="1"/>
    <col min="1284" max="1284" width="13.28515625" style="6" customWidth="1"/>
    <col min="1285" max="1285" width="16.7109375" style="6" customWidth="1"/>
    <col min="1286" max="1286" width="15.140625" style="6" customWidth="1"/>
    <col min="1287" max="1533" width="9.140625" style="6"/>
    <col min="1534" max="1534" width="3.5703125" style="6" customWidth="1"/>
    <col min="1535" max="1535" width="12.42578125" style="6" customWidth="1"/>
    <col min="1536" max="1536" width="62.42578125" style="6" customWidth="1"/>
    <col min="1537" max="1537" width="15.28515625" style="6" customWidth="1"/>
    <col min="1538" max="1538" width="16.140625" style="6" customWidth="1"/>
    <col min="1539" max="1539" width="14.28515625" style="6" bestFit="1" customWidth="1"/>
    <col min="1540" max="1540" width="13.28515625" style="6" customWidth="1"/>
    <col min="1541" max="1541" width="16.7109375" style="6" customWidth="1"/>
    <col min="1542" max="1542" width="15.140625" style="6" customWidth="1"/>
    <col min="1543" max="1789" width="9.140625" style="6"/>
    <col min="1790" max="1790" width="3.5703125" style="6" customWidth="1"/>
    <col min="1791" max="1791" width="12.42578125" style="6" customWidth="1"/>
    <col min="1792" max="1792" width="62.42578125" style="6" customWidth="1"/>
    <col min="1793" max="1793" width="15.28515625" style="6" customWidth="1"/>
    <col min="1794" max="1794" width="16.140625" style="6" customWidth="1"/>
    <col min="1795" max="1795" width="14.28515625" style="6" bestFit="1" customWidth="1"/>
    <col min="1796" max="1796" width="13.28515625" style="6" customWidth="1"/>
    <col min="1797" max="1797" width="16.7109375" style="6" customWidth="1"/>
    <col min="1798" max="1798" width="15.140625" style="6" customWidth="1"/>
    <col min="1799" max="2045" width="9.140625" style="6"/>
    <col min="2046" max="2046" width="3.5703125" style="6" customWidth="1"/>
    <col min="2047" max="2047" width="12.42578125" style="6" customWidth="1"/>
    <col min="2048" max="2048" width="62.42578125" style="6" customWidth="1"/>
    <col min="2049" max="2049" width="15.28515625" style="6" customWidth="1"/>
    <col min="2050" max="2050" width="16.140625" style="6" customWidth="1"/>
    <col min="2051" max="2051" width="14.28515625" style="6" bestFit="1" customWidth="1"/>
    <col min="2052" max="2052" width="13.28515625" style="6" customWidth="1"/>
    <col min="2053" max="2053" width="16.7109375" style="6" customWidth="1"/>
    <col min="2054" max="2054" width="15.140625" style="6" customWidth="1"/>
    <col min="2055" max="2301" width="9.140625" style="6"/>
    <col min="2302" max="2302" width="3.5703125" style="6" customWidth="1"/>
    <col min="2303" max="2303" width="12.42578125" style="6" customWidth="1"/>
    <col min="2304" max="2304" width="62.42578125" style="6" customWidth="1"/>
    <col min="2305" max="2305" width="15.28515625" style="6" customWidth="1"/>
    <col min="2306" max="2306" width="16.140625" style="6" customWidth="1"/>
    <col min="2307" max="2307" width="14.28515625" style="6" bestFit="1" customWidth="1"/>
    <col min="2308" max="2308" width="13.28515625" style="6" customWidth="1"/>
    <col min="2309" max="2309" width="16.7109375" style="6" customWidth="1"/>
    <col min="2310" max="2310" width="15.140625" style="6" customWidth="1"/>
    <col min="2311" max="2557" width="9.140625" style="6"/>
    <col min="2558" max="2558" width="3.5703125" style="6" customWidth="1"/>
    <col min="2559" max="2559" width="12.42578125" style="6" customWidth="1"/>
    <col min="2560" max="2560" width="62.42578125" style="6" customWidth="1"/>
    <col min="2561" max="2561" width="15.28515625" style="6" customWidth="1"/>
    <col min="2562" max="2562" width="16.140625" style="6" customWidth="1"/>
    <col min="2563" max="2563" width="14.28515625" style="6" bestFit="1" customWidth="1"/>
    <col min="2564" max="2564" width="13.28515625" style="6" customWidth="1"/>
    <col min="2565" max="2565" width="16.7109375" style="6" customWidth="1"/>
    <col min="2566" max="2566" width="15.140625" style="6" customWidth="1"/>
    <col min="2567" max="2813" width="9.140625" style="6"/>
    <col min="2814" max="2814" width="3.5703125" style="6" customWidth="1"/>
    <col min="2815" max="2815" width="12.42578125" style="6" customWidth="1"/>
    <col min="2816" max="2816" width="62.42578125" style="6" customWidth="1"/>
    <col min="2817" max="2817" width="15.28515625" style="6" customWidth="1"/>
    <col min="2818" max="2818" width="16.140625" style="6" customWidth="1"/>
    <col min="2819" max="2819" width="14.28515625" style="6" bestFit="1" customWidth="1"/>
    <col min="2820" max="2820" width="13.28515625" style="6" customWidth="1"/>
    <col min="2821" max="2821" width="16.7109375" style="6" customWidth="1"/>
    <col min="2822" max="2822" width="15.140625" style="6" customWidth="1"/>
    <col min="2823" max="3069" width="9.140625" style="6"/>
    <col min="3070" max="3070" width="3.5703125" style="6" customWidth="1"/>
    <col min="3071" max="3071" width="12.42578125" style="6" customWidth="1"/>
    <col min="3072" max="3072" width="62.42578125" style="6" customWidth="1"/>
    <col min="3073" max="3073" width="15.28515625" style="6" customWidth="1"/>
    <col min="3074" max="3074" width="16.140625" style="6" customWidth="1"/>
    <col min="3075" max="3075" width="14.28515625" style="6" bestFit="1" customWidth="1"/>
    <col min="3076" max="3076" width="13.28515625" style="6" customWidth="1"/>
    <col min="3077" max="3077" width="16.7109375" style="6" customWidth="1"/>
    <col min="3078" max="3078" width="15.140625" style="6" customWidth="1"/>
    <col min="3079" max="3325" width="9.140625" style="6"/>
    <col min="3326" max="3326" width="3.5703125" style="6" customWidth="1"/>
    <col min="3327" max="3327" width="12.42578125" style="6" customWidth="1"/>
    <col min="3328" max="3328" width="62.42578125" style="6" customWidth="1"/>
    <col min="3329" max="3329" width="15.28515625" style="6" customWidth="1"/>
    <col min="3330" max="3330" width="16.140625" style="6" customWidth="1"/>
    <col min="3331" max="3331" width="14.28515625" style="6" bestFit="1" customWidth="1"/>
    <col min="3332" max="3332" width="13.28515625" style="6" customWidth="1"/>
    <col min="3333" max="3333" width="16.7109375" style="6" customWidth="1"/>
    <col min="3334" max="3334" width="15.140625" style="6" customWidth="1"/>
    <col min="3335" max="3581" width="9.140625" style="6"/>
    <col min="3582" max="3582" width="3.5703125" style="6" customWidth="1"/>
    <col min="3583" max="3583" width="12.42578125" style="6" customWidth="1"/>
    <col min="3584" max="3584" width="62.42578125" style="6" customWidth="1"/>
    <col min="3585" max="3585" width="15.28515625" style="6" customWidth="1"/>
    <col min="3586" max="3586" width="16.140625" style="6" customWidth="1"/>
    <col min="3587" max="3587" width="14.28515625" style="6" bestFit="1" customWidth="1"/>
    <col min="3588" max="3588" width="13.28515625" style="6" customWidth="1"/>
    <col min="3589" max="3589" width="16.7109375" style="6" customWidth="1"/>
    <col min="3590" max="3590" width="15.140625" style="6" customWidth="1"/>
    <col min="3591" max="3837" width="9.140625" style="6"/>
    <col min="3838" max="3838" width="3.5703125" style="6" customWidth="1"/>
    <col min="3839" max="3839" width="12.42578125" style="6" customWidth="1"/>
    <col min="3840" max="3840" width="62.42578125" style="6" customWidth="1"/>
    <col min="3841" max="3841" width="15.28515625" style="6" customWidth="1"/>
    <col min="3842" max="3842" width="16.140625" style="6" customWidth="1"/>
    <col min="3843" max="3843" width="14.28515625" style="6" bestFit="1" customWidth="1"/>
    <col min="3844" max="3844" width="13.28515625" style="6" customWidth="1"/>
    <col min="3845" max="3845" width="16.7109375" style="6" customWidth="1"/>
    <col min="3846" max="3846" width="15.140625" style="6" customWidth="1"/>
    <col min="3847" max="4093" width="9.140625" style="6"/>
    <col min="4094" max="4094" width="3.5703125" style="6" customWidth="1"/>
    <col min="4095" max="4095" width="12.42578125" style="6" customWidth="1"/>
    <col min="4096" max="4096" width="62.42578125" style="6" customWidth="1"/>
    <col min="4097" max="4097" width="15.28515625" style="6" customWidth="1"/>
    <col min="4098" max="4098" width="16.140625" style="6" customWidth="1"/>
    <col min="4099" max="4099" width="14.28515625" style="6" bestFit="1" customWidth="1"/>
    <col min="4100" max="4100" width="13.28515625" style="6" customWidth="1"/>
    <col min="4101" max="4101" width="16.7109375" style="6" customWidth="1"/>
    <col min="4102" max="4102" width="15.140625" style="6" customWidth="1"/>
    <col min="4103" max="4349" width="9.140625" style="6"/>
    <col min="4350" max="4350" width="3.5703125" style="6" customWidth="1"/>
    <col min="4351" max="4351" width="12.42578125" style="6" customWidth="1"/>
    <col min="4352" max="4352" width="62.42578125" style="6" customWidth="1"/>
    <col min="4353" max="4353" width="15.28515625" style="6" customWidth="1"/>
    <col min="4354" max="4354" width="16.140625" style="6" customWidth="1"/>
    <col min="4355" max="4355" width="14.28515625" style="6" bestFit="1" customWidth="1"/>
    <col min="4356" max="4356" width="13.28515625" style="6" customWidth="1"/>
    <col min="4357" max="4357" width="16.7109375" style="6" customWidth="1"/>
    <col min="4358" max="4358" width="15.140625" style="6" customWidth="1"/>
    <col min="4359" max="4605" width="9.140625" style="6"/>
    <col min="4606" max="4606" width="3.5703125" style="6" customWidth="1"/>
    <col min="4607" max="4607" width="12.42578125" style="6" customWidth="1"/>
    <col min="4608" max="4608" width="62.42578125" style="6" customWidth="1"/>
    <col min="4609" max="4609" width="15.28515625" style="6" customWidth="1"/>
    <col min="4610" max="4610" width="16.140625" style="6" customWidth="1"/>
    <col min="4611" max="4611" width="14.28515625" style="6" bestFit="1" customWidth="1"/>
    <col min="4612" max="4612" width="13.28515625" style="6" customWidth="1"/>
    <col min="4613" max="4613" width="16.7109375" style="6" customWidth="1"/>
    <col min="4614" max="4614" width="15.140625" style="6" customWidth="1"/>
    <col min="4615" max="4861" width="9.140625" style="6"/>
    <col min="4862" max="4862" width="3.5703125" style="6" customWidth="1"/>
    <col min="4863" max="4863" width="12.42578125" style="6" customWidth="1"/>
    <col min="4864" max="4864" width="62.42578125" style="6" customWidth="1"/>
    <col min="4865" max="4865" width="15.28515625" style="6" customWidth="1"/>
    <col min="4866" max="4866" width="16.140625" style="6" customWidth="1"/>
    <col min="4867" max="4867" width="14.28515625" style="6" bestFit="1" customWidth="1"/>
    <col min="4868" max="4868" width="13.28515625" style="6" customWidth="1"/>
    <col min="4869" max="4869" width="16.7109375" style="6" customWidth="1"/>
    <col min="4870" max="4870" width="15.140625" style="6" customWidth="1"/>
    <col min="4871" max="5117" width="9.140625" style="6"/>
    <col min="5118" max="5118" width="3.5703125" style="6" customWidth="1"/>
    <col min="5119" max="5119" width="12.42578125" style="6" customWidth="1"/>
    <col min="5120" max="5120" width="62.42578125" style="6" customWidth="1"/>
    <col min="5121" max="5121" width="15.28515625" style="6" customWidth="1"/>
    <col min="5122" max="5122" width="16.140625" style="6" customWidth="1"/>
    <col min="5123" max="5123" width="14.28515625" style="6" bestFit="1" customWidth="1"/>
    <col min="5124" max="5124" width="13.28515625" style="6" customWidth="1"/>
    <col min="5125" max="5125" width="16.7109375" style="6" customWidth="1"/>
    <col min="5126" max="5126" width="15.140625" style="6" customWidth="1"/>
    <col min="5127" max="5373" width="9.140625" style="6"/>
    <col min="5374" max="5374" width="3.5703125" style="6" customWidth="1"/>
    <col min="5375" max="5375" width="12.42578125" style="6" customWidth="1"/>
    <col min="5376" max="5376" width="62.42578125" style="6" customWidth="1"/>
    <col min="5377" max="5377" width="15.28515625" style="6" customWidth="1"/>
    <col min="5378" max="5378" width="16.140625" style="6" customWidth="1"/>
    <col min="5379" max="5379" width="14.28515625" style="6" bestFit="1" customWidth="1"/>
    <col min="5380" max="5380" width="13.28515625" style="6" customWidth="1"/>
    <col min="5381" max="5381" width="16.7109375" style="6" customWidth="1"/>
    <col min="5382" max="5382" width="15.140625" style="6" customWidth="1"/>
    <col min="5383" max="5629" width="9.140625" style="6"/>
    <col min="5630" max="5630" width="3.5703125" style="6" customWidth="1"/>
    <col min="5631" max="5631" width="12.42578125" style="6" customWidth="1"/>
    <col min="5632" max="5632" width="62.42578125" style="6" customWidth="1"/>
    <col min="5633" max="5633" width="15.28515625" style="6" customWidth="1"/>
    <col min="5634" max="5634" width="16.140625" style="6" customWidth="1"/>
    <col min="5635" max="5635" width="14.28515625" style="6" bestFit="1" customWidth="1"/>
    <col min="5636" max="5636" width="13.28515625" style="6" customWidth="1"/>
    <col min="5637" max="5637" width="16.7109375" style="6" customWidth="1"/>
    <col min="5638" max="5638" width="15.140625" style="6" customWidth="1"/>
    <col min="5639" max="5885" width="9.140625" style="6"/>
    <col min="5886" max="5886" width="3.5703125" style="6" customWidth="1"/>
    <col min="5887" max="5887" width="12.42578125" style="6" customWidth="1"/>
    <col min="5888" max="5888" width="62.42578125" style="6" customWidth="1"/>
    <col min="5889" max="5889" width="15.28515625" style="6" customWidth="1"/>
    <col min="5890" max="5890" width="16.140625" style="6" customWidth="1"/>
    <col min="5891" max="5891" width="14.28515625" style="6" bestFit="1" customWidth="1"/>
    <col min="5892" max="5892" width="13.28515625" style="6" customWidth="1"/>
    <col min="5893" max="5893" width="16.7109375" style="6" customWidth="1"/>
    <col min="5894" max="5894" width="15.140625" style="6" customWidth="1"/>
    <col min="5895" max="6141" width="9.140625" style="6"/>
    <col min="6142" max="6142" width="3.5703125" style="6" customWidth="1"/>
    <col min="6143" max="6143" width="12.42578125" style="6" customWidth="1"/>
    <col min="6144" max="6144" width="62.42578125" style="6" customWidth="1"/>
    <col min="6145" max="6145" width="15.28515625" style="6" customWidth="1"/>
    <col min="6146" max="6146" width="16.140625" style="6" customWidth="1"/>
    <col min="6147" max="6147" width="14.28515625" style="6" bestFit="1" customWidth="1"/>
    <col min="6148" max="6148" width="13.28515625" style="6" customWidth="1"/>
    <col min="6149" max="6149" width="16.7109375" style="6" customWidth="1"/>
    <col min="6150" max="6150" width="15.140625" style="6" customWidth="1"/>
    <col min="6151" max="6397" width="9.140625" style="6"/>
    <col min="6398" max="6398" width="3.5703125" style="6" customWidth="1"/>
    <col min="6399" max="6399" width="12.42578125" style="6" customWidth="1"/>
    <col min="6400" max="6400" width="62.42578125" style="6" customWidth="1"/>
    <col min="6401" max="6401" width="15.28515625" style="6" customWidth="1"/>
    <col min="6402" max="6402" width="16.140625" style="6" customWidth="1"/>
    <col min="6403" max="6403" width="14.28515625" style="6" bestFit="1" customWidth="1"/>
    <col min="6404" max="6404" width="13.28515625" style="6" customWidth="1"/>
    <col min="6405" max="6405" width="16.7109375" style="6" customWidth="1"/>
    <col min="6406" max="6406" width="15.140625" style="6" customWidth="1"/>
    <col min="6407" max="6653" width="9.140625" style="6"/>
    <col min="6654" max="6654" width="3.5703125" style="6" customWidth="1"/>
    <col min="6655" max="6655" width="12.42578125" style="6" customWidth="1"/>
    <col min="6656" max="6656" width="62.42578125" style="6" customWidth="1"/>
    <col min="6657" max="6657" width="15.28515625" style="6" customWidth="1"/>
    <col min="6658" max="6658" width="16.140625" style="6" customWidth="1"/>
    <col min="6659" max="6659" width="14.28515625" style="6" bestFit="1" customWidth="1"/>
    <col min="6660" max="6660" width="13.28515625" style="6" customWidth="1"/>
    <col min="6661" max="6661" width="16.7109375" style="6" customWidth="1"/>
    <col min="6662" max="6662" width="15.140625" style="6" customWidth="1"/>
    <col min="6663" max="6909" width="9.140625" style="6"/>
    <col min="6910" max="6910" width="3.5703125" style="6" customWidth="1"/>
    <col min="6911" max="6911" width="12.42578125" style="6" customWidth="1"/>
    <col min="6912" max="6912" width="62.42578125" style="6" customWidth="1"/>
    <col min="6913" max="6913" width="15.28515625" style="6" customWidth="1"/>
    <col min="6914" max="6914" width="16.140625" style="6" customWidth="1"/>
    <col min="6915" max="6915" width="14.28515625" style="6" bestFit="1" customWidth="1"/>
    <col min="6916" max="6916" width="13.28515625" style="6" customWidth="1"/>
    <col min="6917" max="6917" width="16.7109375" style="6" customWidth="1"/>
    <col min="6918" max="6918" width="15.140625" style="6" customWidth="1"/>
    <col min="6919" max="7165" width="9.140625" style="6"/>
    <col min="7166" max="7166" width="3.5703125" style="6" customWidth="1"/>
    <col min="7167" max="7167" width="12.42578125" style="6" customWidth="1"/>
    <col min="7168" max="7168" width="62.42578125" style="6" customWidth="1"/>
    <col min="7169" max="7169" width="15.28515625" style="6" customWidth="1"/>
    <col min="7170" max="7170" width="16.140625" style="6" customWidth="1"/>
    <col min="7171" max="7171" width="14.28515625" style="6" bestFit="1" customWidth="1"/>
    <col min="7172" max="7172" width="13.28515625" style="6" customWidth="1"/>
    <col min="7173" max="7173" width="16.7109375" style="6" customWidth="1"/>
    <col min="7174" max="7174" width="15.140625" style="6" customWidth="1"/>
    <col min="7175" max="7421" width="9.140625" style="6"/>
    <col min="7422" max="7422" width="3.5703125" style="6" customWidth="1"/>
    <col min="7423" max="7423" width="12.42578125" style="6" customWidth="1"/>
    <col min="7424" max="7424" width="62.42578125" style="6" customWidth="1"/>
    <col min="7425" max="7425" width="15.28515625" style="6" customWidth="1"/>
    <col min="7426" max="7426" width="16.140625" style="6" customWidth="1"/>
    <col min="7427" max="7427" width="14.28515625" style="6" bestFit="1" customWidth="1"/>
    <col min="7428" max="7428" width="13.28515625" style="6" customWidth="1"/>
    <col min="7429" max="7429" width="16.7109375" style="6" customWidth="1"/>
    <col min="7430" max="7430" width="15.140625" style="6" customWidth="1"/>
    <col min="7431" max="7677" width="9.140625" style="6"/>
    <col min="7678" max="7678" width="3.5703125" style="6" customWidth="1"/>
    <col min="7679" max="7679" width="12.42578125" style="6" customWidth="1"/>
    <col min="7680" max="7680" width="62.42578125" style="6" customWidth="1"/>
    <col min="7681" max="7681" width="15.28515625" style="6" customWidth="1"/>
    <col min="7682" max="7682" width="16.140625" style="6" customWidth="1"/>
    <col min="7683" max="7683" width="14.28515625" style="6" bestFit="1" customWidth="1"/>
    <col min="7684" max="7684" width="13.28515625" style="6" customWidth="1"/>
    <col min="7685" max="7685" width="16.7109375" style="6" customWidth="1"/>
    <col min="7686" max="7686" width="15.140625" style="6" customWidth="1"/>
    <col min="7687" max="7933" width="9.140625" style="6"/>
    <col min="7934" max="7934" width="3.5703125" style="6" customWidth="1"/>
    <col min="7935" max="7935" width="12.42578125" style="6" customWidth="1"/>
    <col min="7936" max="7936" width="62.42578125" style="6" customWidth="1"/>
    <col min="7937" max="7937" width="15.28515625" style="6" customWidth="1"/>
    <col min="7938" max="7938" width="16.140625" style="6" customWidth="1"/>
    <col min="7939" max="7939" width="14.28515625" style="6" bestFit="1" customWidth="1"/>
    <col min="7940" max="7940" width="13.28515625" style="6" customWidth="1"/>
    <col min="7941" max="7941" width="16.7109375" style="6" customWidth="1"/>
    <col min="7942" max="7942" width="15.140625" style="6" customWidth="1"/>
    <col min="7943" max="8189" width="9.140625" style="6"/>
    <col min="8190" max="8190" width="3.5703125" style="6" customWidth="1"/>
    <col min="8191" max="8191" width="12.42578125" style="6" customWidth="1"/>
    <col min="8192" max="8192" width="62.42578125" style="6" customWidth="1"/>
    <col min="8193" max="8193" width="15.28515625" style="6" customWidth="1"/>
    <col min="8194" max="8194" width="16.140625" style="6" customWidth="1"/>
    <col min="8195" max="8195" width="14.28515625" style="6" bestFit="1" customWidth="1"/>
    <col min="8196" max="8196" width="13.28515625" style="6" customWidth="1"/>
    <col min="8197" max="8197" width="16.7109375" style="6" customWidth="1"/>
    <col min="8198" max="8198" width="15.140625" style="6" customWidth="1"/>
    <col min="8199" max="8445" width="9.140625" style="6"/>
    <col min="8446" max="8446" width="3.5703125" style="6" customWidth="1"/>
    <col min="8447" max="8447" width="12.42578125" style="6" customWidth="1"/>
    <col min="8448" max="8448" width="62.42578125" style="6" customWidth="1"/>
    <col min="8449" max="8449" width="15.28515625" style="6" customWidth="1"/>
    <col min="8450" max="8450" width="16.140625" style="6" customWidth="1"/>
    <col min="8451" max="8451" width="14.28515625" style="6" bestFit="1" customWidth="1"/>
    <col min="8452" max="8452" width="13.28515625" style="6" customWidth="1"/>
    <col min="8453" max="8453" width="16.7109375" style="6" customWidth="1"/>
    <col min="8454" max="8454" width="15.140625" style="6" customWidth="1"/>
    <col min="8455" max="8701" width="9.140625" style="6"/>
    <col min="8702" max="8702" width="3.5703125" style="6" customWidth="1"/>
    <col min="8703" max="8703" width="12.42578125" style="6" customWidth="1"/>
    <col min="8704" max="8704" width="62.42578125" style="6" customWidth="1"/>
    <col min="8705" max="8705" width="15.28515625" style="6" customWidth="1"/>
    <col min="8706" max="8706" width="16.140625" style="6" customWidth="1"/>
    <col min="8707" max="8707" width="14.28515625" style="6" bestFit="1" customWidth="1"/>
    <col min="8708" max="8708" width="13.28515625" style="6" customWidth="1"/>
    <col min="8709" max="8709" width="16.7109375" style="6" customWidth="1"/>
    <col min="8710" max="8710" width="15.140625" style="6" customWidth="1"/>
    <col min="8711" max="8957" width="9.140625" style="6"/>
    <col min="8958" max="8958" width="3.5703125" style="6" customWidth="1"/>
    <col min="8959" max="8959" width="12.42578125" style="6" customWidth="1"/>
    <col min="8960" max="8960" width="62.42578125" style="6" customWidth="1"/>
    <col min="8961" max="8961" width="15.28515625" style="6" customWidth="1"/>
    <col min="8962" max="8962" width="16.140625" style="6" customWidth="1"/>
    <col min="8963" max="8963" width="14.28515625" style="6" bestFit="1" customWidth="1"/>
    <col min="8964" max="8964" width="13.28515625" style="6" customWidth="1"/>
    <col min="8965" max="8965" width="16.7109375" style="6" customWidth="1"/>
    <col min="8966" max="8966" width="15.140625" style="6" customWidth="1"/>
    <col min="8967" max="9213" width="9.140625" style="6"/>
    <col min="9214" max="9214" width="3.5703125" style="6" customWidth="1"/>
    <col min="9215" max="9215" width="12.42578125" style="6" customWidth="1"/>
    <col min="9216" max="9216" width="62.42578125" style="6" customWidth="1"/>
    <col min="9217" max="9217" width="15.28515625" style="6" customWidth="1"/>
    <col min="9218" max="9218" width="16.140625" style="6" customWidth="1"/>
    <col min="9219" max="9219" width="14.28515625" style="6" bestFit="1" customWidth="1"/>
    <col min="9220" max="9220" width="13.28515625" style="6" customWidth="1"/>
    <col min="9221" max="9221" width="16.7109375" style="6" customWidth="1"/>
    <col min="9222" max="9222" width="15.140625" style="6" customWidth="1"/>
    <col min="9223" max="9469" width="9.140625" style="6"/>
    <col min="9470" max="9470" width="3.5703125" style="6" customWidth="1"/>
    <col min="9471" max="9471" width="12.42578125" style="6" customWidth="1"/>
    <col min="9472" max="9472" width="62.42578125" style="6" customWidth="1"/>
    <col min="9473" max="9473" width="15.28515625" style="6" customWidth="1"/>
    <col min="9474" max="9474" width="16.140625" style="6" customWidth="1"/>
    <col min="9475" max="9475" width="14.28515625" style="6" bestFit="1" customWidth="1"/>
    <col min="9476" max="9476" width="13.28515625" style="6" customWidth="1"/>
    <col min="9477" max="9477" width="16.7109375" style="6" customWidth="1"/>
    <col min="9478" max="9478" width="15.140625" style="6" customWidth="1"/>
    <col min="9479" max="9725" width="9.140625" style="6"/>
    <col min="9726" max="9726" width="3.5703125" style="6" customWidth="1"/>
    <col min="9727" max="9727" width="12.42578125" style="6" customWidth="1"/>
    <col min="9728" max="9728" width="62.42578125" style="6" customWidth="1"/>
    <col min="9729" max="9729" width="15.28515625" style="6" customWidth="1"/>
    <col min="9730" max="9730" width="16.140625" style="6" customWidth="1"/>
    <col min="9731" max="9731" width="14.28515625" style="6" bestFit="1" customWidth="1"/>
    <col min="9732" max="9732" width="13.28515625" style="6" customWidth="1"/>
    <col min="9733" max="9733" width="16.7109375" style="6" customWidth="1"/>
    <col min="9734" max="9734" width="15.140625" style="6" customWidth="1"/>
    <col min="9735" max="9981" width="9.140625" style="6"/>
    <col min="9982" max="9982" width="3.5703125" style="6" customWidth="1"/>
    <col min="9983" max="9983" width="12.42578125" style="6" customWidth="1"/>
    <col min="9984" max="9984" width="62.42578125" style="6" customWidth="1"/>
    <col min="9985" max="9985" width="15.28515625" style="6" customWidth="1"/>
    <col min="9986" max="9986" width="16.140625" style="6" customWidth="1"/>
    <col min="9987" max="9987" width="14.28515625" style="6" bestFit="1" customWidth="1"/>
    <col min="9988" max="9988" width="13.28515625" style="6" customWidth="1"/>
    <col min="9989" max="9989" width="16.7109375" style="6" customWidth="1"/>
    <col min="9990" max="9990" width="15.140625" style="6" customWidth="1"/>
    <col min="9991" max="10237" width="9.140625" style="6"/>
    <col min="10238" max="10238" width="3.5703125" style="6" customWidth="1"/>
    <col min="10239" max="10239" width="12.42578125" style="6" customWidth="1"/>
    <col min="10240" max="10240" width="62.42578125" style="6" customWidth="1"/>
    <col min="10241" max="10241" width="15.28515625" style="6" customWidth="1"/>
    <col min="10242" max="10242" width="16.140625" style="6" customWidth="1"/>
    <col min="10243" max="10243" width="14.28515625" style="6" bestFit="1" customWidth="1"/>
    <col min="10244" max="10244" width="13.28515625" style="6" customWidth="1"/>
    <col min="10245" max="10245" width="16.7109375" style="6" customWidth="1"/>
    <col min="10246" max="10246" width="15.140625" style="6" customWidth="1"/>
    <col min="10247" max="10493" width="9.140625" style="6"/>
    <col min="10494" max="10494" width="3.5703125" style="6" customWidth="1"/>
    <col min="10495" max="10495" width="12.42578125" style="6" customWidth="1"/>
    <col min="10496" max="10496" width="62.42578125" style="6" customWidth="1"/>
    <col min="10497" max="10497" width="15.28515625" style="6" customWidth="1"/>
    <col min="10498" max="10498" width="16.140625" style="6" customWidth="1"/>
    <col min="10499" max="10499" width="14.28515625" style="6" bestFit="1" customWidth="1"/>
    <col min="10500" max="10500" width="13.28515625" style="6" customWidth="1"/>
    <col min="10501" max="10501" width="16.7109375" style="6" customWidth="1"/>
    <col min="10502" max="10502" width="15.140625" style="6" customWidth="1"/>
    <col min="10503" max="10749" width="9.140625" style="6"/>
    <col min="10750" max="10750" width="3.5703125" style="6" customWidth="1"/>
    <col min="10751" max="10751" width="12.42578125" style="6" customWidth="1"/>
    <col min="10752" max="10752" width="62.42578125" style="6" customWidth="1"/>
    <col min="10753" max="10753" width="15.28515625" style="6" customWidth="1"/>
    <col min="10754" max="10754" width="16.140625" style="6" customWidth="1"/>
    <col min="10755" max="10755" width="14.28515625" style="6" bestFit="1" customWidth="1"/>
    <col min="10756" max="10756" width="13.28515625" style="6" customWidth="1"/>
    <col min="10757" max="10757" width="16.7109375" style="6" customWidth="1"/>
    <col min="10758" max="10758" width="15.140625" style="6" customWidth="1"/>
    <col min="10759" max="11005" width="9.140625" style="6"/>
    <col min="11006" max="11006" width="3.5703125" style="6" customWidth="1"/>
    <col min="11007" max="11007" width="12.42578125" style="6" customWidth="1"/>
    <col min="11008" max="11008" width="62.42578125" style="6" customWidth="1"/>
    <col min="11009" max="11009" width="15.28515625" style="6" customWidth="1"/>
    <col min="11010" max="11010" width="16.140625" style="6" customWidth="1"/>
    <col min="11011" max="11011" width="14.28515625" style="6" bestFit="1" customWidth="1"/>
    <col min="11012" max="11012" width="13.28515625" style="6" customWidth="1"/>
    <col min="11013" max="11013" width="16.7109375" style="6" customWidth="1"/>
    <col min="11014" max="11014" width="15.140625" style="6" customWidth="1"/>
    <col min="11015" max="11261" width="9.140625" style="6"/>
    <col min="11262" max="11262" width="3.5703125" style="6" customWidth="1"/>
    <col min="11263" max="11263" width="12.42578125" style="6" customWidth="1"/>
    <col min="11264" max="11264" width="62.42578125" style="6" customWidth="1"/>
    <col min="11265" max="11265" width="15.28515625" style="6" customWidth="1"/>
    <col min="11266" max="11266" width="16.140625" style="6" customWidth="1"/>
    <col min="11267" max="11267" width="14.28515625" style="6" bestFit="1" customWidth="1"/>
    <col min="11268" max="11268" width="13.28515625" style="6" customWidth="1"/>
    <col min="11269" max="11269" width="16.7109375" style="6" customWidth="1"/>
    <col min="11270" max="11270" width="15.140625" style="6" customWidth="1"/>
    <col min="11271" max="11517" width="9.140625" style="6"/>
    <col min="11518" max="11518" width="3.5703125" style="6" customWidth="1"/>
    <col min="11519" max="11519" width="12.42578125" style="6" customWidth="1"/>
    <col min="11520" max="11520" width="62.42578125" style="6" customWidth="1"/>
    <col min="11521" max="11521" width="15.28515625" style="6" customWidth="1"/>
    <col min="11522" max="11522" width="16.140625" style="6" customWidth="1"/>
    <col min="11523" max="11523" width="14.28515625" style="6" bestFit="1" customWidth="1"/>
    <col min="11524" max="11524" width="13.28515625" style="6" customWidth="1"/>
    <col min="11525" max="11525" width="16.7109375" style="6" customWidth="1"/>
    <col min="11526" max="11526" width="15.140625" style="6" customWidth="1"/>
    <col min="11527" max="11773" width="9.140625" style="6"/>
    <col min="11774" max="11774" width="3.5703125" style="6" customWidth="1"/>
    <col min="11775" max="11775" width="12.42578125" style="6" customWidth="1"/>
    <col min="11776" max="11776" width="62.42578125" style="6" customWidth="1"/>
    <col min="11777" max="11777" width="15.28515625" style="6" customWidth="1"/>
    <col min="11778" max="11778" width="16.140625" style="6" customWidth="1"/>
    <col min="11779" max="11779" width="14.28515625" style="6" bestFit="1" customWidth="1"/>
    <col min="11780" max="11780" width="13.28515625" style="6" customWidth="1"/>
    <col min="11781" max="11781" width="16.7109375" style="6" customWidth="1"/>
    <col min="11782" max="11782" width="15.140625" style="6" customWidth="1"/>
    <col min="11783" max="12029" width="9.140625" style="6"/>
    <col min="12030" max="12030" width="3.5703125" style="6" customWidth="1"/>
    <col min="12031" max="12031" width="12.42578125" style="6" customWidth="1"/>
    <col min="12032" max="12032" width="62.42578125" style="6" customWidth="1"/>
    <col min="12033" max="12033" width="15.28515625" style="6" customWidth="1"/>
    <col min="12034" max="12034" width="16.140625" style="6" customWidth="1"/>
    <col min="12035" max="12035" width="14.28515625" style="6" bestFit="1" customWidth="1"/>
    <col min="12036" max="12036" width="13.28515625" style="6" customWidth="1"/>
    <col min="12037" max="12037" width="16.7109375" style="6" customWidth="1"/>
    <col min="12038" max="12038" width="15.140625" style="6" customWidth="1"/>
    <col min="12039" max="12285" width="9.140625" style="6"/>
    <col min="12286" max="12286" width="3.5703125" style="6" customWidth="1"/>
    <col min="12287" max="12287" width="12.42578125" style="6" customWidth="1"/>
    <col min="12288" max="12288" width="62.42578125" style="6" customWidth="1"/>
    <col min="12289" max="12289" width="15.28515625" style="6" customWidth="1"/>
    <col min="12290" max="12290" width="16.140625" style="6" customWidth="1"/>
    <col min="12291" max="12291" width="14.28515625" style="6" bestFit="1" customWidth="1"/>
    <col min="12292" max="12292" width="13.28515625" style="6" customWidth="1"/>
    <col min="12293" max="12293" width="16.7109375" style="6" customWidth="1"/>
    <col min="12294" max="12294" width="15.140625" style="6" customWidth="1"/>
    <col min="12295" max="12541" width="9.140625" style="6"/>
    <col min="12542" max="12542" width="3.5703125" style="6" customWidth="1"/>
    <col min="12543" max="12543" width="12.42578125" style="6" customWidth="1"/>
    <col min="12544" max="12544" width="62.42578125" style="6" customWidth="1"/>
    <col min="12545" max="12545" width="15.28515625" style="6" customWidth="1"/>
    <col min="12546" max="12546" width="16.140625" style="6" customWidth="1"/>
    <col min="12547" max="12547" width="14.28515625" style="6" bestFit="1" customWidth="1"/>
    <col min="12548" max="12548" width="13.28515625" style="6" customWidth="1"/>
    <col min="12549" max="12549" width="16.7109375" style="6" customWidth="1"/>
    <col min="12550" max="12550" width="15.140625" style="6" customWidth="1"/>
    <col min="12551" max="12797" width="9.140625" style="6"/>
    <col min="12798" max="12798" width="3.5703125" style="6" customWidth="1"/>
    <col min="12799" max="12799" width="12.42578125" style="6" customWidth="1"/>
    <col min="12800" max="12800" width="62.42578125" style="6" customWidth="1"/>
    <col min="12801" max="12801" width="15.28515625" style="6" customWidth="1"/>
    <col min="12802" max="12802" width="16.140625" style="6" customWidth="1"/>
    <col min="12803" max="12803" width="14.28515625" style="6" bestFit="1" customWidth="1"/>
    <col min="12804" max="12804" width="13.28515625" style="6" customWidth="1"/>
    <col min="12805" max="12805" width="16.7109375" style="6" customWidth="1"/>
    <col min="12806" max="12806" width="15.140625" style="6" customWidth="1"/>
    <col min="12807" max="13053" width="9.140625" style="6"/>
    <col min="13054" max="13054" width="3.5703125" style="6" customWidth="1"/>
    <col min="13055" max="13055" width="12.42578125" style="6" customWidth="1"/>
    <col min="13056" max="13056" width="62.42578125" style="6" customWidth="1"/>
    <col min="13057" max="13057" width="15.28515625" style="6" customWidth="1"/>
    <col min="13058" max="13058" width="16.140625" style="6" customWidth="1"/>
    <col min="13059" max="13059" width="14.28515625" style="6" bestFit="1" customWidth="1"/>
    <col min="13060" max="13060" width="13.28515625" style="6" customWidth="1"/>
    <col min="13061" max="13061" width="16.7109375" style="6" customWidth="1"/>
    <col min="13062" max="13062" width="15.140625" style="6" customWidth="1"/>
    <col min="13063" max="13309" width="9.140625" style="6"/>
    <col min="13310" max="13310" width="3.5703125" style="6" customWidth="1"/>
    <col min="13311" max="13311" width="12.42578125" style="6" customWidth="1"/>
    <col min="13312" max="13312" width="62.42578125" style="6" customWidth="1"/>
    <col min="13313" max="13313" width="15.28515625" style="6" customWidth="1"/>
    <col min="13314" max="13314" width="16.140625" style="6" customWidth="1"/>
    <col min="13315" max="13315" width="14.28515625" style="6" bestFit="1" customWidth="1"/>
    <col min="13316" max="13316" width="13.28515625" style="6" customWidth="1"/>
    <col min="13317" max="13317" width="16.7109375" style="6" customWidth="1"/>
    <col min="13318" max="13318" width="15.140625" style="6" customWidth="1"/>
    <col min="13319" max="13565" width="9.140625" style="6"/>
    <col min="13566" max="13566" width="3.5703125" style="6" customWidth="1"/>
    <col min="13567" max="13567" width="12.42578125" style="6" customWidth="1"/>
    <col min="13568" max="13568" width="62.42578125" style="6" customWidth="1"/>
    <col min="13569" max="13569" width="15.28515625" style="6" customWidth="1"/>
    <col min="13570" max="13570" width="16.140625" style="6" customWidth="1"/>
    <col min="13571" max="13571" width="14.28515625" style="6" bestFit="1" customWidth="1"/>
    <col min="13572" max="13572" width="13.28515625" style="6" customWidth="1"/>
    <col min="13573" max="13573" width="16.7109375" style="6" customWidth="1"/>
    <col min="13574" max="13574" width="15.140625" style="6" customWidth="1"/>
    <col min="13575" max="13821" width="9.140625" style="6"/>
    <col min="13822" max="13822" width="3.5703125" style="6" customWidth="1"/>
    <col min="13823" max="13823" width="12.42578125" style="6" customWidth="1"/>
    <col min="13824" max="13824" width="62.42578125" style="6" customWidth="1"/>
    <col min="13825" max="13825" width="15.28515625" style="6" customWidth="1"/>
    <col min="13826" max="13826" width="16.140625" style="6" customWidth="1"/>
    <col min="13827" max="13827" width="14.28515625" style="6" bestFit="1" customWidth="1"/>
    <col min="13828" max="13828" width="13.28515625" style="6" customWidth="1"/>
    <col min="13829" max="13829" width="16.7109375" style="6" customWidth="1"/>
    <col min="13830" max="13830" width="15.140625" style="6" customWidth="1"/>
    <col min="13831" max="14077" width="9.140625" style="6"/>
    <col min="14078" max="14078" width="3.5703125" style="6" customWidth="1"/>
    <col min="14079" max="14079" width="12.42578125" style="6" customWidth="1"/>
    <col min="14080" max="14080" width="62.42578125" style="6" customWidth="1"/>
    <col min="14081" max="14081" width="15.28515625" style="6" customWidth="1"/>
    <col min="14082" max="14082" width="16.140625" style="6" customWidth="1"/>
    <col min="14083" max="14083" width="14.28515625" style="6" bestFit="1" customWidth="1"/>
    <col min="14084" max="14084" width="13.28515625" style="6" customWidth="1"/>
    <col min="14085" max="14085" width="16.7109375" style="6" customWidth="1"/>
    <col min="14086" max="14086" width="15.140625" style="6" customWidth="1"/>
    <col min="14087" max="14333" width="9.140625" style="6"/>
    <col min="14334" max="14334" width="3.5703125" style="6" customWidth="1"/>
    <col min="14335" max="14335" width="12.42578125" style="6" customWidth="1"/>
    <col min="14336" max="14336" width="62.42578125" style="6" customWidth="1"/>
    <col min="14337" max="14337" width="15.28515625" style="6" customWidth="1"/>
    <col min="14338" max="14338" width="16.140625" style="6" customWidth="1"/>
    <col min="14339" max="14339" width="14.28515625" style="6" bestFit="1" customWidth="1"/>
    <col min="14340" max="14340" width="13.28515625" style="6" customWidth="1"/>
    <col min="14341" max="14341" width="16.7109375" style="6" customWidth="1"/>
    <col min="14342" max="14342" width="15.140625" style="6" customWidth="1"/>
    <col min="14343" max="14589" width="9.140625" style="6"/>
    <col min="14590" max="14590" width="3.5703125" style="6" customWidth="1"/>
    <col min="14591" max="14591" width="12.42578125" style="6" customWidth="1"/>
    <col min="14592" max="14592" width="62.42578125" style="6" customWidth="1"/>
    <col min="14593" max="14593" width="15.28515625" style="6" customWidth="1"/>
    <col min="14594" max="14594" width="16.140625" style="6" customWidth="1"/>
    <col min="14595" max="14595" width="14.28515625" style="6" bestFit="1" customWidth="1"/>
    <col min="14596" max="14596" width="13.28515625" style="6" customWidth="1"/>
    <col min="14597" max="14597" width="16.7109375" style="6" customWidth="1"/>
    <col min="14598" max="14598" width="15.140625" style="6" customWidth="1"/>
    <col min="14599" max="14845" width="9.140625" style="6"/>
    <col min="14846" max="14846" width="3.5703125" style="6" customWidth="1"/>
    <col min="14847" max="14847" width="12.42578125" style="6" customWidth="1"/>
    <col min="14848" max="14848" width="62.42578125" style="6" customWidth="1"/>
    <col min="14849" max="14849" width="15.28515625" style="6" customWidth="1"/>
    <col min="14850" max="14850" width="16.140625" style="6" customWidth="1"/>
    <col min="14851" max="14851" width="14.28515625" style="6" bestFit="1" customWidth="1"/>
    <col min="14852" max="14852" width="13.28515625" style="6" customWidth="1"/>
    <col min="14853" max="14853" width="16.7109375" style="6" customWidth="1"/>
    <col min="14854" max="14854" width="15.140625" style="6" customWidth="1"/>
    <col min="14855" max="15101" width="9.140625" style="6"/>
    <col min="15102" max="15102" width="3.5703125" style="6" customWidth="1"/>
    <col min="15103" max="15103" width="12.42578125" style="6" customWidth="1"/>
    <col min="15104" max="15104" width="62.42578125" style="6" customWidth="1"/>
    <col min="15105" max="15105" width="15.28515625" style="6" customWidth="1"/>
    <col min="15106" max="15106" width="16.140625" style="6" customWidth="1"/>
    <col min="15107" max="15107" width="14.28515625" style="6" bestFit="1" customWidth="1"/>
    <col min="15108" max="15108" width="13.28515625" style="6" customWidth="1"/>
    <col min="15109" max="15109" width="16.7109375" style="6" customWidth="1"/>
    <col min="15110" max="15110" width="15.140625" style="6" customWidth="1"/>
    <col min="15111" max="15357" width="9.140625" style="6"/>
    <col min="15358" max="15358" width="3.5703125" style="6" customWidth="1"/>
    <col min="15359" max="15359" width="12.42578125" style="6" customWidth="1"/>
    <col min="15360" max="15360" width="62.42578125" style="6" customWidth="1"/>
    <col min="15361" max="15361" width="15.28515625" style="6" customWidth="1"/>
    <col min="15362" max="15362" width="16.140625" style="6" customWidth="1"/>
    <col min="15363" max="15363" width="14.28515625" style="6" bestFit="1" customWidth="1"/>
    <col min="15364" max="15364" width="13.28515625" style="6" customWidth="1"/>
    <col min="15365" max="15365" width="16.7109375" style="6" customWidth="1"/>
    <col min="15366" max="15366" width="15.140625" style="6" customWidth="1"/>
    <col min="15367" max="15613" width="9.140625" style="6"/>
    <col min="15614" max="15614" width="3.5703125" style="6" customWidth="1"/>
    <col min="15615" max="15615" width="12.42578125" style="6" customWidth="1"/>
    <col min="15616" max="15616" width="62.42578125" style="6" customWidth="1"/>
    <col min="15617" max="15617" width="15.28515625" style="6" customWidth="1"/>
    <col min="15618" max="15618" width="16.140625" style="6" customWidth="1"/>
    <col min="15619" max="15619" width="14.28515625" style="6" bestFit="1" customWidth="1"/>
    <col min="15620" max="15620" width="13.28515625" style="6" customWidth="1"/>
    <col min="15621" max="15621" width="16.7109375" style="6" customWidth="1"/>
    <col min="15622" max="15622" width="15.140625" style="6" customWidth="1"/>
    <col min="15623" max="15869" width="9.140625" style="6"/>
    <col min="15870" max="15870" width="3.5703125" style="6" customWidth="1"/>
    <col min="15871" max="15871" width="12.42578125" style="6" customWidth="1"/>
    <col min="15872" max="15872" width="62.42578125" style="6" customWidth="1"/>
    <col min="15873" max="15873" width="15.28515625" style="6" customWidth="1"/>
    <col min="15874" max="15874" width="16.140625" style="6" customWidth="1"/>
    <col min="15875" max="15875" width="14.28515625" style="6" bestFit="1" customWidth="1"/>
    <col min="15876" max="15876" width="13.28515625" style="6" customWidth="1"/>
    <col min="15877" max="15877" width="16.7109375" style="6" customWidth="1"/>
    <col min="15878" max="15878" width="15.140625" style="6" customWidth="1"/>
    <col min="15879" max="16125" width="9.140625" style="6"/>
    <col min="16126" max="16126" width="3.5703125" style="6" customWidth="1"/>
    <col min="16127" max="16127" width="12.42578125" style="6" customWidth="1"/>
    <col min="16128" max="16128" width="62.42578125" style="6" customWidth="1"/>
    <col min="16129" max="16129" width="15.28515625" style="6" customWidth="1"/>
    <col min="16130" max="16130" width="16.140625" style="6" customWidth="1"/>
    <col min="16131" max="16131" width="14.28515625" style="6" bestFit="1" customWidth="1"/>
    <col min="16132" max="16132" width="13.28515625" style="6" customWidth="1"/>
    <col min="16133" max="16133" width="16.7109375" style="6" customWidth="1"/>
    <col min="16134" max="16134" width="15.140625" style="6" customWidth="1"/>
    <col min="16135" max="16384" width="9.140625" style="6"/>
  </cols>
  <sheetData>
    <row r="1" spans="2:20" ht="73.5" customHeight="1" x14ac:dyDescent="0.2"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3" spans="2:20" ht="15" x14ac:dyDescent="0.2">
      <c r="B3" s="103" t="s">
        <v>53</v>
      </c>
      <c r="C3" s="103"/>
      <c r="D3" s="103"/>
      <c r="E3" s="103"/>
      <c r="F3" s="103"/>
      <c r="G3" s="103"/>
    </row>
    <row r="4" spans="2:20" x14ac:dyDescent="0.2">
      <c r="B4" s="16"/>
      <c r="C4" s="16"/>
      <c r="D4" s="16"/>
      <c r="E4" s="16"/>
      <c r="F4" s="16"/>
    </row>
    <row r="5" spans="2:20" ht="14.25" customHeight="1" x14ac:dyDescent="0.2">
      <c r="B5" s="17" t="s">
        <v>9</v>
      </c>
      <c r="C5" s="17"/>
      <c r="D5" s="17"/>
      <c r="E5" s="17"/>
      <c r="F5" s="17"/>
    </row>
    <row r="6" spans="2:20" ht="14.25" x14ac:dyDescent="0.2">
      <c r="B6" s="18" t="s">
        <v>29</v>
      </c>
      <c r="C6" s="17"/>
      <c r="D6" s="17"/>
      <c r="E6" s="17"/>
      <c r="F6" s="17"/>
    </row>
    <row r="7" spans="2:20" ht="14.25" customHeight="1" thickBot="1" x14ac:dyDescent="0.25">
      <c r="B7" s="19" t="s">
        <v>7</v>
      </c>
      <c r="C7" s="17"/>
      <c r="D7" s="17"/>
      <c r="E7" s="17"/>
      <c r="F7" s="17"/>
    </row>
    <row r="8" spans="2:20" ht="20.100000000000001" customHeight="1" thickBot="1" x14ac:dyDescent="0.25">
      <c r="B8" s="109" t="s">
        <v>2</v>
      </c>
      <c r="C8" s="112" t="s">
        <v>3</v>
      </c>
      <c r="D8" s="113" t="s">
        <v>59</v>
      </c>
      <c r="E8" s="113" t="s">
        <v>60</v>
      </c>
      <c r="F8" s="113" t="s">
        <v>55</v>
      </c>
      <c r="G8" s="113" t="s">
        <v>20</v>
      </c>
      <c r="H8" s="109" t="s">
        <v>40</v>
      </c>
    </row>
    <row r="9" spans="2:20" ht="20.100000000000001" customHeight="1" thickBot="1" x14ac:dyDescent="0.25">
      <c r="B9" s="110"/>
      <c r="C9" s="112"/>
      <c r="D9" s="113"/>
      <c r="E9" s="113"/>
      <c r="F9" s="113"/>
      <c r="G9" s="113"/>
      <c r="H9" s="110"/>
    </row>
    <row r="10" spans="2:20" ht="27.75" customHeight="1" thickBot="1" x14ac:dyDescent="0.25">
      <c r="B10" s="111"/>
      <c r="C10" s="112"/>
      <c r="D10" s="113"/>
      <c r="E10" s="113" t="s">
        <v>11</v>
      </c>
      <c r="F10" s="113" t="s">
        <v>12</v>
      </c>
      <c r="G10" s="113"/>
      <c r="H10" s="111"/>
    </row>
    <row r="11" spans="2:20" s="14" customFormat="1" ht="30" customHeight="1" x14ac:dyDescent="0.25">
      <c r="B11" s="20" t="s">
        <v>8</v>
      </c>
      <c r="D11" s="75">
        <f>+D12+D14+D17</f>
        <v>3844585.5999999996</v>
      </c>
      <c r="E11" s="75">
        <f t="shared" ref="E11:H11" si="0">+E12+E14+E17</f>
        <v>41942.140000000007</v>
      </c>
      <c r="F11" s="75">
        <f t="shared" si="0"/>
        <v>71365.23</v>
      </c>
      <c r="G11" s="75">
        <f t="shared" si="0"/>
        <v>140225.57</v>
      </c>
      <c r="H11" s="75">
        <f t="shared" si="0"/>
        <v>4098118.54</v>
      </c>
      <c r="I11" s="64"/>
      <c r="J11" s="64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2:20" ht="30" customHeight="1" x14ac:dyDescent="0.2">
      <c r="B12" s="37">
        <v>6304</v>
      </c>
      <c r="C12" s="38" t="s">
        <v>50</v>
      </c>
      <c r="D12" s="76">
        <f>SUM(D13)</f>
        <v>149444.38</v>
      </c>
      <c r="E12" s="76">
        <f t="shared" ref="E12:H12" si="1">SUM(E13)</f>
        <v>1274.9100000000001</v>
      </c>
      <c r="F12" s="76">
        <f t="shared" si="1"/>
        <v>0</v>
      </c>
      <c r="G12" s="76">
        <f t="shared" si="1"/>
        <v>394.02</v>
      </c>
      <c r="H12" s="76">
        <f t="shared" si="1"/>
        <v>151113.29999999999</v>
      </c>
      <c r="I12" s="64"/>
      <c r="J12" s="39"/>
      <c r="K12" s="39"/>
      <c r="L12" s="39"/>
      <c r="M12" s="39"/>
    </row>
    <row r="13" spans="2:20" ht="30" customHeight="1" x14ac:dyDescent="0.2">
      <c r="B13" s="35"/>
      <c r="C13" s="30" t="s">
        <v>21</v>
      </c>
      <c r="D13" s="77">
        <v>149444.38</v>
      </c>
      <c r="E13" s="77">
        <v>1274.9100000000001</v>
      </c>
      <c r="F13" s="77">
        <v>0</v>
      </c>
      <c r="G13" s="77">
        <v>394.02</v>
      </c>
      <c r="H13" s="77">
        <v>151113.29999999999</v>
      </c>
      <c r="I13" s="64"/>
      <c r="J13" s="66"/>
      <c r="K13" s="66"/>
      <c r="L13" s="66"/>
      <c r="M13" s="66"/>
    </row>
    <row r="14" spans="2:20" ht="30" customHeight="1" x14ac:dyDescent="0.2">
      <c r="B14" s="41">
        <v>6519</v>
      </c>
      <c r="C14" s="42" t="s">
        <v>51</v>
      </c>
      <c r="D14" s="78">
        <f>SUM(D15:D16)</f>
        <v>795578.4</v>
      </c>
      <c r="E14" s="78">
        <f t="shared" ref="E14:H14" si="2">SUM(E15:E16)</f>
        <v>666</v>
      </c>
      <c r="F14" s="78">
        <f t="shared" si="2"/>
        <v>1488.06</v>
      </c>
      <c r="G14" s="78">
        <f t="shared" si="2"/>
        <v>21889.730000000003</v>
      </c>
      <c r="H14" s="78">
        <f t="shared" si="2"/>
        <v>819622.19</v>
      </c>
      <c r="I14" s="64"/>
      <c r="J14" s="39"/>
      <c r="K14" s="39"/>
      <c r="L14" s="39"/>
      <c r="M14" s="39"/>
    </row>
    <row r="15" spans="2:20" ht="30" customHeight="1" x14ac:dyDescent="0.2">
      <c r="B15" s="43"/>
      <c r="C15" s="36" t="s">
        <v>21</v>
      </c>
      <c r="D15" s="79">
        <v>241483.72</v>
      </c>
      <c r="E15" s="79">
        <v>666</v>
      </c>
      <c r="F15" s="79">
        <v>1488.06</v>
      </c>
      <c r="G15" s="79">
        <v>19098.72</v>
      </c>
      <c r="H15" s="79">
        <v>262736.5</v>
      </c>
      <c r="I15" s="64"/>
      <c r="J15" s="66"/>
      <c r="K15" s="66"/>
      <c r="L15" s="66"/>
      <c r="M15" s="66"/>
    </row>
    <row r="16" spans="2:20" ht="30" customHeight="1" x14ac:dyDescent="0.2">
      <c r="B16" s="43"/>
      <c r="C16" s="36" t="s">
        <v>22</v>
      </c>
      <c r="D16" s="79">
        <v>554094.68000000005</v>
      </c>
      <c r="E16" s="79">
        <v>0</v>
      </c>
      <c r="F16" s="79">
        <v>0</v>
      </c>
      <c r="G16" s="79">
        <v>2791.01</v>
      </c>
      <c r="H16" s="79">
        <v>556885.68999999994</v>
      </c>
      <c r="I16" s="64"/>
      <c r="J16" s="66"/>
      <c r="K16" s="66"/>
      <c r="L16" s="66"/>
      <c r="M16" s="66"/>
    </row>
    <row r="17" spans="2:13" ht="30" customHeight="1" x14ac:dyDescent="0.2">
      <c r="B17" s="44">
        <v>6592</v>
      </c>
      <c r="C17" s="45" t="s">
        <v>52</v>
      </c>
      <c r="D17" s="80">
        <f>SUM(D18:D19)</f>
        <v>2899562.82</v>
      </c>
      <c r="E17" s="80">
        <f t="shared" ref="E17:H17" si="3">SUM(E18:E19)</f>
        <v>40001.230000000003</v>
      </c>
      <c r="F17" s="80">
        <f t="shared" si="3"/>
        <v>69877.17</v>
      </c>
      <c r="G17" s="80">
        <f t="shared" si="3"/>
        <v>117941.82</v>
      </c>
      <c r="H17" s="80">
        <f t="shared" si="3"/>
        <v>3127383.05</v>
      </c>
      <c r="I17" s="64"/>
      <c r="J17" s="39"/>
      <c r="K17" s="39"/>
      <c r="L17" s="39"/>
      <c r="M17" s="39"/>
    </row>
    <row r="18" spans="2:13" ht="30" customHeight="1" x14ac:dyDescent="0.2">
      <c r="B18" s="46"/>
      <c r="C18" s="30" t="s">
        <v>21</v>
      </c>
      <c r="D18" s="77">
        <v>293445.13</v>
      </c>
      <c r="E18" s="77">
        <v>7389.83</v>
      </c>
      <c r="F18" s="77">
        <v>50428.62</v>
      </c>
      <c r="G18" s="77">
        <v>16023.44</v>
      </c>
      <c r="H18" s="77">
        <v>367287.02</v>
      </c>
      <c r="I18" s="64"/>
      <c r="J18" s="66"/>
      <c r="K18" s="66"/>
      <c r="L18" s="66"/>
      <c r="M18" s="66"/>
    </row>
    <row r="19" spans="2:13" ht="30" customHeight="1" thickBot="1" x14ac:dyDescent="0.25">
      <c r="B19" s="47"/>
      <c r="C19" s="48" t="s">
        <v>22</v>
      </c>
      <c r="D19" s="81">
        <v>2606117.69</v>
      </c>
      <c r="E19" s="81">
        <v>32611.4</v>
      </c>
      <c r="F19" s="81">
        <v>19448.55</v>
      </c>
      <c r="G19" s="81">
        <v>101918.38</v>
      </c>
      <c r="H19" s="81">
        <v>2760096.03</v>
      </c>
      <c r="I19" s="64"/>
      <c r="J19" s="66"/>
      <c r="K19" s="66"/>
      <c r="L19" s="66"/>
      <c r="M19" s="66"/>
    </row>
    <row r="20" spans="2:13" x14ac:dyDescent="0.2">
      <c r="D20" s="42"/>
      <c r="E20" s="42"/>
      <c r="F20" s="42"/>
      <c r="G20" s="42"/>
      <c r="H20" s="42"/>
      <c r="I20" s="39"/>
      <c r="J20" s="39"/>
      <c r="K20" s="39"/>
      <c r="L20" s="39"/>
      <c r="M20" s="39"/>
    </row>
  </sheetData>
  <mergeCells count="8">
    <mergeCell ref="B3:G3"/>
    <mergeCell ref="B8:B10"/>
    <mergeCell ref="C8:C10"/>
    <mergeCell ref="D8:D10"/>
    <mergeCell ref="H8:H10"/>
    <mergeCell ref="E8:E10"/>
    <mergeCell ref="F8:F10"/>
    <mergeCell ref="G8:G10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topLeftCell="A5" zoomScale="80" zoomScaleNormal="80" workbookViewId="0">
      <selection activeCell="C15" sqref="C15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5" customWidth="1"/>
    <col min="3" max="3" width="62.42578125" style="15" customWidth="1"/>
    <col min="4" max="4" width="18.140625" style="6" customWidth="1"/>
    <col min="5" max="13" width="16.7109375" style="6" customWidth="1"/>
    <col min="14" max="17" width="9.140625" style="63"/>
    <col min="18" max="18" width="10" style="63" bestFit="1" customWidth="1"/>
    <col min="19" max="20" width="9.140625" style="63"/>
    <col min="21" max="257" width="9.140625" style="6"/>
    <col min="258" max="258" width="3.5703125" style="6" customWidth="1"/>
    <col min="259" max="259" width="12.42578125" style="6" customWidth="1"/>
    <col min="260" max="260" width="62.42578125" style="6" customWidth="1"/>
    <col min="261" max="261" width="15.28515625" style="6" customWidth="1"/>
    <col min="262" max="262" width="16.140625" style="6" customWidth="1"/>
    <col min="263" max="263" width="14.28515625" style="6" bestFit="1" customWidth="1"/>
    <col min="264" max="264" width="13.28515625" style="6" customWidth="1"/>
    <col min="265" max="265" width="16.7109375" style="6" customWidth="1"/>
    <col min="266" max="266" width="15.140625" style="6" customWidth="1"/>
    <col min="267" max="513" width="9.140625" style="6"/>
    <col min="514" max="514" width="3.5703125" style="6" customWidth="1"/>
    <col min="515" max="515" width="12.42578125" style="6" customWidth="1"/>
    <col min="516" max="516" width="62.42578125" style="6" customWidth="1"/>
    <col min="517" max="517" width="15.28515625" style="6" customWidth="1"/>
    <col min="518" max="518" width="16.140625" style="6" customWidth="1"/>
    <col min="519" max="519" width="14.28515625" style="6" bestFit="1" customWidth="1"/>
    <col min="520" max="520" width="13.28515625" style="6" customWidth="1"/>
    <col min="521" max="521" width="16.7109375" style="6" customWidth="1"/>
    <col min="522" max="522" width="15.140625" style="6" customWidth="1"/>
    <col min="523" max="769" width="9.140625" style="6"/>
    <col min="770" max="770" width="3.5703125" style="6" customWidth="1"/>
    <col min="771" max="771" width="12.42578125" style="6" customWidth="1"/>
    <col min="772" max="772" width="62.42578125" style="6" customWidth="1"/>
    <col min="773" max="773" width="15.28515625" style="6" customWidth="1"/>
    <col min="774" max="774" width="16.140625" style="6" customWidth="1"/>
    <col min="775" max="775" width="14.28515625" style="6" bestFit="1" customWidth="1"/>
    <col min="776" max="776" width="13.28515625" style="6" customWidth="1"/>
    <col min="777" max="777" width="16.7109375" style="6" customWidth="1"/>
    <col min="778" max="778" width="15.140625" style="6" customWidth="1"/>
    <col min="779" max="1025" width="9.140625" style="6"/>
    <col min="1026" max="1026" width="3.5703125" style="6" customWidth="1"/>
    <col min="1027" max="1027" width="12.42578125" style="6" customWidth="1"/>
    <col min="1028" max="1028" width="62.42578125" style="6" customWidth="1"/>
    <col min="1029" max="1029" width="15.28515625" style="6" customWidth="1"/>
    <col min="1030" max="1030" width="16.140625" style="6" customWidth="1"/>
    <col min="1031" max="1031" width="14.28515625" style="6" bestFit="1" customWidth="1"/>
    <col min="1032" max="1032" width="13.28515625" style="6" customWidth="1"/>
    <col min="1033" max="1033" width="16.7109375" style="6" customWidth="1"/>
    <col min="1034" max="1034" width="15.140625" style="6" customWidth="1"/>
    <col min="1035" max="1281" width="9.140625" style="6"/>
    <col min="1282" max="1282" width="3.5703125" style="6" customWidth="1"/>
    <col min="1283" max="1283" width="12.42578125" style="6" customWidth="1"/>
    <col min="1284" max="1284" width="62.42578125" style="6" customWidth="1"/>
    <col min="1285" max="1285" width="15.28515625" style="6" customWidth="1"/>
    <col min="1286" max="1286" width="16.140625" style="6" customWidth="1"/>
    <col min="1287" max="1287" width="14.28515625" style="6" bestFit="1" customWidth="1"/>
    <col min="1288" max="1288" width="13.28515625" style="6" customWidth="1"/>
    <col min="1289" max="1289" width="16.7109375" style="6" customWidth="1"/>
    <col min="1290" max="1290" width="15.140625" style="6" customWidth="1"/>
    <col min="1291" max="1537" width="9.140625" style="6"/>
    <col min="1538" max="1538" width="3.5703125" style="6" customWidth="1"/>
    <col min="1539" max="1539" width="12.42578125" style="6" customWidth="1"/>
    <col min="1540" max="1540" width="62.42578125" style="6" customWidth="1"/>
    <col min="1541" max="1541" width="15.28515625" style="6" customWidth="1"/>
    <col min="1542" max="1542" width="16.140625" style="6" customWidth="1"/>
    <col min="1543" max="1543" width="14.28515625" style="6" bestFit="1" customWidth="1"/>
    <col min="1544" max="1544" width="13.28515625" style="6" customWidth="1"/>
    <col min="1545" max="1545" width="16.7109375" style="6" customWidth="1"/>
    <col min="1546" max="1546" width="15.140625" style="6" customWidth="1"/>
    <col min="1547" max="1793" width="9.140625" style="6"/>
    <col min="1794" max="1794" width="3.5703125" style="6" customWidth="1"/>
    <col min="1795" max="1795" width="12.42578125" style="6" customWidth="1"/>
    <col min="1796" max="1796" width="62.42578125" style="6" customWidth="1"/>
    <col min="1797" max="1797" width="15.28515625" style="6" customWidth="1"/>
    <col min="1798" max="1798" width="16.140625" style="6" customWidth="1"/>
    <col min="1799" max="1799" width="14.28515625" style="6" bestFit="1" customWidth="1"/>
    <col min="1800" max="1800" width="13.28515625" style="6" customWidth="1"/>
    <col min="1801" max="1801" width="16.7109375" style="6" customWidth="1"/>
    <col min="1802" max="1802" width="15.140625" style="6" customWidth="1"/>
    <col min="1803" max="2049" width="9.140625" style="6"/>
    <col min="2050" max="2050" width="3.5703125" style="6" customWidth="1"/>
    <col min="2051" max="2051" width="12.42578125" style="6" customWidth="1"/>
    <col min="2052" max="2052" width="62.42578125" style="6" customWidth="1"/>
    <col min="2053" max="2053" width="15.28515625" style="6" customWidth="1"/>
    <col min="2054" max="2054" width="16.140625" style="6" customWidth="1"/>
    <col min="2055" max="2055" width="14.28515625" style="6" bestFit="1" customWidth="1"/>
    <col min="2056" max="2056" width="13.28515625" style="6" customWidth="1"/>
    <col min="2057" max="2057" width="16.7109375" style="6" customWidth="1"/>
    <col min="2058" max="2058" width="15.140625" style="6" customWidth="1"/>
    <col min="2059" max="2305" width="9.140625" style="6"/>
    <col min="2306" max="2306" width="3.5703125" style="6" customWidth="1"/>
    <col min="2307" max="2307" width="12.42578125" style="6" customWidth="1"/>
    <col min="2308" max="2308" width="62.42578125" style="6" customWidth="1"/>
    <col min="2309" max="2309" width="15.28515625" style="6" customWidth="1"/>
    <col min="2310" max="2310" width="16.140625" style="6" customWidth="1"/>
    <col min="2311" max="2311" width="14.28515625" style="6" bestFit="1" customWidth="1"/>
    <col min="2312" max="2312" width="13.28515625" style="6" customWidth="1"/>
    <col min="2313" max="2313" width="16.7109375" style="6" customWidth="1"/>
    <col min="2314" max="2314" width="15.140625" style="6" customWidth="1"/>
    <col min="2315" max="2561" width="9.140625" style="6"/>
    <col min="2562" max="2562" width="3.5703125" style="6" customWidth="1"/>
    <col min="2563" max="2563" width="12.42578125" style="6" customWidth="1"/>
    <col min="2564" max="2564" width="62.42578125" style="6" customWidth="1"/>
    <col min="2565" max="2565" width="15.28515625" style="6" customWidth="1"/>
    <col min="2566" max="2566" width="16.140625" style="6" customWidth="1"/>
    <col min="2567" max="2567" width="14.28515625" style="6" bestFit="1" customWidth="1"/>
    <col min="2568" max="2568" width="13.28515625" style="6" customWidth="1"/>
    <col min="2569" max="2569" width="16.7109375" style="6" customWidth="1"/>
    <col min="2570" max="2570" width="15.140625" style="6" customWidth="1"/>
    <col min="2571" max="2817" width="9.140625" style="6"/>
    <col min="2818" max="2818" width="3.5703125" style="6" customWidth="1"/>
    <col min="2819" max="2819" width="12.42578125" style="6" customWidth="1"/>
    <col min="2820" max="2820" width="62.42578125" style="6" customWidth="1"/>
    <col min="2821" max="2821" width="15.28515625" style="6" customWidth="1"/>
    <col min="2822" max="2822" width="16.140625" style="6" customWidth="1"/>
    <col min="2823" max="2823" width="14.28515625" style="6" bestFit="1" customWidth="1"/>
    <col min="2824" max="2824" width="13.28515625" style="6" customWidth="1"/>
    <col min="2825" max="2825" width="16.7109375" style="6" customWidth="1"/>
    <col min="2826" max="2826" width="15.140625" style="6" customWidth="1"/>
    <col min="2827" max="3073" width="9.140625" style="6"/>
    <col min="3074" max="3074" width="3.5703125" style="6" customWidth="1"/>
    <col min="3075" max="3075" width="12.42578125" style="6" customWidth="1"/>
    <col min="3076" max="3076" width="62.42578125" style="6" customWidth="1"/>
    <col min="3077" max="3077" width="15.28515625" style="6" customWidth="1"/>
    <col min="3078" max="3078" width="16.140625" style="6" customWidth="1"/>
    <col min="3079" max="3079" width="14.28515625" style="6" bestFit="1" customWidth="1"/>
    <col min="3080" max="3080" width="13.28515625" style="6" customWidth="1"/>
    <col min="3081" max="3081" width="16.7109375" style="6" customWidth="1"/>
    <col min="3082" max="3082" width="15.140625" style="6" customWidth="1"/>
    <col min="3083" max="3329" width="9.140625" style="6"/>
    <col min="3330" max="3330" width="3.5703125" style="6" customWidth="1"/>
    <col min="3331" max="3331" width="12.42578125" style="6" customWidth="1"/>
    <col min="3332" max="3332" width="62.42578125" style="6" customWidth="1"/>
    <col min="3333" max="3333" width="15.28515625" style="6" customWidth="1"/>
    <col min="3334" max="3334" width="16.140625" style="6" customWidth="1"/>
    <col min="3335" max="3335" width="14.28515625" style="6" bestFit="1" customWidth="1"/>
    <col min="3336" max="3336" width="13.28515625" style="6" customWidth="1"/>
    <col min="3337" max="3337" width="16.7109375" style="6" customWidth="1"/>
    <col min="3338" max="3338" width="15.140625" style="6" customWidth="1"/>
    <col min="3339" max="3585" width="9.140625" style="6"/>
    <col min="3586" max="3586" width="3.5703125" style="6" customWidth="1"/>
    <col min="3587" max="3587" width="12.42578125" style="6" customWidth="1"/>
    <col min="3588" max="3588" width="62.42578125" style="6" customWidth="1"/>
    <col min="3589" max="3589" width="15.28515625" style="6" customWidth="1"/>
    <col min="3590" max="3590" width="16.140625" style="6" customWidth="1"/>
    <col min="3591" max="3591" width="14.28515625" style="6" bestFit="1" customWidth="1"/>
    <col min="3592" max="3592" width="13.28515625" style="6" customWidth="1"/>
    <col min="3593" max="3593" width="16.7109375" style="6" customWidth="1"/>
    <col min="3594" max="3594" width="15.140625" style="6" customWidth="1"/>
    <col min="3595" max="3841" width="9.140625" style="6"/>
    <col min="3842" max="3842" width="3.5703125" style="6" customWidth="1"/>
    <col min="3843" max="3843" width="12.42578125" style="6" customWidth="1"/>
    <col min="3844" max="3844" width="62.42578125" style="6" customWidth="1"/>
    <col min="3845" max="3845" width="15.28515625" style="6" customWidth="1"/>
    <col min="3846" max="3846" width="16.140625" style="6" customWidth="1"/>
    <col min="3847" max="3847" width="14.28515625" style="6" bestFit="1" customWidth="1"/>
    <col min="3848" max="3848" width="13.28515625" style="6" customWidth="1"/>
    <col min="3849" max="3849" width="16.7109375" style="6" customWidth="1"/>
    <col min="3850" max="3850" width="15.140625" style="6" customWidth="1"/>
    <col min="3851" max="4097" width="9.140625" style="6"/>
    <col min="4098" max="4098" width="3.5703125" style="6" customWidth="1"/>
    <col min="4099" max="4099" width="12.42578125" style="6" customWidth="1"/>
    <col min="4100" max="4100" width="62.42578125" style="6" customWidth="1"/>
    <col min="4101" max="4101" width="15.28515625" style="6" customWidth="1"/>
    <col min="4102" max="4102" width="16.140625" style="6" customWidth="1"/>
    <col min="4103" max="4103" width="14.28515625" style="6" bestFit="1" customWidth="1"/>
    <col min="4104" max="4104" width="13.28515625" style="6" customWidth="1"/>
    <col min="4105" max="4105" width="16.7109375" style="6" customWidth="1"/>
    <col min="4106" max="4106" width="15.140625" style="6" customWidth="1"/>
    <col min="4107" max="4353" width="9.140625" style="6"/>
    <col min="4354" max="4354" width="3.5703125" style="6" customWidth="1"/>
    <col min="4355" max="4355" width="12.42578125" style="6" customWidth="1"/>
    <col min="4356" max="4356" width="62.42578125" style="6" customWidth="1"/>
    <col min="4357" max="4357" width="15.28515625" style="6" customWidth="1"/>
    <col min="4358" max="4358" width="16.140625" style="6" customWidth="1"/>
    <col min="4359" max="4359" width="14.28515625" style="6" bestFit="1" customWidth="1"/>
    <col min="4360" max="4360" width="13.28515625" style="6" customWidth="1"/>
    <col min="4361" max="4361" width="16.7109375" style="6" customWidth="1"/>
    <col min="4362" max="4362" width="15.140625" style="6" customWidth="1"/>
    <col min="4363" max="4609" width="9.140625" style="6"/>
    <col min="4610" max="4610" width="3.5703125" style="6" customWidth="1"/>
    <col min="4611" max="4611" width="12.42578125" style="6" customWidth="1"/>
    <col min="4612" max="4612" width="62.42578125" style="6" customWidth="1"/>
    <col min="4613" max="4613" width="15.28515625" style="6" customWidth="1"/>
    <col min="4614" max="4614" width="16.140625" style="6" customWidth="1"/>
    <col min="4615" max="4615" width="14.28515625" style="6" bestFit="1" customWidth="1"/>
    <col min="4616" max="4616" width="13.28515625" style="6" customWidth="1"/>
    <col min="4617" max="4617" width="16.7109375" style="6" customWidth="1"/>
    <col min="4618" max="4618" width="15.140625" style="6" customWidth="1"/>
    <col min="4619" max="4865" width="9.140625" style="6"/>
    <col min="4866" max="4866" width="3.5703125" style="6" customWidth="1"/>
    <col min="4867" max="4867" width="12.42578125" style="6" customWidth="1"/>
    <col min="4868" max="4868" width="62.42578125" style="6" customWidth="1"/>
    <col min="4869" max="4869" width="15.28515625" style="6" customWidth="1"/>
    <col min="4870" max="4870" width="16.140625" style="6" customWidth="1"/>
    <col min="4871" max="4871" width="14.28515625" style="6" bestFit="1" customWidth="1"/>
    <col min="4872" max="4872" width="13.28515625" style="6" customWidth="1"/>
    <col min="4873" max="4873" width="16.7109375" style="6" customWidth="1"/>
    <col min="4874" max="4874" width="15.140625" style="6" customWidth="1"/>
    <col min="4875" max="5121" width="9.140625" style="6"/>
    <col min="5122" max="5122" width="3.5703125" style="6" customWidth="1"/>
    <col min="5123" max="5123" width="12.42578125" style="6" customWidth="1"/>
    <col min="5124" max="5124" width="62.42578125" style="6" customWidth="1"/>
    <col min="5125" max="5125" width="15.28515625" style="6" customWidth="1"/>
    <col min="5126" max="5126" width="16.140625" style="6" customWidth="1"/>
    <col min="5127" max="5127" width="14.28515625" style="6" bestFit="1" customWidth="1"/>
    <col min="5128" max="5128" width="13.28515625" style="6" customWidth="1"/>
    <col min="5129" max="5129" width="16.7109375" style="6" customWidth="1"/>
    <col min="5130" max="5130" width="15.140625" style="6" customWidth="1"/>
    <col min="5131" max="5377" width="9.140625" style="6"/>
    <col min="5378" max="5378" width="3.5703125" style="6" customWidth="1"/>
    <col min="5379" max="5379" width="12.42578125" style="6" customWidth="1"/>
    <col min="5380" max="5380" width="62.42578125" style="6" customWidth="1"/>
    <col min="5381" max="5381" width="15.28515625" style="6" customWidth="1"/>
    <col min="5382" max="5382" width="16.140625" style="6" customWidth="1"/>
    <col min="5383" max="5383" width="14.28515625" style="6" bestFit="1" customWidth="1"/>
    <col min="5384" max="5384" width="13.28515625" style="6" customWidth="1"/>
    <col min="5385" max="5385" width="16.7109375" style="6" customWidth="1"/>
    <col min="5386" max="5386" width="15.140625" style="6" customWidth="1"/>
    <col min="5387" max="5633" width="9.140625" style="6"/>
    <col min="5634" max="5634" width="3.5703125" style="6" customWidth="1"/>
    <col min="5635" max="5635" width="12.42578125" style="6" customWidth="1"/>
    <col min="5636" max="5636" width="62.42578125" style="6" customWidth="1"/>
    <col min="5637" max="5637" width="15.28515625" style="6" customWidth="1"/>
    <col min="5638" max="5638" width="16.140625" style="6" customWidth="1"/>
    <col min="5639" max="5639" width="14.28515625" style="6" bestFit="1" customWidth="1"/>
    <col min="5640" max="5640" width="13.28515625" style="6" customWidth="1"/>
    <col min="5641" max="5641" width="16.7109375" style="6" customWidth="1"/>
    <col min="5642" max="5642" width="15.140625" style="6" customWidth="1"/>
    <col min="5643" max="5889" width="9.140625" style="6"/>
    <col min="5890" max="5890" width="3.5703125" style="6" customWidth="1"/>
    <col min="5891" max="5891" width="12.42578125" style="6" customWidth="1"/>
    <col min="5892" max="5892" width="62.42578125" style="6" customWidth="1"/>
    <col min="5893" max="5893" width="15.28515625" style="6" customWidth="1"/>
    <col min="5894" max="5894" width="16.140625" style="6" customWidth="1"/>
    <col min="5895" max="5895" width="14.28515625" style="6" bestFit="1" customWidth="1"/>
    <col min="5896" max="5896" width="13.28515625" style="6" customWidth="1"/>
    <col min="5897" max="5897" width="16.7109375" style="6" customWidth="1"/>
    <col min="5898" max="5898" width="15.140625" style="6" customWidth="1"/>
    <col min="5899" max="6145" width="9.140625" style="6"/>
    <col min="6146" max="6146" width="3.5703125" style="6" customWidth="1"/>
    <col min="6147" max="6147" width="12.42578125" style="6" customWidth="1"/>
    <col min="6148" max="6148" width="62.42578125" style="6" customWidth="1"/>
    <col min="6149" max="6149" width="15.28515625" style="6" customWidth="1"/>
    <col min="6150" max="6150" width="16.140625" style="6" customWidth="1"/>
    <col min="6151" max="6151" width="14.28515625" style="6" bestFit="1" customWidth="1"/>
    <col min="6152" max="6152" width="13.28515625" style="6" customWidth="1"/>
    <col min="6153" max="6153" width="16.7109375" style="6" customWidth="1"/>
    <col min="6154" max="6154" width="15.140625" style="6" customWidth="1"/>
    <col min="6155" max="6401" width="9.140625" style="6"/>
    <col min="6402" max="6402" width="3.5703125" style="6" customWidth="1"/>
    <col min="6403" max="6403" width="12.42578125" style="6" customWidth="1"/>
    <col min="6404" max="6404" width="62.42578125" style="6" customWidth="1"/>
    <col min="6405" max="6405" width="15.28515625" style="6" customWidth="1"/>
    <col min="6406" max="6406" width="16.140625" style="6" customWidth="1"/>
    <col min="6407" max="6407" width="14.28515625" style="6" bestFit="1" customWidth="1"/>
    <col min="6408" max="6408" width="13.28515625" style="6" customWidth="1"/>
    <col min="6409" max="6409" width="16.7109375" style="6" customWidth="1"/>
    <col min="6410" max="6410" width="15.140625" style="6" customWidth="1"/>
    <col min="6411" max="6657" width="9.140625" style="6"/>
    <col min="6658" max="6658" width="3.5703125" style="6" customWidth="1"/>
    <col min="6659" max="6659" width="12.42578125" style="6" customWidth="1"/>
    <col min="6660" max="6660" width="62.42578125" style="6" customWidth="1"/>
    <col min="6661" max="6661" width="15.28515625" style="6" customWidth="1"/>
    <col min="6662" max="6662" width="16.140625" style="6" customWidth="1"/>
    <col min="6663" max="6663" width="14.28515625" style="6" bestFit="1" customWidth="1"/>
    <col min="6664" max="6664" width="13.28515625" style="6" customWidth="1"/>
    <col min="6665" max="6665" width="16.7109375" style="6" customWidth="1"/>
    <col min="6666" max="6666" width="15.140625" style="6" customWidth="1"/>
    <col min="6667" max="6913" width="9.140625" style="6"/>
    <col min="6914" max="6914" width="3.5703125" style="6" customWidth="1"/>
    <col min="6915" max="6915" width="12.42578125" style="6" customWidth="1"/>
    <col min="6916" max="6916" width="62.42578125" style="6" customWidth="1"/>
    <col min="6917" max="6917" width="15.28515625" style="6" customWidth="1"/>
    <col min="6918" max="6918" width="16.140625" style="6" customWidth="1"/>
    <col min="6919" max="6919" width="14.28515625" style="6" bestFit="1" customWidth="1"/>
    <col min="6920" max="6920" width="13.28515625" style="6" customWidth="1"/>
    <col min="6921" max="6921" width="16.7109375" style="6" customWidth="1"/>
    <col min="6922" max="6922" width="15.140625" style="6" customWidth="1"/>
    <col min="6923" max="7169" width="9.140625" style="6"/>
    <col min="7170" max="7170" width="3.5703125" style="6" customWidth="1"/>
    <col min="7171" max="7171" width="12.42578125" style="6" customWidth="1"/>
    <col min="7172" max="7172" width="62.42578125" style="6" customWidth="1"/>
    <col min="7173" max="7173" width="15.28515625" style="6" customWidth="1"/>
    <col min="7174" max="7174" width="16.140625" style="6" customWidth="1"/>
    <col min="7175" max="7175" width="14.28515625" style="6" bestFit="1" customWidth="1"/>
    <col min="7176" max="7176" width="13.28515625" style="6" customWidth="1"/>
    <col min="7177" max="7177" width="16.7109375" style="6" customWidth="1"/>
    <col min="7178" max="7178" width="15.140625" style="6" customWidth="1"/>
    <col min="7179" max="7425" width="9.140625" style="6"/>
    <col min="7426" max="7426" width="3.5703125" style="6" customWidth="1"/>
    <col min="7427" max="7427" width="12.42578125" style="6" customWidth="1"/>
    <col min="7428" max="7428" width="62.42578125" style="6" customWidth="1"/>
    <col min="7429" max="7429" width="15.28515625" style="6" customWidth="1"/>
    <col min="7430" max="7430" width="16.140625" style="6" customWidth="1"/>
    <col min="7431" max="7431" width="14.28515625" style="6" bestFit="1" customWidth="1"/>
    <col min="7432" max="7432" width="13.28515625" style="6" customWidth="1"/>
    <col min="7433" max="7433" width="16.7109375" style="6" customWidth="1"/>
    <col min="7434" max="7434" width="15.140625" style="6" customWidth="1"/>
    <col min="7435" max="7681" width="9.140625" style="6"/>
    <col min="7682" max="7682" width="3.5703125" style="6" customWidth="1"/>
    <col min="7683" max="7683" width="12.42578125" style="6" customWidth="1"/>
    <col min="7684" max="7684" width="62.42578125" style="6" customWidth="1"/>
    <col min="7685" max="7685" width="15.28515625" style="6" customWidth="1"/>
    <col min="7686" max="7686" width="16.140625" style="6" customWidth="1"/>
    <col min="7687" max="7687" width="14.28515625" style="6" bestFit="1" customWidth="1"/>
    <col min="7688" max="7688" width="13.28515625" style="6" customWidth="1"/>
    <col min="7689" max="7689" width="16.7109375" style="6" customWidth="1"/>
    <col min="7690" max="7690" width="15.140625" style="6" customWidth="1"/>
    <col min="7691" max="7937" width="9.140625" style="6"/>
    <col min="7938" max="7938" width="3.5703125" style="6" customWidth="1"/>
    <col min="7939" max="7939" width="12.42578125" style="6" customWidth="1"/>
    <col min="7940" max="7940" width="62.42578125" style="6" customWidth="1"/>
    <col min="7941" max="7941" width="15.28515625" style="6" customWidth="1"/>
    <col min="7942" max="7942" width="16.140625" style="6" customWidth="1"/>
    <col min="7943" max="7943" width="14.28515625" style="6" bestFit="1" customWidth="1"/>
    <col min="7944" max="7944" width="13.28515625" style="6" customWidth="1"/>
    <col min="7945" max="7945" width="16.7109375" style="6" customWidth="1"/>
    <col min="7946" max="7946" width="15.140625" style="6" customWidth="1"/>
    <col min="7947" max="8193" width="9.140625" style="6"/>
    <col min="8194" max="8194" width="3.5703125" style="6" customWidth="1"/>
    <col min="8195" max="8195" width="12.42578125" style="6" customWidth="1"/>
    <col min="8196" max="8196" width="62.42578125" style="6" customWidth="1"/>
    <col min="8197" max="8197" width="15.28515625" style="6" customWidth="1"/>
    <col min="8198" max="8198" width="16.140625" style="6" customWidth="1"/>
    <col min="8199" max="8199" width="14.28515625" style="6" bestFit="1" customWidth="1"/>
    <col min="8200" max="8200" width="13.28515625" style="6" customWidth="1"/>
    <col min="8201" max="8201" width="16.7109375" style="6" customWidth="1"/>
    <col min="8202" max="8202" width="15.140625" style="6" customWidth="1"/>
    <col min="8203" max="8449" width="9.140625" style="6"/>
    <col min="8450" max="8450" width="3.5703125" style="6" customWidth="1"/>
    <col min="8451" max="8451" width="12.42578125" style="6" customWidth="1"/>
    <col min="8452" max="8452" width="62.42578125" style="6" customWidth="1"/>
    <col min="8453" max="8453" width="15.28515625" style="6" customWidth="1"/>
    <col min="8454" max="8454" width="16.140625" style="6" customWidth="1"/>
    <col min="8455" max="8455" width="14.28515625" style="6" bestFit="1" customWidth="1"/>
    <col min="8456" max="8456" width="13.28515625" style="6" customWidth="1"/>
    <col min="8457" max="8457" width="16.7109375" style="6" customWidth="1"/>
    <col min="8458" max="8458" width="15.140625" style="6" customWidth="1"/>
    <col min="8459" max="8705" width="9.140625" style="6"/>
    <col min="8706" max="8706" width="3.5703125" style="6" customWidth="1"/>
    <col min="8707" max="8707" width="12.42578125" style="6" customWidth="1"/>
    <col min="8708" max="8708" width="62.42578125" style="6" customWidth="1"/>
    <col min="8709" max="8709" width="15.28515625" style="6" customWidth="1"/>
    <col min="8710" max="8710" width="16.140625" style="6" customWidth="1"/>
    <col min="8711" max="8711" width="14.28515625" style="6" bestFit="1" customWidth="1"/>
    <col min="8712" max="8712" width="13.28515625" style="6" customWidth="1"/>
    <col min="8713" max="8713" width="16.7109375" style="6" customWidth="1"/>
    <col min="8714" max="8714" width="15.140625" style="6" customWidth="1"/>
    <col min="8715" max="8961" width="9.140625" style="6"/>
    <col min="8962" max="8962" width="3.5703125" style="6" customWidth="1"/>
    <col min="8963" max="8963" width="12.42578125" style="6" customWidth="1"/>
    <col min="8964" max="8964" width="62.42578125" style="6" customWidth="1"/>
    <col min="8965" max="8965" width="15.28515625" style="6" customWidth="1"/>
    <col min="8966" max="8966" width="16.140625" style="6" customWidth="1"/>
    <col min="8967" max="8967" width="14.28515625" style="6" bestFit="1" customWidth="1"/>
    <col min="8968" max="8968" width="13.28515625" style="6" customWidth="1"/>
    <col min="8969" max="8969" width="16.7109375" style="6" customWidth="1"/>
    <col min="8970" max="8970" width="15.140625" style="6" customWidth="1"/>
    <col min="8971" max="9217" width="9.140625" style="6"/>
    <col min="9218" max="9218" width="3.5703125" style="6" customWidth="1"/>
    <col min="9219" max="9219" width="12.42578125" style="6" customWidth="1"/>
    <col min="9220" max="9220" width="62.42578125" style="6" customWidth="1"/>
    <col min="9221" max="9221" width="15.28515625" style="6" customWidth="1"/>
    <col min="9222" max="9222" width="16.140625" style="6" customWidth="1"/>
    <col min="9223" max="9223" width="14.28515625" style="6" bestFit="1" customWidth="1"/>
    <col min="9224" max="9224" width="13.28515625" style="6" customWidth="1"/>
    <col min="9225" max="9225" width="16.7109375" style="6" customWidth="1"/>
    <col min="9226" max="9226" width="15.140625" style="6" customWidth="1"/>
    <col min="9227" max="9473" width="9.140625" style="6"/>
    <col min="9474" max="9474" width="3.5703125" style="6" customWidth="1"/>
    <col min="9475" max="9475" width="12.42578125" style="6" customWidth="1"/>
    <col min="9476" max="9476" width="62.42578125" style="6" customWidth="1"/>
    <col min="9477" max="9477" width="15.28515625" style="6" customWidth="1"/>
    <col min="9478" max="9478" width="16.140625" style="6" customWidth="1"/>
    <col min="9479" max="9479" width="14.28515625" style="6" bestFit="1" customWidth="1"/>
    <col min="9480" max="9480" width="13.28515625" style="6" customWidth="1"/>
    <col min="9481" max="9481" width="16.7109375" style="6" customWidth="1"/>
    <col min="9482" max="9482" width="15.140625" style="6" customWidth="1"/>
    <col min="9483" max="9729" width="9.140625" style="6"/>
    <col min="9730" max="9730" width="3.5703125" style="6" customWidth="1"/>
    <col min="9731" max="9731" width="12.42578125" style="6" customWidth="1"/>
    <col min="9732" max="9732" width="62.42578125" style="6" customWidth="1"/>
    <col min="9733" max="9733" width="15.28515625" style="6" customWidth="1"/>
    <col min="9734" max="9734" width="16.140625" style="6" customWidth="1"/>
    <col min="9735" max="9735" width="14.28515625" style="6" bestFit="1" customWidth="1"/>
    <col min="9736" max="9736" width="13.28515625" style="6" customWidth="1"/>
    <col min="9737" max="9737" width="16.7109375" style="6" customWidth="1"/>
    <col min="9738" max="9738" width="15.140625" style="6" customWidth="1"/>
    <col min="9739" max="9985" width="9.140625" style="6"/>
    <col min="9986" max="9986" width="3.5703125" style="6" customWidth="1"/>
    <col min="9987" max="9987" width="12.42578125" style="6" customWidth="1"/>
    <col min="9988" max="9988" width="62.42578125" style="6" customWidth="1"/>
    <col min="9989" max="9989" width="15.28515625" style="6" customWidth="1"/>
    <col min="9990" max="9990" width="16.140625" style="6" customWidth="1"/>
    <col min="9991" max="9991" width="14.28515625" style="6" bestFit="1" customWidth="1"/>
    <col min="9992" max="9992" width="13.28515625" style="6" customWidth="1"/>
    <col min="9993" max="9993" width="16.7109375" style="6" customWidth="1"/>
    <col min="9994" max="9994" width="15.140625" style="6" customWidth="1"/>
    <col min="9995" max="10241" width="9.140625" style="6"/>
    <col min="10242" max="10242" width="3.5703125" style="6" customWidth="1"/>
    <col min="10243" max="10243" width="12.42578125" style="6" customWidth="1"/>
    <col min="10244" max="10244" width="62.42578125" style="6" customWidth="1"/>
    <col min="10245" max="10245" width="15.28515625" style="6" customWidth="1"/>
    <col min="10246" max="10246" width="16.140625" style="6" customWidth="1"/>
    <col min="10247" max="10247" width="14.28515625" style="6" bestFit="1" customWidth="1"/>
    <col min="10248" max="10248" width="13.28515625" style="6" customWidth="1"/>
    <col min="10249" max="10249" width="16.7109375" style="6" customWidth="1"/>
    <col min="10250" max="10250" width="15.140625" style="6" customWidth="1"/>
    <col min="10251" max="10497" width="9.140625" style="6"/>
    <col min="10498" max="10498" width="3.5703125" style="6" customWidth="1"/>
    <col min="10499" max="10499" width="12.42578125" style="6" customWidth="1"/>
    <col min="10500" max="10500" width="62.42578125" style="6" customWidth="1"/>
    <col min="10501" max="10501" width="15.28515625" style="6" customWidth="1"/>
    <col min="10502" max="10502" width="16.140625" style="6" customWidth="1"/>
    <col min="10503" max="10503" width="14.28515625" style="6" bestFit="1" customWidth="1"/>
    <col min="10504" max="10504" width="13.28515625" style="6" customWidth="1"/>
    <col min="10505" max="10505" width="16.7109375" style="6" customWidth="1"/>
    <col min="10506" max="10506" width="15.140625" style="6" customWidth="1"/>
    <col min="10507" max="10753" width="9.140625" style="6"/>
    <col min="10754" max="10754" width="3.5703125" style="6" customWidth="1"/>
    <col min="10755" max="10755" width="12.42578125" style="6" customWidth="1"/>
    <col min="10756" max="10756" width="62.42578125" style="6" customWidth="1"/>
    <col min="10757" max="10757" width="15.28515625" style="6" customWidth="1"/>
    <col min="10758" max="10758" width="16.140625" style="6" customWidth="1"/>
    <col min="10759" max="10759" width="14.28515625" style="6" bestFit="1" customWidth="1"/>
    <col min="10760" max="10760" width="13.28515625" style="6" customWidth="1"/>
    <col min="10761" max="10761" width="16.7109375" style="6" customWidth="1"/>
    <col min="10762" max="10762" width="15.140625" style="6" customWidth="1"/>
    <col min="10763" max="11009" width="9.140625" style="6"/>
    <col min="11010" max="11010" width="3.5703125" style="6" customWidth="1"/>
    <col min="11011" max="11011" width="12.42578125" style="6" customWidth="1"/>
    <col min="11012" max="11012" width="62.42578125" style="6" customWidth="1"/>
    <col min="11013" max="11013" width="15.28515625" style="6" customWidth="1"/>
    <col min="11014" max="11014" width="16.140625" style="6" customWidth="1"/>
    <col min="11015" max="11015" width="14.28515625" style="6" bestFit="1" customWidth="1"/>
    <col min="11016" max="11016" width="13.28515625" style="6" customWidth="1"/>
    <col min="11017" max="11017" width="16.7109375" style="6" customWidth="1"/>
    <col min="11018" max="11018" width="15.140625" style="6" customWidth="1"/>
    <col min="11019" max="11265" width="9.140625" style="6"/>
    <col min="11266" max="11266" width="3.5703125" style="6" customWidth="1"/>
    <col min="11267" max="11267" width="12.42578125" style="6" customWidth="1"/>
    <col min="11268" max="11268" width="62.42578125" style="6" customWidth="1"/>
    <col min="11269" max="11269" width="15.28515625" style="6" customWidth="1"/>
    <col min="11270" max="11270" width="16.140625" style="6" customWidth="1"/>
    <col min="11271" max="11271" width="14.28515625" style="6" bestFit="1" customWidth="1"/>
    <col min="11272" max="11272" width="13.28515625" style="6" customWidth="1"/>
    <col min="11273" max="11273" width="16.7109375" style="6" customWidth="1"/>
    <col min="11274" max="11274" width="15.140625" style="6" customWidth="1"/>
    <col min="11275" max="11521" width="9.140625" style="6"/>
    <col min="11522" max="11522" width="3.5703125" style="6" customWidth="1"/>
    <col min="11523" max="11523" width="12.42578125" style="6" customWidth="1"/>
    <col min="11524" max="11524" width="62.42578125" style="6" customWidth="1"/>
    <col min="11525" max="11525" width="15.28515625" style="6" customWidth="1"/>
    <col min="11526" max="11526" width="16.140625" style="6" customWidth="1"/>
    <col min="11527" max="11527" width="14.28515625" style="6" bestFit="1" customWidth="1"/>
    <col min="11528" max="11528" width="13.28515625" style="6" customWidth="1"/>
    <col min="11529" max="11529" width="16.7109375" style="6" customWidth="1"/>
    <col min="11530" max="11530" width="15.140625" style="6" customWidth="1"/>
    <col min="11531" max="11777" width="9.140625" style="6"/>
    <col min="11778" max="11778" width="3.5703125" style="6" customWidth="1"/>
    <col min="11779" max="11779" width="12.42578125" style="6" customWidth="1"/>
    <col min="11780" max="11780" width="62.42578125" style="6" customWidth="1"/>
    <col min="11781" max="11781" width="15.28515625" style="6" customWidth="1"/>
    <col min="11782" max="11782" width="16.140625" style="6" customWidth="1"/>
    <col min="11783" max="11783" width="14.28515625" style="6" bestFit="1" customWidth="1"/>
    <col min="11784" max="11784" width="13.28515625" style="6" customWidth="1"/>
    <col min="11785" max="11785" width="16.7109375" style="6" customWidth="1"/>
    <col min="11786" max="11786" width="15.140625" style="6" customWidth="1"/>
    <col min="11787" max="12033" width="9.140625" style="6"/>
    <col min="12034" max="12034" width="3.5703125" style="6" customWidth="1"/>
    <col min="12035" max="12035" width="12.42578125" style="6" customWidth="1"/>
    <col min="12036" max="12036" width="62.42578125" style="6" customWidth="1"/>
    <col min="12037" max="12037" width="15.28515625" style="6" customWidth="1"/>
    <col min="12038" max="12038" width="16.140625" style="6" customWidth="1"/>
    <col min="12039" max="12039" width="14.28515625" style="6" bestFit="1" customWidth="1"/>
    <col min="12040" max="12040" width="13.28515625" style="6" customWidth="1"/>
    <col min="12041" max="12041" width="16.7109375" style="6" customWidth="1"/>
    <col min="12042" max="12042" width="15.140625" style="6" customWidth="1"/>
    <col min="12043" max="12289" width="9.140625" style="6"/>
    <col min="12290" max="12290" width="3.5703125" style="6" customWidth="1"/>
    <col min="12291" max="12291" width="12.42578125" style="6" customWidth="1"/>
    <col min="12292" max="12292" width="62.42578125" style="6" customWidth="1"/>
    <col min="12293" max="12293" width="15.28515625" style="6" customWidth="1"/>
    <col min="12294" max="12294" width="16.140625" style="6" customWidth="1"/>
    <col min="12295" max="12295" width="14.28515625" style="6" bestFit="1" customWidth="1"/>
    <col min="12296" max="12296" width="13.28515625" style="6" customWidth="1"/>
    <col min="12297" max="12297" width="16.7109375" style="6" customWidth="1"/>
    <col min="12298" max="12298" width="15.140625" style="6" customWidth="1"/>
    <col min="12299" max="12545" width="9.140625" style="6"/>
    <col min="12546" max="12546" width="3.5703125" style="6" customWidth="1"/>
    <col min="12547" max="12547" width="12.42578125" style="6" customWidth="1"/>
    <col min="12548" max="12548" width="62.42578125" style="6" customWidth="1"/>
    <col min="12549" max="12549" width="15.28515625" style="6" customWidth="1"/>
    <col min="12550" max="12550" width="16.140625" style="6" customWidth="1"/>
    <col min="12551" max="12551" width="14.28515625" style="6" bestFit="1" customWidth="1"/>
    <col min="12552" max="12552" width="13.28515625" style="6" customWidth="1"/>
    <col min="12553" max="12553" width="16.7109375" style="6" customWidth="1"/>
    <col min="12554" max="12554" width="15.140625" style="6" customWidth="1"/>
    <col min="12555" max="12801" width="9.140625" style="6"/>
    <col min="12802" max="12802" width="3.5703125" style="6" customWidth="1"/>
    <col min="12803" max="12803" width="12.42578125" style="6" customWidth="1"/>
    <col min="12804" max="12804" width="62.42578125" style="6" customWidth="1"/>
    <col min="12805" max="12805" width="15.28515625" style="6" customWidth="1"/>
    <col min="12806" max="12806" width="16.140625" style="6" customWidth="1"/>
    <col min="12807" max="12807" width="14.28515625" style="6" bestFit="1" customWidth="1"/>
    <col min="12808" max="12808" width="13.28515625" style="6" customWidth="1"/>
    <col min="12809" max="12809" width="16.7109375" style="6" customWidth="1"/>
    <col min="12810" max="12810" width="15.140625" style="6" customWidth="1"/>
    <col min="12811" max="13057" width="9.140625" style="6"/>
    <col min="13058" max="13058" width="3.5703125" style="6" customWidth="1"/>
    <col min="13059" max="13059" width="12.42578125" style="6" customWidth="1"/>
    <col min="13060" max="13060" width="62.42578125" style="6" customWidth="1"/>
    <col min="13061" max="13061" width="15.28515625" style="6" customWidth="1"/>
    <col min="13062" max="13062" width="16.140625" style="6" customWidth="1"/>
    <col min="13063" max="13063" width="14.28515625" style="6" bestFit="1" customWidth="1"/>
    <col min="13064" max="13064" width="13.28515625" style="6" customWidth="1"/>
    <col min="13065" max="13065" width="16.7109375" style="6" customWidth="1"/>
    <col min="13066" max="13066" width="15.140625" style="6" customWidth="1"/>
    <col min="13067" max="13313" width="9.140625" style="6"/>
    <col min="13314" max="13314" width="3.5703125" style="6" customWidth="1"/>
    <col min="13315" max="13315" width="12.42578125" style="6" customWidth="1"/>
    <col min="13316" max="13316" width="62.42578125" style="6" customWidth="1"/>
    <col min="13317" max="13317" width="15.28515625" style="6" customWidth="1"/>
    <col min="13318" max="13318" width="16.140625" style="6" customWidth="1"/>
    <col min="13319" max="13319" width="14.28515625" style="6" bestFit="1" customWidth="1"/>
    <col min="13320" max="13320" width="13.28515625" style="6" customWidth="1"/>
    <col min="13321" max="13321" width="16.7109375" style="6" customWidth="1"/>
    <col min="13322" max="13322" width="15.140625" style="6" customWidth="1"/>
    <col min="13323" max="13569" width="9.140625" style="6"/>
    <col min="13570" max="13570" width="3.5703125" style="6" customWidth="1"/>
    <col min="13571" max="13571" width="12.42578125" style="6" customWidth="1"/>
    <col min="13572" max="13572" width="62.42578125" style="6" customWidth="1"/>
    <col min="13573" max="13573" width="15.28515625" style="6" customWidth="1"/>
    <col min="13574" max="13574" width="16.140625" style="6" customWidth="1"/>
    <col min="13575" max="13575" width="14.28515625" style="6" bestFit="1" customWidth="1"/>
    <col min="13576" max="13576" width="13.28515625" style="6" customWidth="1"/>
    <col min="13577" max="13577" width="16.7109375" style="6" customWidth="1"/>
    <col min="13578" max="13578" width="15.140625" style="6" customWidth="1"/>
    <col min="13579" max="13825" width="9.140625" style="6"/>
    <col min="13826" max="13826" width="3.5703125" style="6" customWidth="1"/>
    <col min="13827" max="13827" width="12.42578125" style="6" customWidth="1"/>
    <col min="13828" max="13828" width="62.42578125" style="6" customWidth="1"/>
    <col min="13829" max="13829" width="15.28515625" style="6" customWidth="1"/>
    <col min="13830" max="13830" width="16.140625" style="6" customWidth="1"/>
    <col min="13831" max="13831" width="14.28515625" style="6" bestFit="1" customWidth="1"/>
    <col min="13832" max="13832" width="13.28515625" style="6" customWidth="1"/>
    <col min="13833" max="13833" width="16.7109375" style="6" customWidth="1"/>
    <col min="13834" max="13834" width="15.140625" style="6" customWidth="1"/>
    <col min="13835" max="14081" width="9.140625" style="6"/>
    <col min="14082" max="14082" width="3.5703125" style="6" customWidth="1"/>
    <col min="14083" max="14083" width="12.42578125" style="6" customWidth="1"/>
    <col min="14084" max="14084" width="62.42578125" style="6" customWidth="1"/>
    <col min="14085" max="14085" width="15.28515625" style="6" customWidth="1"/>
    <col min="14086" max="14086" width="16.140625" style="6" customWidth="1"/>
    <col min="14087" max="14087" width="14.28515625" style="6" bestFit="1" customWidth="1"/>
    <col min="14088" max="14088" width="13.28515625" style="6" customWidth="1"/>
    <col min="14089" max="14089" width="16.7109375" style="6" customWidth="1"/>
    <col min="14090" max="14090" width="15.140625" style="6" customWidth="1"/>
    <col min="14091" max="14337" width="9.140625" style="6"/>
    <col min="14338" max="14338" width="3.5703125" style="6" customWidth="1"/>
    <col min="14339" max="14339" width="12.42578125" style="6" customWidth="1"/>
    <col min="14340" max="14340" width="62.42578125" style="6" customWidth="1"/>
    <col min="14341" max="14341" width="15.28515625" style="6" customWidth="1"/>
    <col min="14342" max="14342" width="16.140625" style="6" customWidth="1"/>
    <col min="14343" max="14343" width="14.28515625" style="6" bestFit="1" customWidth="1"/>
    <col min="14344" max="14344" width="13.28515625" style="6" customWidth="1"/>
    <col min="14345" max="14345" width="16.7109375" style="6" customWidth="1"/>
    <col min="14346" max="14346" width="15.140625" style="6" customWidth="1"/>
    <col min="14347" max="14593" width="9.140625" style="6"/>
    <col min="14594" max="14594" width="3.5703125" style="6" customWidth="1"/>
    <col min="14595" max="14595" width="12.42578125" style="6" customWidth="1"/>
    <col min="14596" max="14596" width="62.42578125" style="6" customWidth="1"/>
    <col min="14597" max="14597" width="15.28515625" style="6" customWidth="1"/>
    <col min="14598" max="14598" width="16.140625" style="6" customWidth="1"/>
    <col min="14599" max="14599" width="14.28515625" style="6" bestFit="1" customWidth="1"/>
    <col min="14600" max="14600" width="13.28515625" style="6" customWidth="1"/>
    <col min="14601" max="14601" width="16.7109375" style="6" customWidth="1"/>
    <col min="14602" max="14602" width="15.140625" style="6" customWidth="1"/>
    <col min="14603" max="14849" width="9.140625" style="6"/>
    <col min="14850" max="14850" width="3.5703125" style="6" customWidth="1"/>
    <col min="14851" max="14851" width="12.42578125" style="6" customWidth="1"/>
    <col min="14852" max="14852" width="62.42578125" style="6" customWidth="1"/>
    <col min="14853" max="14853" width="15.28515625" style="6" customWidth="1"/>
    <col min="14854" max="14854" width="16.140625" style="6" customWidth="1"/>
    <col min="14855" max="14855" width="14.28515625" style="6" bestFit="1" customWidth="1"/>
    <col min="14856" max="14856" width="13.28515625" style="6" customWidth="1"/>
    <col min="14857" max="14857" width="16.7109375" style="6" customWidth="1"/>
    <col min="14858" max="14858" width="15.140625" style="6" customWidth="1"/>
    <col min="14859" max="15105" width="9.140625" style="6"/>
    <col min="15106" max="15106" width="3.5703125" style="6" customWidth="1"/>
    <col min="15107" max="15107" width="12.42578125" style="6" customWidth="1"/>
    <col min="15108" max="15108" width="62.42578125" style="6" customWidth="1"/>
    <col min="15109" max="15109" width="15.28515625" style="6" customWidth="1"/>
    <col min="15110" max="15110" width="16.140625" style="6" customWidth="1"/>
    <col min="15111" max="15111" width="14.28515625" style="6" bestFit="1" customWidth="1"/>
    <col min="15112" max="15112" width="13.28515625" style="6" customWidth="1"/>
    <col min="15113" max="15113" width="16.7109375" style="6" customWidth="1"/>
    <col min="15114" max="15114" width="15.140625" style="6" customWidth="1"/>
    <col min="15115" max="15361" width="9.140625" style="6"/>
    <col min="15362" max="15362" width="3.5703125" style="6" customWidth="1"/>
    <col min="15363" max="15363" width="12.42578125" style="6" customWidth="1"/>
    <col min="15364" max="15364" width="62.42578125" style="6" customWidth="1"/>
    <col min="15365" max="15365" width="15.28515625" style="6" customWidth="1"/>
    <col min="15366" max="15366" width="16.140625" style="6" customWidth="1"/>
    <col min="15367" max="15367" width="14.28515625" style="6" bestFit="1" customWidth="1"/>
    <col min="15368" max="15368" width="13.28515625" style="6" customWidth="1"/>
    <col min="15369" max="15369" width="16.7109375" style="6" customWidth="1"/>
    <col min="15370" max="15370" width="15.140625" style="6" customWidth="1"/>
    <col min="15371" max="15617" width="9.140625" style="6"/>
    <col min="15618" max="15618" width="3.5703125" style="6" customWidth="1"/>
    <col min="15619" max="15619" width="12.42578125" style="6" customWidth="1"/>
    <col min="15620" max="15620" width="62.42578125" style="6" customWidth="1"/>
    <col min="15621" max="15621" width="15.28515625" style="6" customWidth="1"/>
    <col min="15622" max="15622" width="16.140625" style="6" customWidth="1"/>
    <col min="15623" max="15623" width="14.28515625" style="6" bestFit="1" customWidth="1"/>
    <col min="15624" max="15624" width="13.28515625" style="6" customWidth="1"/>
    <col min="15625" max="15625" width="16.7109375" style="6" customWidth="1"/>
    <col min="15626" max="15626" width="15.140625" style="6" customWidth="1"/>
    <col min="15627" max="15873" width="9.140625" style="6"/>
    <col min="15874" max="15874" width="3.5703125" style="6" customWidth="1"/>
    <col min="15875" max="15875" width="12.42578125" style="6" customWidth="1"/>
    <col min="15876" max="15876" width="62.42578125" style="6" customWidth="1"/>
    <col min="15877" max="15877" width="15.28515625" style="6" customWidth="1"/>
    <col min="15878" max="15878" width="16.140625" style="6" customWidth="1"/>
    <col min="15879" max="15879" width="14.28515625" style="6" bestFit="1" customWidth="1"/>
    <col min="15880" max="15880" width="13.28515625" style="6" customWidth="1"/>
    <col min="15881" max="15881" width="16.7109375" style="6" customWidth="1"/>
    <col min="15882" max="15882" width="15.140625" style="6" customWidth="1"/>
    <col min="15883" max="16129" width="9.140625" style="6"/>
    <col min="16130" max="16130" width="3.5703125" style="6" customWidth="1"/>
    <col min="16131" max="16131" width="12.42578125" style="6" customWidth="1"/>
    <col min="16132" max="16132" width="62.42578125" style="6" customWidth="1"/>
    <col min="16133" max="16133" width="15.28515625" style="6" customWidth="1"/>
    <col min="16134" max="16134" width="16.140625" style="6" customWidth="1"/>
    <col min="16135" max="16135" width="14.28515625" style="6" bestFit="1" customWidth="1"/>
    <col min="16136" max="16136" width="13.28515625" style="6" customWidth="1"/>
    <col min="16137" max="16137" width="16.7109375" style="6" customWidth="1"/>
    <col min="16138" max="16138" width="15.140625" style="6" customWidth="1"/>
    <col min="16139" max="16384" width="9.140625" style="6"/>
  </cols>
  <sheetData>
    <row r="1" spans="2:20" ht="73.5" customHeight="1" x14ac:dyDescent="0.2"/>
    <row r="3" spans="2:20" ht="15" x14ac:dyDescent="0.2">
      <c r="B3" s="103" t="s">
        <v>53</v>
      </c>
      <c r="C3" s="103"/>
      <c r="D3" s="103"/>
      <c r="E3" s="103"/>
      <c r="F3" s="103"/>
      <c r="G3" s="103"/>
      <c r="H3" s="31"/>
      <c r="I3" s="40"/>
      <c r="J3" s="40"/>
      <c r="K3" s="40"/>
      <c r="L3" s="40"/>
      <c r="M3" s="40"/>
    </row>
    <row r="4" spans="2:20" x14ac:dyDescent="0.2">
      <c r="B4" s="16"/>
      <c r="C4" s="16"/>
      <c r="F4" s="16"/>
      <c r="G4" s="16"/>
      <c r="H4" s="16"/>
      <c r="I4" s="16"/>
      <c r="J4" s="16"/>
      <c r="K4" s="16"/>
      <c r="L4" s="16"/>
      <c r="M4" s="16"/>
    </row>
    <row r="5" spans="2:20" ht="14.25" customHeight="1" x14ac:dyDescent="0.2">
      <c r="B5" s="4" t="s">
        <v>10</v>
      </c>
      <c r="C5" s="4"/>
      <c r="F5" s="17"/>
      <c r="G5" s="17"/>
      <c r="H5" s="17"/>
      <c r="I5" s="17"/>
      <c r="J5" s="17"/>
      <c r="K5" s="17"/>
      <c r="L5" s="17"/>
      <c r="M5" s="17"/>
    </row>
    <row r="6" spans="2:20" ht="14.25" x14ac:dyDescent="0.2">
      <c r="B6" s="5" t="s">
        <v>26</v>
      </c>
      <c r="C6" s="4"/>
      <c r="F6" s="17"/>
      <c r="G6" s="17"/>
      <c r="H6" s="17"/>
      <c r="I6" s="17"/>
      <c r="J6" s="17"/>
      <c r="K6" s="17"/>
      <c r="L6" s="17"/>
      <c r="M6" s="17"/>
    </row>
    <row r="7" spans="2:20" ht="14.25" customHeight="1" thickBot="1" x14ac:dyDescent="0.25">
      <c r="B7" s="21" t="s">
        <v>7</v>
      </c>
      <c r="C7" s="4"/>
      <c r="F7" s="17"/>
      <c r="G7" s="17"/>
      <c r="H7" s="17"/>
      <c r="I7" s="17"/>
      <c r="J7" s="17"/>
      <c r="K7" s="17"/>
      <c r="L7" s="17"/>
      <c r="M7" s="17"/>
    </row>
    <row r="8" spans="2:20" ht="20.100000000000001" customHeight="1" x14ac:dyDescent="0.2">
      <c r="B8" s="109" t="s">
        <v>2</v>
      </c>
      <c r="C8" s="32" t="s">
        <v>3</v>
      </c>
      <c r="D8" s="109" t="s">
        <v>31</v>
      </c>
      <c r="E8" s="109" t="s">
        <v>58</v>
      </c>
      <c r="F8" s="109" t="s">
        <v>34</v>
      </c>
      <c r="G8" s="109" t="s">
        <v>32</v>
      </c>
      <c r="H8" s="114" t="s">
        <v>33</v>
      </c>
      <c r="I8" s="114" t="s">
        <v>35</v>
      </c>
      <c r="J8" s="114" t="s">
        <v>36</v>
      </c>
      <c r="K8" s="114" t="s">
        <v>37</v>
      </c>
      <c r="L8" s="114" t="s">
        <v>38</v>
      </c>
      <c r="M8" s="109" t="s">
        <v>41</v>
      </c>
    </row>
    <row r="9" spans="2:20" ht="20.100000000000001" customHeight="1" x14ac:dyDescent="0.2">
      <c r="B9" s="110"/>
      <c r="C9" s="33"/>
      <c r="D9" s="110"/>
      <c r="E9" s="110"/>
      <c r="F9" s="110"/>
      <c r="G9" s="110"/>
      <c r="H9" s="115"/>
      <c r="I9" s="115"/>
      <c r="J9" s="115"/>
      <c r="K9" s="115"/>
      <c r="L9" s="115"/>
      <c r="M9" s="110"/>
    </row>
    <row r="10" spans="2:20" ht="30" customHeight="1" thickBot="1" x14ac:dyDescent="0.25">
      <c r="B10" s="111"/>
      <c r="C10" s="34"/>
      <c r="D10" s="111"/>
      <c r="E10" s="111"/>
      <c r="F10" s="111"/>
      <c r="G10" s="111"/>
      <c r="H10" s="116"/>
      <c r="I10" s="116"/>
      <c r="J10" s="116"/>
      <c r="K10" s="116"/>
      <c r="L10" s="116"/>
      <c r="M10" s="111"/>
    </row>
    <row r="11" spans="2:20" s="14" customFormat="1" ht="25.5" customHeight="1" x14ac:dyDescent="0.25">
      <c r="B11" s="20" t="s">
        <v>8</v>
      </c>
      <c r="D11" s="10">
        <f>+D12+D14+D17</f>
        <v>986708.11999999988</v>
      </c>
      <c r="E11" s="10">
        <f t="shared" ref="E11:L11" si="0">+E12+E14+E17</f>
        <v>326198.92</v>
      </c>
      <c r="F11" s="10">
        <f t="shared" si="0"/>
        <v>46239.33</v>
      </c>
      <c r="G11" s="10">
        <f t="shared" si="0"/>
        <v>65760.820000000007</v>
      </c>
      <c r="H11" s="10">
        <f t="shared" si="0"/>
        <v>71848.570000000007</v>
      </c>
      <c r="I11" s="10">
        <f t="shared" si="0"/>
        <v>95301.759999999995</v>
      </c>
      <c r="J11" s="10">
        <f t="shared" si="0"/>
        <v>76944.72</v>
      </c>
      <c r="K11" s="10">
        <f t="shared" si="0"/>
        <v>571268.23</v>
      </c>
      <c r="L11" s="10">
        <f t="shared" si="0"/>
        <v>14265.55</v>
      </c>
      <c r="M11" s="10">
        <f>+M12+M14+M17</f>
        <v>2254536.0299999998</v>
      </c>
      <c r="N11" s="65"/>
      <c r="O11" s="65"/>
      <c r="P11" s="65"/>
      <c r="Q11" s="65"/>
      <c r="R11" s="65"/>
      <c r="S11" s="65"/>
      <c r="T11" s="65"/>
    </row>
    <row r="12" spans="2:20" s="28" customFormat="1" ht="30" customHeight="1" x14ac:dyDescent="0.25">
      <c r="B12" s="37">
        <v>6304</v>
      </c>
      <c r="C12" s="38" t="s">
        <v>50</v>
      </c>
      <c r="D12" s="56">
        <f>SUM(D13)</f>
        <v>57111.519999999997</v>
      </c>
      <c r="E12" s="56">
        <f t="shared" ref="E12:M12" si="1">SUM(E13)</f>
        <v>7960.56</v>
      </c>
      <c r="F12" s="56">
        <f t="shared" si="1"/>
        <v>2797.59</v>
      </c>
      <c r="G12" s="52">
        <f t="shared" si="1"/>
        <v>3708.04</v>
      </c>
      <c r="H12" s="52">
        <f t="shared" si="1"/>
        <v>6199.06</v>
      </c>
      <c r="I12" s="52">
        <f t="shared" si="1"/>
        <v>4656.2700000000004</v>
      </c>
      <c r="J12" s="52">
        <f t="shared" si="1"/>
        <v>1447.16</v>
      </c>
      <c r="K12" s="52">
        <f t="shared" si="1"/>
        <v>34115.760000000002</v>
      </c>
      <c r="L12" s="52">
        <f t="shared" si="1"/>
        <v>5230.3900000000003</v>
      </c>
      <c r="M12" s="52">
        <f t="shared" si="1"/>
        <v>123226.35</v>
      </c>
      <c r="N12" s="72"/>
      <c r="O12" s="72"/>
      <c r="P12" s="72"/>
      <c r="Q12" s="72"/>
      <c r="R12" s="72"/>
      <c r="S12" s="72"/>
      <c r="T12" s="72"/>
    </row>
    <row r="13" spans="2:20" s="28" customFormat="1" ht="30" customHeight="1" x14ac:dyDescent="0.25">
      <c r="B13" s="35"/>
      <c r="C13" s="30" t="s">
        <v>21</v>
      </c>
      <c r="D13" s="100">
        <v>57111.519999999997</v>
      </c>
      <c r="E13" s="100">
        <v>7960.56</v>
      </c>
      <c r="F13" s="100">
        <v>2797.59</v>
      </c>
      <c r="G13" s="92">
        <v>3708.04</v>
      </c>
      <c r="H13" s="92">
        <v>6199.06</v>
      </c>
      <c r="I13" s="92">
        <v>4656.2700000000004</v>
      </c>
      <c r="J13" s="92">
        <v>1447.16</v>
      </c>
      <c r="K13" s="92">
        <v>34115.760000000002</v>
      </c>
      <c r="L13" s="92">
        <v>5230.3900000000003</v>
      </c>
      <c r="M13" s="92">
        <v>123226.35</v>
      </c>
      <c r="N13" s="72"/>
      <c r="O13" s="72"/>
      <c r="P13" s="72"/>
      <c r="Q13" s="72"/>
      <c r="R13" s="72"/>
      <c r="S13" s="72"/>
      <c r="T13" s="72"/>
    </row>
    <row r="14" spans="2:20" s="28" customFormat="1" ht="30" customHeight="1" x14ac:dyDescent="0.25">
      <c r="B14" s="41">
        <v>6519</v>
      </c>
      <c r="C14" s="42" t="s">
        <v>51</v>
      </c>
      <c r="D14" s="101">
        <f>SUM(D15:D16)</f>
        <v>177062.91999999998</v>
      </c>
      <c r="E14" s="101">
        <f t="shared" ref="E14:M14" si="2">SUM(E15:E16)</f>
        <v>45302.200000000004</v>
      </c>
      <c r="F14" s="101">
        <f t="shared" si="2"/>
        <v>5015.49</v>
      </c>
      <c r="G14" s="53">
        <f t="shared" si="2"/>
        <v>6755.49</v>
      </c>
      <c r="H14" s="53">
        <f t="shared" si="2"/>
        <v>2850.5699999999997</v>
      </c>
      <c r="I14" s="53">
        <f t="shared" si="2"/>
        <v>4012.93</v>
      </c>
      <c r="J14" s="53">
        <f t="shared" si="2"/>
        <v>14036.44</v>
      </c>
      <c r="K14" s="53">
        <f t="shared" si="2"/>
        <v>62275.17</v>
      </c>
      <c r="L14" s="53">
        <f t="shared" si="2"/>
        <v>3318.11</v>
      </c>
      <c r="M14" s="53">
        <f t="shared" si="2"/>
        <v>320629.32</v>
      </c>
      <c r="N14" s="72"/>
      <c r="O14" s="72"/>
      <c r="P14" s="72"/>
      <c r="Q14" s="72"/>
      <c r="R14" s="72"/>
      <c r="S14" s="72"/>
      <c r="T14" s="72"/>
    </row>
    <row r="15" spans="2:20" s="28" customFormat="1" ht="30" customHeight="1" x14ac:dyDescent="0.25">
      <c r="B15" s="43"/>
      <c r="C15" s="36" t="s">
        <v>21</v>
      </c>
      <c r="D15" s="102">
        <v>67561.34</v>
      </c>
      <c r="E15" s="102">
        <v>10984.58</v>
      </c>
      <c r="F15" s="102">
        <v>3770.41</v>
      </c>
      <c r="G15" s="91">
        <v>3220.59</v>
      </c>
      <c r="H15" s="91">
        <v>972.99</v>
      </c>
      <c r="I15" s="91">
        <v>1673.81</v>
      </c>
      <c r="J15" s="91">
        <v>10097.69</v>
      </c>
      <c r="K15" s="91">
        <v>36591.370000000003</v>
      </c>
      <c r="L15" s="91">
        <v>603.98</v>
      </c>
      <c r="M15" s="91">
        <v>135476.76</v>
      </c>
      <c r="N15" s="72"/>
      <c r="O15" s="72"/>
      <c r="P15" s="72"/>
      <c r="Q15" s="72"/>
      <c r="R15" s="72"/>
      <c r="S15" s="72"/>
      <c r="T15" s="72"/>
    </row>
    <row r="16" spans="2:20" s="28" customFormat="1" ht="30" customHeight="1" x14ac:dyDescent="0.25">
      <c r="B16" s="43"/>
      <c r="C16" s="36" t="s">
        <v>22</v>
      </c>
      <c r="D16" s="91">
        <v>109501.58</v>
      </c>
      <c r="E16" s="91">
        <v>34317.620000000003</v>
      </c>
      <c r="F16" s="91">
        <v>1245.08</v>
      </c>
      <c r="G16" s="91">
        <v>3534.9</v>
      </c>
      <c r="H16" s="91">
        <v>1877.58</v>
      </c>
      <c r="I16" s="91">
        <v>2339.12</v>
      </c>
      <c r="J16" s="91">
        <v>3938.75</v>
      </c>
      <c r="K16" s="91">
        <v>25683.8</v>
      </c>
      <c r="L16" s="91">
        <v>2714.13</v>
      </c>
      <c r="M16" s="91">
        <v>185152.56</v>
      </c>
      <c r="N16" s="72"/>
      <c r="O16" s="72"/>
      <c r="P16" s="72"/>
      <c r="Q16" s="72"/>
      <c r="R16" s="72"/>
      <c r="S16" s="72"/>
      <c r="T16" s="72"/>
    </row>
    <row r="17" spans="2:20" s="28" customFormat="1" ht="30" customHeight="1" x14ac:dyDescent="0.25">
      <c r="B17" s="44">
        <v>6592</v>
      </c>
      <c r="C17" s="45" t="s">
        <v>52</v>
      </c>
      <c r="D17" s="56">
        <f>SUM(D18:D19)</f>
        <v>752533.67999999993</v>
      </c>
      <c r="E17" s="56">
        <f t="shared" ref="E17:M17" si="3">SUM(E18:E19)</f>
        <v>272936.15999999997</v>
      </c>
      <c r="F17" s="56">
        <f t="shared" si="3"/>
        <v>38426.25</v>
      </c>
      <c r="G17" s="56">
        <f t="shared" si="3"/>
        <v>55297.29</v>
      </c>
      <c r="H17" s="56">
        <f t="shared" si="3"/>
        <v>62798.94</v>
      </c>
      <c r="I17" s="56">
        <f t="shared" si="3"/>
        <v>86632.56</v>
      </c>
      <c r="J17" s="56">
        <f t="shared" si="3"/>
        <v>61461.119999999995</v>
      </c>
      <c r="K17" s="56">
        <f t="shared" si="3"/>
        <v>474877.3</v>
      </c>
      <c r="L17" s="56">
        <f t="shared" si="3"/>
        <v>5717.05</v>
      </c>
      <c r="M17" s="56">
        <f t="shared" si="3"/>
        <v>1810680.3599999999</v>
      </c>
      <c r="N17" s="72"/>
      <c r="O17" s="72"/>
      <c r="P17" s="72"/>
      <c r="Q17" s="72"/>
      <c r="R17" s="72"/>
      <c r="S17" s="72"/>
      <c r="T17" s="72"/>
    </row>
    <row r="18" spans="2:20" s="28" customFormat="1" ht="30" customHeight="1" x14ac:dyDescent="0.25">
      <c r="B18" s="46"/>
      <c r="C18" s="30" t="s">
        <v>21</v>
      </c>
      <c r="D18" s="92">
        <v>163083.43</v>
      </c>
      <c r="E18" s="92">
        <v>41195.58</v>
      </c>
      <c r="F18" s="92">
        <v>5730.35</v>
      </c>
      <c r="G18" s="92">
        <v>3554.01</v>
      </c>
      <c r="H18" s="92">
        <v>6365.11</v>
      </c>
      <c r="I18" s="92">
        <v>978.05</v>
      </c>
      <c r="J18" s="92">
        <v>9123.0499999999993</v>
      </c>
      <c r="K18" s="92">
        <v>71180.69</v>
      </c>
      <c r="L18" s="92">
        <v>1223.1600000000001</v>
      </c>
      <c r="M18" s="92">
        <v>302433.43</v>
      </c>
      <c r="N18" s="72"/>
      <c r="O18" s="72"/>
      <c r="P18" s="72"/>
      <c r="Q18" s="72"/>
      <c r="R18" s="72"/>
      <c r="S18" s="72"/>
      <c r="T18" s="72"/>
    </row>
    <row r="19" spans="2:20" ht="30" customHeight="1" thickBot="1" x14ac:dyDescent="0.25">
      <c r="B19" s="47"/>
      <c r="C19" s="48" t="s">
        <v>22</v>
      </c>
      <c r="D19" s="93">
        <v>589450.25</v>
      </c>
      <c r="E19" s="93">
        <v>231740.58</v>
      </c>
      <c r="F19" s="93">
        <v>32695.9</v>
      </c>
      <c r="G19" s="93">
        <v>51743.28</v>
      </c>
      <c r="H19" s="93">
        <v>56433.83</v>
      </c>
      <c r="I19" s="93">
        <v>85654.51</v>
      </c>
      <c r="J19" s="93">
        <v>52338.07</v>
      </c>
      <c r="K19" s="93">
        <v>403696.61</v>
      </c>
      <c r="L19" s="93">
        <v>4493.8900000000003</v>
      </c>
      <c r="M19" s="93">
        <v>1508246.93</v>
      </c>
    </row>
    <row r="20" spans="2:20" x14ac:dyDescent="0.2">
      <c r="D20" s="42"/>
      <c r="E20" s="42"/>
      <c r="F20" s="42"/>
      <c r="G20" s="42"/>
      <c r="H20" s="42"/>
      <c r="I20" s="42"/>
      <c r="J20" s="42"/>
      <c r="K20" s="42"/>
      <c r="L20" s="42"/>
      <c r="M20" s="42"/>
    </row>
  </sheetData>
  <mergeCells count="12">
    <mergeCell ref="B3:G3"/>
    <mergeCell ref="M8:M10"/>
    <mergeCell ref="I8:I10"/>
    <mergeCell ref="K8:K10"/>
    <mergeCell ref="L8:L10"/>
    <mergeCell ref="D8:D10"/>
    <mergeCell ref="J8:J10"/>
    <mergeCell ref="F8:F10"/>
    <mergeCell ref="G8:G10"/>
    <mergeCell ref="H8:H10"/>
    <mergeCell ref="E8:E10"/>
    <mergeCell ref="B8:B10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abSelected="1" topLeftCell="A4" zoomScale="80" zoomScaleNormal="80" workbookViewId="0">
      <selection activeCell="C12" sqref="C12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5" customWidth="1"/>
    <col min="3" max="3" width="62.42578125" style="15" customWidth="1"/>
    <col min="4" max="5" width="16.7109375" style="6" customWidth="1"/>
    <col min="6" max="6" width="17.28515625" style="6" customWidth="1"/>
    <col min="7" max="7" width="18" style="6" customWidth="1"/>
    <col min="8" max="8" width="16.7109375" style="6" customWidth="1"/>
    <col min="9" max="10" width="16.7109375" style="63" customWidth="1"/>
    <col min="11" max="12" width="17.85546875" style="63" customWidth="1"/>
    <col min="13" max="14" width="11.28515625" style="63" bestFit="1" customWidth="1"/>
    <col min="15" max="20" width="9.140625" style="63"/>
    <col min="21" max="253" width="9.140625" style="6"/>
    <col min="254" max="254" width="3.5703125" style="6" customWidth="1"/>
    <col min="255" max="255" width="12.42578125" style="6" customWidth="1"/>
    <col min="256" max="256" width="62.42578125" style="6" customWidth="1"/>
    <col min="257" max="257" width="15.28515625" style="6" customWidth="1"/>
    <col min="258" max="258" width="16.140625" style="6" customWidth="1"/>
    <col min="259" max="259" width="14.28515625" style="6" bestFit="1" customWidth="1"/>
    <col min="260" max="260" width="13.28515625" style="6" customWidth="1"/>
    <col min="261" max="261" width="16.7109375" style="6" customWidth="1"/>
    <col min="262" max="262" width="15.140625" style="6" customWidth="1"/>
    <col min="263" max="509" width="9.140625" style="6"/>
    <col min="510" max="510" width="3.5703125" style="6" customWidth="1"/>
    <col min="511" max="511" width="12.42578125" style="6" customWidth="1"/>
    <col min="512" max="512" width="62.42578125" style="6" customWidth="1"/>
    <col min="513" max="513" width="15.28515625" style="6" customWidth="1"/>
    <col min="514" max="514" width="16.140625" style="6" customWidth="1"/>
    <col min="515" max="515" width="14.28515625" style="6" bestFit="1" customWidth="1"/>
    <col min="516" max="516" width="13.28515625" style="6" customWidth="1"/>
    <col min="517" max="517" width="16.7109375" style="6" customWidth="1"/>
    <col min="518" max="518" width="15.140625" style="6" customWidth="1"/>
    <col min="519" max="765" width="9.140625" style="6"/>
    <col min="766" max="766" width="3.5703125" style="6" customWidth="1"/>
    <col min="767" max="767" width="12.42578125" style="6" customWidth="1"/>
    <col min="768" max="768" width="62.42578125" style="6" customWidth="1"/>
    <col min="769" max="769" width="15.28515625" style="6" customWidth="1"/>
    <col min="770" max="770" width="16.140625" style="6" customWidth="1"/>
    <col min="771" max="771" width="14.28515625" style="6" bestFit="1" customWidth="1"/>
    <col min="772" max="772" width="13.28515625" style="6" customWidth="1"/>
    <col min="773" max="773" width="16.7109375" style="6" customWidth="1"/>
    <col min="774" max="774" width="15.140625" style="6" customWidth="1"/>
    <col min="775" max="1021" width="9.140625" style="6"/>
    <col min="1022" max="1022" width="3.5703125" style="6" customWidth="1"/>
    <col min="1023" max="1023" width="12.42578125" style="6" customWidth="1"/>
    <col min="1024" max="1024" width="62.42578125" style="6" customWidth="1"/>
    <col min="1025" max="1025" width="15.28515625" style="6" customWidth="1"/>
    <col min="1026" max="1026" width="16.140625" style="6" customWidth="1"/>
    <col min="1027" max="1027" width="14.28515625" style="6" bestFit="1" customWidth="1"/>
    <col min="1028" max="1028" width="13.28515625" style="6" customWidth="1"/>
    <col min="1029" max="1029" width="16.7109375" style="6" customWidth="1"/>
    <col min="1030" max="1030" width="15.140625" style="6" customWidth="1"/>
    <col min="1031" max="1277" width="9.140625" style="6"/>
    <col min="1278" max="1278" width="3.5703125" style="6" customWidth="1"/>
    <col min="1279" max="1279" width="12.42578125" style="6" customWidth="1"/>
    <col min="1280" max="1280" width="62.42578125" style="6" customWidth="1"/>
    <col min="1281" max="1281" width="15.28515625" style="6" customWidth="1"/>
    <col min="1282" max="1282" width="16.140625" style="6" customWidth="1"/>
    <col min="1283" max="1283" width="14.28515625" style="6" bestFit="1" customWidth="1"/>
    <col min="1284" max="1284" width="13.28515625" style="6" customWidth="1"/>
    <col min="1285" max="1285" width="16.7109375" style="6" customWidth="1"/>
    <col min="1286" max="1286" width="15.140625" style="6" customWidth="1"/>
    <col min="1287" max="1533" width="9.140625" style="6"/>
    <col min="1534" max="1534" width="3.5703125" style="6" customWidth="1"/>
    <col min="1535" max="1535" width="12.42578125" style="6" customWidth="1"/>
    <col min="1536" max="1536" width="62.42578125" style="6" customWidth="1"/>
    <col min="1537" max="1537" width="15.28515625" style="6" customWidth="1"/>
    <col min="1538" max="1538" width="16.140625" style="6" customWidth="1"/>
    <col min="1539" max="1539" width="14.28515625" style="6" bestFit="1" customWidth="1"/>
    <col min="1540" max="1540" width="13.28515625" style="6" customWidth="1"/>
    <col min="1541" max="1541" width="16.7109375" style="6" customWidth="1"/>
    <col min="1542" max="1542" width="15.140625" style="6" customWidth="1"/>
    <col min="1543" max="1789" width="9.140625" style="6"/>
    <col min="1790" max="1790" width="3.5703125" style="6" customWidth="1"/>
    <col min="1791" max="1791" width="12.42578125" style="6" customWidth="1"/>
    <col min="1792" max="1792" width="62.42578125" style="6" customWidth="1"/>
    <col min="1793" max="1793" width="15.28515625" style="6" customWidth="1"/>
    <col min="1794" max="1794" width="16.140625" style="6" customWidth="1"/>
    <col min="1795" max="1795" width="14.28515625" style="6" bestFit="1" customWidth="1"/>
    <col min="1796" max="1796" width="13.28515625" style="6" customWidth="1"/>
    <col min="1797" max="1797" width="16.7109375" style="6" customWidth="1"/>
    <col min="1798" max="1798" width="15.140625" style="6" customWidth="1"/>
    <col min="1799" max="2045" width="9.140625" style="6"/>
    <col min="2046" max="2046" width="3.5703125" style="6" customWidth="1"/>
    <col min="2047" max="2047" width="12.42578125" style="6" customWidth="1"/>
    <col min="2048" max="2048" width="62.42578125" style="6" customWidth="1"/>
    <col min="2049" max="2049" width="15.28515625" style="6" customWidth="1"/>
    <col min="2050" max="2050" width="16.140625" style="6" customWidth="1"/>
    <col min="2051" max="2051" width="14.28515625" style="6" bestFit="1" customWidth="1"/>
    <col min="2052" max="2052" width="13.28515625" style="6" customWidth="1"/>
    <col min="2053" max="2053" width="16.7109375" style="6" customWidth="1"/>
    <col min="2054" max="2054" width="15.140625" style="6" customWidth="1"/>
    <col min="2055" max="2301" width="9.140625" style="6"/>
    <col min="2302" max="2302" width="3.5703125" style="6" customWidth="1"/>
    <col min="2303" max="2303" width="12.42578125" style="6" customWidth="1"/>
    <col min="2304" max="2304" width="62.42578125" style="6" customWidth="1"/>
    <col min="2305" max="2305" width="15.28515625" style="6" customWidth="1"/>
    <col min="2306" max="2306" width="16.140625" style="6" customWidth="1"/>
    <col min="2307" max="2307" width="14.28515625" style="6" bestFit="1" customWidth="1"/>
    <col min="2308" max="2308" width="13.28515625" style="6" customWidth="1"/>
    <col min="2309" max="2309" width="16.7109375" style="6" customWidth="1"/>
    <col min="2310" max="2310" width="15.140625" style="6" customWidth="1"/>
    <col min="2311" max="2557" width="9.140625" style="6"/>
    <col min="2558" max="2558" width="3.5703125" style="6" customWidth="1"/>
    <col min="2559" max="2559" width="12.42578125" style="6" customWidth="1"/>
    <col min="2560" max="2560" width="62.42578125" style="6" customWidth="1"/>
    <col min="2561" max="2561" width="15.28515625" style="6" customWidth="1"/>
    <col min="2562" max="2562" width="16.140625" style="6" customWidth="1"/>
    <col min="2563" max="2563" width="14.28515625" style="6" bestFit="1" customWidth="1"/>
    <col min="2564" max="2564" width="13.28515625" style="6" customWidth="1"/>
    <col min="2565" max="2565" width="16.7109375" style="6" customWidth="1"/>
    <col min="2566" max="2566" width="15.140625" style="6" customWidth="1"/>
    <col min="2567" max="2813" width="9.140625" style="6"/>
    <col min="2814" max="2814" width="3.5703125" style="6" customWidth="1"/>
    <col min="2815" max="2815" width="12.42578125" style="6" customWidth="1"/>
    <col min="2816" max="2816" width="62.42578125" style="6" customWidth="1"/>
    <col min="2817" max="2817" width="15.28515625" style="6" customWidth="1"/>
    <col min="2818" max="2818" width="16.140625" style="6" customWidth="1"/>
    <col min="2819" max="2819" width="14.28515625" style="6" bestFit="1" customWidth="1"/>
    <col min="2820" max="2820" width="13.28515625" style="6" customWidth="1"/>
    <col min="2821" max="2821" width="16.7109375" style="6" customWidth="1"/>
    <col min="2822" max="2822" width="15.140625" style="6" customWidth="1"/>
    <col min="2823" max="3069" width="9.140625" style="6"/>
    <col min="3070" max="3070" width="3.5703125" style="6" customWidth="1"/>
    <col min="3071" max="3071" width="12.42578125" style="6" customWidth="1"/>
    <col min="3072" max="3072" width="62.42578125" style="6" customWidth="1"/>
    <col min="3073" max="3073" width="15.28515625" style="6" customWidth="1"/>
    <col min="3074" max="3074" width="16.140625" style="6" customWidth="1"/>
    <col min="3075" max="3075" width="14.28515625" style="6" bestFit="1" customWidth="1"/>
    <col min="3076" max="3076" width="13.28515625" style="6" customWidth="1"/>
    <col min="3077" max="3077" width="16.7109375" style="6" customWidth="1"/>
    <col min="3078" max="3078" width="15.140625" style="6" customWidth="1"/>
    <col min="3079" max="3325" width="9.140625" style="6"/>
    <col min="3326" max="3326" width="3.5703125" style="6" customWidth="1"/>
    <col min="3327" max="3327" width="12.42578125" style="6" customWidth="1"/>
    <col min="3328" max="3328" width="62.42578125" style="6" customWidth="1"/>
    <col min="3329" max="3329" width="15.28515625" style="6" customWidth="1"/>
    <col min="3330" max="3330" width="16.140625" style="6" customWidth="1"/>
    <col min="3331" max="3331" width="14.28515625" style="6" bestFit="1" customWidth="1"/>
    <col min="3332" max="3332" width="13.28515625" style="6" customWidth="1"/>
    <col min="3333" max="3333" width="16.7109375" style="6" customWidth="1"/>
    <col min="3334" max="3334" width="15.140625" style="6" customWidth="1"/>
    <col min="3335" max="3581" width="9.140625" style="6"/>
    <col min="3582" max="3582" width="3.5703125" style="6" customWidth="1"/>
    <col min="3583" max="3583" width="12.42578125" style="6" customWidth="1"/>
    <col min="3584" max="3584" width="62.42578125" style="6" customWidth="1"/>
    <col min="3585" max="3585" width="15.28515625" style="6" customWidth="1"/>
    <col min="3586" max="3586" width="16.140625" style="6" customWidth="1"/>
    <col min="3587" max="3587" width="14.28515625" style="6" bestFit="1" customWidth="1"/>
    <col min="3588" max="3588" width="13.28515625" style="6" customWidth="1"/>
    <col min="3589" max="3589" width="16.7109375" style="6" customWidth="1"/>
    <col min="3590" max="3590" width="15.140625" style="6" customWidth="1"/>
    <col min="3591" max="3837" width="9.140625" style="6"/>
    <col min="3838" max="3838" width="3.5703125" style="6" customWidth="1"/>
    <col min="3839" max="3839" width="12.42578125" style="6" customWidth="1"/>
    <col min="3840" max="3840" width="62.42578125" style="6" customWidth="1"/>
    <col min="3841" max="3841" width="15.28515625" style="6" customWidth="1"/>
    <col min="3842" max="3842" width="16.140625" style="6" customWidth="1"/>
    <col min="3843" max="3843" width="14.28515625" style="6" bestFit="1" customWidth="1"/>
    <col min="3844" max="3844" width="13.28515625" style="6" customWidth="1"/>
    <col min="3845" max="3845" width="16.7109375" style="6" customWidth="1"/>
    <col min="3846" max="3846" width="15.140625" style="6" customWidth="1"/>
    <col min="3847" max="4093" width="9.140625" style="6"/>
    <col min="4094" max="4094" width="3.5703125" style="6" customWidth="1"/>
    <col min="4095" max="4095" width="12.42578125" style="6" customWidth="1"/>
    <col min="4096" max="4096" width="62.42578125" style="6" customWidth="1"/>
    <col min="4097" max="4097" width="15.28515625" style="6" customWidth="1"/>
    <col min="4098" max="4098" width="16.140625" style="6" customWidth="1"/>
    <col min="4099" max="4099" width="14.28515625" style="6" bestFit="1" customWidth="1"/>
    <col min="4100" max="4100" width="13.28515625" style="6" customWidth="1"/>
    <col min="4101" max="4101" width="16.7109375" style="6" customWidth="1"/>
    <col min="4102" max="4102" width="15.140625" style="6" customWidth="1"/>
    <col min="4103" max="4349" width="9.140625" style="6"/>
    <col min="4350" max="4350" width="3.5703125" style="6" customWidth="1"/>
    <col min="4351" max="4351" width="12.42578125" style="6" customWidth="1"/>
    <col min="4352" max="4352" width="62.42578125" style="6" customWidth="1"/>
    <col min="4353" max="4353" width="15.28515625" style="6" customWidth="1"/>
    <col min="4354" max="4354" width="16.140625" style="6" customWidth="1"/>
    <col min="4355" max="4355" width="14.28515625" style="6" bestFit="1" customWidth="1"/>
    <col min="4356" max="4356" width="13.28515625" style="6" customWidth="1"/>
    <col min="4357" max="4357" width="16.7109375" style="6" customWidth="1"/>
    <col min="4358" max="4358" width="15.140625" style="6" customWidth="1"/>
    <col min="4359" max="4605" width="9.140625" style="6"/>
    <col min="4606" max="4606" width="3.5703125" style="6" customWidth="1"/>
    <col min="4607" max="4607" width="12.42578125" style="6" customWidth="1"/>
    <col min="4608" max="4608" width="62.42578125" style="6" customWidth="1"/>
    <col min="4609" max="4609" width="15.28515625" style="6" customWidth="1"/>
    <col min="4610" max="4610" width="16.140625" style="6" customWidth="1"/>
    <col min="4611" max="4611" width="14.28515625" style="6" bestFit="1" customWidth="1"/>
    <col min="4612" max="4612" width="13.28515625" style="6" customWidth="1"/>
    <col min="4613" max="4613" width="16.7109375" style="6" customWidth="1"/>
    <col min="4614" max="4614" width="15.140625" style="6" customWidth="1"/>
    <col min="4615" max="4861" width="9.140625" style="6"/>
    <col min="4862" max="4862" width="3.5703125" style="6" customWidth="1"/>
    <col min="4863" max="4863" width="12.42578125" style="6" customWidth="1"/>
    <col min="4864" max="4864" width="62.42578125" style="6" customWidth="1"/>
    <col min="4865" max="4865" width="15.28515625" style="6" customWidth="1"/>
    <col min="4866" max="4866" width="16.140625" style="6" customWidth="1"/>
    <col min="4867" max="4867" width="14.28515625" style="6" bestFit="1" customWidth="1"/>
    <col min="4868" max="4868" width="13.28515625" style="6" customWidth="1"/>
    <col min="4869" max="4869" width="16.7109375" style="6" customWidth="1"/>
    <col min="4870" max="4870" width="15.140625" style="6" customWidth="1"/>
    <col min="4871" max="5117" width="9.140625" style="6"/>
    <col min="5118" max="5118" width="3.5703125" style="6" customWidth="1"/>
    <col min="5119" max="5119" width="12.42578125" style="6" customWidth="1"/>
    <col min="5120" max="5120" width="62.42578125" style="6" customWidth="1"/>
    <col min="5121" max="5121" width="15.28515625" style="6" customWidth="1"/>
    <col min="5122" max="5122" width="16.140625" style="6" customWidth="1"/>
    <col min="5123" max="5123" width="14.28515625" style="6" bestFit="1" customWidth="1"/>
    <col min="5124" max="5124" width="13.28515625" style="6" customWidth="1"/>
    <col min="5125" max="5125" width="16.7109375" style="6" customWidth="1"/>
    <col min="5126" max="5126" width="15.140625" style="6" customWidth="1"/>
    <col min="5127" max="5373" width="9.140625" style="6"/>
    <col min="5374" max="5374" width="3.5703125" style="6" customWidth="1"/>
    <col min="5375" max="5375" width="12.42578125" style="6" customWidth="1"/>
    <col min="5376" max="5376" width="62.42578125" style="6" customWidth="1"/>
    <col min="5377" max="5377" width="15.28515625" style="6" customWidth="1"/>
    <col min="5378" max="5378" width="16.140625" style="6" customWidth="1"/>
    <col min="5379" max="5379" width="14.28515625" style="6" bestFit="1" customWidth="1"/>
    <col min="5380" max="5380" width="13.28515625" style="6" customWidth="1"/>
    <col min="5381" max="5381" width="16.7109375" style="6" customWidth="1"/>
    <col min="5382" max="5382" width="15.140625" style="6" customWidth="1"/>
    <col min="5383" max="5629" width="9.140625" style="6"/>
    <col min="5630" max="5630" width="3.5703125" style="6" customWidth="1"/>
    <col min="5631" max="5631" width="12.42578125" style="6" customWidth="1"/>
    <col min="5632" max="5632" width="62.42578125" style="6" customWidth="1"/>
    <col min="5633" max="5633" width="15.28515625" style="6" customWidth="1"/>
    <col min="5634" max="5634" width="16.140625" style="6" customWidth="1"/>
    <col min="5635" max="5635" width="14.28515625" style="6" bestFit="1" customWidth="1"/>
    <col min="5636" max="5636" width="13.28515625" style="6" customWidth="1"/>
    <col min="5637" max="5637" width="16.7109375" style="6" customWidth="1"/>
    <col min="5638" max="5638" width="15.140625" style="6" customWidth="1"/>
    <col min="5639" max="5885" width="9.140625" style="6"/>
    <col min="5886" max="5886" width="3.5703125" style="6" customWidth="1"/>
    <col min="5887" max="5887" width="12.42578125" style="6" customWidth="1"/>
    <col min="5888" max="5888" width="62.42578125" style="6" customWidth="1"/>
    <col min="5889" max="5889" width="15.28515625" style="6" customWidth="1"/>
    <col min="5890" max="5890" width="16.140625" style="6" customWidth="1"/>
    <col min="5891" max="5891" width="14.28515625" style="6" bestFit="1" customWidth="1"/>
    <col min="5892" max="5892" width="13.28515625" style="6" customWidth="1"/>
    <col min="5893" max="5893" width="16.7109375" style="6" customWidth="1"/>
    <col min="5894" max="5894" width="15.140625" style="6" customWidth="1"/>
    <col min="5895" max="6141" width="9.140625" style="6"/>
    <col min="6142" max="6142" width="3.5703125" style="6" customWidth="1"/>
    <col min="6143" max="6143" width="12.42578125" style="6" customWidth="1"/>
    <col min="6144" max="6144" width="62.42578125" style="6" customWidth="1"/>
    <col min="6145" max="6145" width="15.28515625" style="6" customWidth="1"/>
    <col min="6146" max="6146" width="16.140625" style="6" customWidth="1"/>
    <col min="6147" max="6147" width="14.28515625" style="6" bestFit="1" customWidth="1"/>
    <col min="6148" max="6148" width="13.28515625" style="6" customWidth="1"/>
    <col min="6149" max="6149" width="16.7109375" style="6" customWidth="1"/>
    <col min="6150" max="6150" width="15.140625" style="6" customWidth="1"/>
    <col min="6151" max="6397" width="9.140625" style="6"/>
    <col min="6398" max="6398" width="3.5703125" style="6" customWidth="1"/>
    <col min="6399" max="6399" width="12.42578125" style="6" customWidth="1"/>
    <col min="6400" max="6400" width="62.42578125" style="6" customWidth="1"/>
    <col min="6401" max="6401" width="15.28515625" style="6" customWidth="1"/>
    <col min="6402" max="6402" width="16.140625" style="6" customWidth="1"/>
    <col min="6403" max="6403" width="14.28515625" style="6" bestFit="1" customWidth="1"/>
    <col min="6404" max="6404" width="13.28515625" style="6" customWidth="1"/>
    <col min="6405" max="6405" width="16.7109375" style="6" customWidth="1"/>
    <col min="6406" max="6406" width="15.140625" style="6" customWidth="1"/>
    <col min="6407" max="6653" width="9.140625" style="6"/>
    <col min="6654" max="6654" width="3.5703125" style="6" customWidth="1"/>
    <col min="6655" max="6655" width="12.42578125" style="6" customWidth="1"/>
    <col min="6656" max="6656" width="62.42578125" style="6" customWidth="1"/>
    <col min="6657" max="6657" width="15.28515625" style="6" customWidth="1"/>
    <col min="6658" max="6658" width="16.140625" style="6" customWidth="1"/>
    <col min="6659" max="6659" width="14.28515625" style="6" bestFit="1" customWidth="1"/>
    <col min="6660" max="6660" width="13.28515625" style="6" customWidth="1"/>
    <col min="6661" max="6661" width="16.7109375" style="6" customWidth="1"/>
    <col min="6662" max="6662" width="15.140625" style="6" customWidth="1"/>
    <col min="6663" max="6909" width="9.140625" style="6"/>
    <col min="6910" max="6910" width="3.5703125" style="6" customWidth="1"/>
    <col min="6911" max="6911" width="12.42578125" style="6" customWidth="1"/>
    <col min="6912" max="6912" width="62.42578125" style="6" customWidth="1"/>
    <col min="6913" max="6913" width="15.28515625" style="6" customWidth="1"/>
    <col min="6914" max="6914" width="16.140625" style="6" customWidth="1"/>
    <col min="6915" max="6915" width="14.28515625" style="6" bestFit="1" customWidth="1"/>
    <col min="6916" max="6916" width="13.28515625" style="6" customWidth="1"/>
    <col min="6917" max="6917" width="16.7109375" style="6" customWidth="1"/>
    <col min="6918" max="6918" width="15.140625" style="6" customWidth="1"/>
    <col min="6919" max="7165" width="9.140625" style="6"/>
    <col min="7166" max="7166" width="3.5703125" style="6" customWidth="1"/>
    <col min="7167" max="7167" width="12.42578125" style="6" customWidth="1"/>
    <col min="7168" max="7168" width="62.42578125" style="6" customWidth="1"/>
    <col min="7169" max="7169" width="15.28515625" style="6" customWidth="1"/>
    <col min="7170" max="7170" width="16.140625" style="6" customWidth="1"/>
    <col min="7171" max="7171" width="14.28515625" style="6" bestFit="1" customWidth="1"/>
    <col min="7172" max="7172" width="13.28515625" style="6" customWidth="1"/>
    <col min="7173" max="7173" width="16.7109375" style="6" customWidth="1"/>
    <col min="7174" max="7174" width="15.140625" style="6" customWidth="1"/>
    <col min="7175" max="7421" width="9.140625" style="6"/>
    <col min="7422" max="7422" width="3.5703125" style="6" customWidth="1"/>
    <col min="7423" max="7423" width="12.42578125" style="6" customWidth="1"/>
    <col min="7424" max="7424" width="62.42578125" style="6" customWidth="1"/>
    <col min="7425" max="7425" width="15.28515625" style="6" customWidth="1"/>
    <col min="7426" max="7426" width="16.140625" style="6" customWidth="1"/>
    <col min="7427" max="7427" width="14.28515625" style="6" bestFit="1" customWidth="1"/>
    <col min="7428" max="7428" width="13.28515625" style="6" customWidth="1"/>
    <col min="7429" max="7429" width="16.7109375" style="6" customWidth="1"/>
    <col min="7430" max="7430" width="15.140625" style="6" customWidth="1"/>
    <col min="7431" max="7677" width="9.140625" style="6"/>
    <col min="7678" max="7678" width="3.5703125" style="6" customWidth="1"/>
    <col min="7679" max="7679" width="12.42578125" style="6" customWidth="1"/>
    <col min="7680" max="7680" width="62.42578125" style="6" customWidth="1"/>
    <col min="7681" max="7681" width="15.28515625" style="6" customWidth="1"/>
    <col min="7682" max="7682" width="16.140625" style="6" customWidth="1"/>
    <col min="7683" max="7683" width="14.28515625" style="6" bestFit="1" customWidth="1"/>
    <col min="7684" max="7684" width="13.28515625" style="6" customWidth="1"/>
    <col min="7685" max="7685" width="16.7109375" style="6" customWidth="1"/>
    <col min="7686" max="7686" width="15.140625" style="6" customWidth="1"/>
    <col min="7687" max="7933" width="9.140625" style="6"/>
    <col min="7934" max="7934" width="3.5703125" style="6" customWidth="1"/>
    <col min="7935" max="7935" width="12.42578125" style="6" customWidth="1"/>
    <col min="7936" max="7936" width="62.42578125" style="6" customWidth="1"/>
    <col min="7937" max="7937" width="15.28515625" style="6" customWidth="1"/>
    <col min="7938" max="7938" width="16.140625" style="6" customWidth="1"/>
    <col min="7939" max="7939" width="14.28515625" style="6" bestFit="1" customWidth="1"/>
    <col min="7940" max="7940" width="13.28515625" style="6" customWidth="1"/>
    <col min="7941" max="7941" width="16.7109375" style="6" customWidth="1"/>
    <col min="7942" max="7942" width="15.140625" style="6" customWidth="1"/>
    <col min="7943" max="8189" width="9.140625" style="6"/>
    <col min="8190" max="8190" width="3.5703125" style="6" customWidth="1"/>
    <col min="8191" max="8191" width="12.42578125" style="6" customWidth="1"/>
    <col min="8192" max="8192" width="62.42578125" style="6" customWidth="1"/>
    <col min="8193" max="8193" width="15.28515625" style="6" customWidth="1"/>
    <col min="8194" max="8194" width="16.140625" style="6" customWidth="1"/>
    <col min="8195" max="8195" width="14.28515625" style="6" bestFit="1" customWidth="1"/>
    <col min="8196" max="8196" width="13.28515625" style="6" customWidth="1"/>
    <col min="8197" max="8197" width="16.7109375" style="6" customWidth="1"/>
    <col min="8198" max="8198" width="15.140625" style="6" customWidth="1"/>
    <col min="8199" max="8445" width="9.140625" style="6"/>
    <col min="8446" max="8446" width="3.5703125" style="6" customWidth="1"/>
    <col min="8447" max="8447" width="12.42578125" style="6" customWidth="1"/>
    <col min="8448" max="8448" width="62.42578125" style="6" customWidth="1"/>
    <col min="8449" max="8449" width="15.28515625" style="6" customWidth="1"/>
    <col min="8450" max="8450" width="16.140625" style="6" customWidth="1"/>
    <col min="8451" max="8451" width="14.28515625" style="6" bestFit="1" customWidth="1"/>
    <col min="8452" max="8452" width="13.28515625" style="6" customWidth="1"/>
    <col min="8453" max="8453" width="16.7109375" style="6" customWidth="1"/>
    <col min="8454" max="8454" width="15.140625" style="6" customWidth="1"/>
    <col min="8455" max="8701" width="9.140625" style="6"/>
    <col min="8702" max="8702" width="3.5703125" style="6" customWidth="1"/>
    <col min="8703" max="8703" width="12.42578125" style="6" customWidth="1"/>
    <col min="8704" max="8704" width="62.42578125" style="6" customWidth="1"/>
    <col min="8705" max="8705" width="15.28515625" style="6" customWidth="1"/>
    <col min="8706" max="8706" width="16.140625" style="6" customWidth="1"/>
    <col min="8707" max="8707" width="14.28515625" style="6" bestFit="1" customWidth="1"/>
    <col min="8708" max="8708" width="13.28515625" style="6" customWidth="1"/>
    <col min="8709" max="8709" width="16.7109375" style="6" customWidth="1"/>
    <col min="8710" max="8710" width="15.140625" style="6" customWidth="1"/>
    <col min="8711" max="8957" width="9.140625" style="6"/>
    <col min="8958" max="8958" width="3.5703125" style="6" customWidth="1"/>
    <col min="8959" max="8959" width="12.42578125" style="6" customWidth="1"/>
    <col min="8960" max="8960" width="62.42578125" style="6" customWidth="1"/>
    <col min="8961" max="8961" width="15.28515625" style="6" customWidth="1"/>
    <col min="8962" max="8962" width="16.140625" style="6" customWidth="1"/>
    <col min="8963" max="8963" width="14.28515625" style="6" bestFit="1" customWidth="1"/>
    <col min="8964" max="8964" width="13.28515625" style="6" customWidth="1"/>
    <col min="8965" max="8965" width="16.7109375" style="6" customWidth="1"/>
    <col min="8966" max="8966" width="15.140625" style="6" customWidth="1"/>
    <col min="8967" max="9213" width="9.140625" style="6"/>
    <col min="9214" max="9214" width="3.5703125" style="6" customWidth="1"/>
    <col min="9215" max="9215" width="12.42578125" style="6" customWidth="1"/>
    <col min="9216" max="9216" width="62.42578125" style="6" customWidth="1"/>
    <col min="9217" max="9217" width="15.28515625" style="6" customWidth="1"/>
    <col min="9218" max="9218" width="16.140625" style="6" customWidth="1"/>
    <col min="9219" max="9219" width="14.28515625" style="6" bestFit="1" customWidth="1"/>
    <col min="9220" max="9220" width="13.28515625" style="6" customWidth="1"/>
    <col min="9221" max="9221" width="16.7109375" style="6" customWidth="1"/>
    <col min="9222" max="9222" width="15.140625" style="6" customWidth="1"/>
    <col min="9223" max="9469" width="9.140625" style="6"/>
    <col min="9470" max="9470" width="3.5703125" style="6" customWidth="1"/>
    <col min="9471" max="9471" width="12.42578125" style="6" customWidth="1"/>
    <col min="9472" max="9472" width="62.42578125" style="6" customWidth="1"/>
    <col min="9473" max="9473" width="15.28515625" style="6" customWidth="1"/>
    <col min="9474" max="9474" width="16.140625" style="6" customWidth="1"/>
    <col min="9475" max="9475" width="14.28515625" style="6" bestFit="1" customWidth="1"/>
    <col min="9476" max="9476" width="13.28515625" style="6" customWidth="1"/>
    <col min="9477" max="9477" width="16.7109375" style="6" customWidth="1"/>
    <col min="9478" max="9478" width="15.140625" style="6" customWidth="1"/>
    <col min="9479" max="9725" width="9.140625" style="6"/>
    <col min="9726" max="9726" width="3.5703125" style="6" customWidth="1"/>
    <col min="9727" max="9727" width="12.42578125" style="6" customWidth="1"/>
    <col min="9728" max="9728" width="62.42578125" style="6" customWidth="1"/>
    <col min="9729" max="9729" width="15.28515625" style="6" customWidth="1"/>
    <col min="9730" max="9730" width="16.140625" style="6" customWidth="1"/>
    <col min="9731" max="9731" width="14.28515625" style="6" bestFit="1" customWidth="1"/>
    <col min="9732" max="9732" width="13.28515625" style="6" customWidth="1"/>
    <col min="9733" max="9733" width="16.7109375" style="6" customWidth="1"/>
    <col min="9734" max="9734" width="15.140625" style="6" customWidth="1"/>
    <col min="9735" max="9981" width="9.140625" style="6"/>
    <col min="9982" max="9982" width="3.5703125" style="6" customWidth="1"/>
    <col min="9983" max="9983" width="12.42578125" style="6" customWidth="1"/>
    <col min="9984" max="9984" width="62.42578125" style="6" customWidth="1"/>
    <col min="9985" max="9985" width="15.28515625" style="6" customWidth="1"/>
    <col min="9986" max="9986" width="16.140625" style="6" customWidth="1"/>
    <col min="9987" max="9987" width="14.28515625" style="6" bestFit="1" customWidth="1"/>
    <col min="9988" max="9988" width="13.28515625" style="6" customWidth="1"/>
    <col min="9989" max="9989" width="16.7109375" style="6" customWidth="1"/>
    <col min="9990" max="9990" width="15.140625" style="6" customWidth="1"/>
    <col min="9991" max="10237" width="9.140625" style="6"/>
    <col min="10238" max="10238" width="3.5703125" style="6" customWidth="1"/>
    <col min="10239" max="10239" width="12.42578125" style="6" customWidth="1"/>
    <col min="10240" max="10240" width="62.42578125" style="6" customWidth="1"/>
    <col min="10241" max="10241" width="15.28515625" style="6" customWidth="1"/>
    <col min="10242" max="10242" width="16.140625" style="6" customWidth="1"/>
    <col min="10243" max="10243" width="14.28515625" style="6" bestFit="1" customWidth="1"/>
    <col min="10244" max="10244" width="13.28515625" style="6" customWidth="1"/>
    <col min="10245" max="10245" width="16.7109375" style="6" customWidth="1"/>
    <col min="10246" max="10246" width="15.140625" style="6" customWidth="1"/>
    <col min="10247" max="10493" width="9.140625" style="6"/>
    <col min="10494" max="10494" width="3.5703125" style="6" customWidth="1"/>
    <col min="10495" max="10495" width="12.42578125" style="6" customWidth="1"/>
    <col min="10496" max="10496" width="62.42578125" style="6" customWidth="1"/>
    <col min="10497" max="10497" width="15.28515625" style="6" customWidth="1"/>
    <col min="10498" max="10498" width="16.140625" style="6" customWidth="1"/>
    <col min="10499" max="10499" width="14.28515625" style="6" bestFit="1" customWidth="1"/>
    <col min="10500" max="10500" width="13.28515625" style="6" customWidth="1"/>
    <col min="10501" max="10501" width="16.7109375" style="6" customWidth="1"/>
    <col min="10502" max="10502" width="15.140625" style="6" customWidth="1"/>
    <col min="10503" max="10749" width="9.140625" style="6"/>
    <col min="10750" max="10750" width="3.5703125" style="6" customWidth="1"/>
    <col min="10751" max="10751" width="12.42578125" style="6" customWidth="1"/>
    <col min="10752" max="10752" width="62.42578125" style="6" customWidth="1"/>
    <col min="10753" max="10753" width="15.28515625" style="6" customWidth="1"/>
    <col min="10754" max="10754" width="16.140625" style="6" customWidth="1"/>
    <col min="10755" max="10755" width="14.28515625" style="6" bestFit="1" customWidth="1"/>
    <col min="10756" max="10756" width="13.28515625" style="6" customWidth="1"/>
    <col min="10757" max="10757" width="16.7109375" style="6" customWidth="1"/>
    <col min="10758" max="10758" width="15.140625" style="6" customWidth="1"/>
    <col min="10759" max="11005" width="9.140625" style="6"/>
    <col min="11006" max="11006" width="3.5703125" style="6" customWidth="1"/>
    <col min="11007" max="11007" width="12.42578125" style="6" customWidth="1"/>
    <col min="11008" max="11008" width="62.42578125" style="6" customWidth="1"/>
    <col min="11009" max="11009" width="15.28515625" style="6" customWidth="1"/>
    <col min="11010" max="11010" width="16.140625" style="6" customWidth="1"/>
    <col min="11011" max="11011" width="14.28515625" style="6" bestFit="1" customWidth="1"/>
    <col min="11012" max="11012" width="13.28515625" style="6" customWidth="1"/>
    <col min="11013" max="11013" width="16.7109375" style="6" customWidth="1"/>
    <col min="11014" max="11014" width="15.140625" style="6" customWidth="1"/>
    <col min="11015" max="11261" width="9.140625" style="6"/>
    <col min="11262" max="11262" width="3.5703125" style="6" customWidth="1"/>
    <col min="11263" max="11263" width="12.42578125" style="6" customWidth="1"/>
    <col min="11264" max="11264" width="62.42578125" style="6" customWidth="1"/>
    <col min="11265" max="11265" width="15.28515625" style="6" customWidth="1"/>
    <col min="11266" max="11266" width="16.140625" style="6" customWidth="1"/>
    <col min="11267" max="11267" width="14.28515625" style="6" bestFit="1" customWidth="1"/>
    <col min="11268" max="11268" width="13.28515625" style="6" customWidth="1"/>
    <col min="11269" max="11269" width="16.7109375" style="6" customWidth="1"/>
    <col min="11270" max="11270" width="15.140625" style="6" customWidth="1"/>
    <col min="11271" max="11517" width="9.140625" style="6"/>
    <col min="11518" max="11518" width="3.5703125" style="6" customWidth="1"/>
    <col min="11519" max="11519" width="12.42578125" style="6" customWidth="1"/>
    <col min="11520" max="11520" width="62.42578125" style="6" customWidth="1"/>
    <col min="11521" max="11521" width="15.28515625" style="6" customWidth="1"/>
    <col min="11522" max="11522" width="16.140625" style="6" customWidth="1"/>
    <col min="11523" max="11523" width="14.28515625" style="6" bestFit="1" customWidth="1"/>
    <col min="11524" max="11524" width="13.28515625" style="6" customWidth="1"/>
    <col min="11525" max="11525" width="16.7109375" style="6" customWidth="1"/>
    <col min="11526" max="11526" width="15.140625" style="6" customWidth="1"/>
    <col min="11527" max="11773" width="9.140625" style="6"/>
    <col min="11774" max="11774" width="3.5703125" style="6" customWidth="1"/>
    <col min="11775" max="11775" width="12.42578125" style="6" customWidth="1"/>
    <col min="11776" max="11776" width="62.42578125" style="6" customWidth="1"/>
    <col min="11777" max="11777" width="15.28515625" style="6" customWidth="1"/>
    <col min="11778" max="11778" width="16.140625" style="6" customWidth="1"/>
    <col min="11779" max="11779" width="14.28515625" style="6" bestFit="1" customWidth="1"/>
    <col min="11780" max="11780" width="13.28515625" style="6" customWidth="1"/>
    <col min="11781" max="11781" width="16.7109375" style="6" customWidth="1"/>
    <col min="11782" max="11782" width="15.140625" style="6" customWidth="1"/>
    <col min="11783" max="12029" width="9.140625" style="6"/>
    <col min="12030" max="12030" width="3.5703125" style="6" customWidth="1"/>
    <col min="12031" max="12031" width="12.42578125" style="6" customWidth="1"/>
    <col min="12032" max="12032" width="62.42578125" style="6" customWidth="1"/>
    <col min="12033" max="12033" width="15.28515625" style="6" customWidth="1"/>
    <col min="12034" max="12034" width="16.140625" style="6" customWidth="1"/>
    <col min="12035" max="12035" width="14.28515625" style="6" bestFit="1" customWidth="1"/>
    <col min="12036" max="12036" width="13.28515625" style="6" customWidth="1"/>
    <col min="12037" max="12037" width="16.7109375" style="6" customWidth="1"/>
    <col min="12038" max="12038" width="15.140625" style="6" customWidth="1"/>
    <col min="12039" max="12285" width="9.140625" style="6"/>
    <col min="12286" max="12286" width="3.5703125" style="6" customWidth="1"/>
    <col min="12287" max="12287" width="12.42578125" style="6" customWidth="1"/>
    <col min="12288" max="12288" width="62.42578125" style="6" customWidth="1"/>
    <col min="12289" max="12289" width="15.28515625" style="6" customWidth="1"/>
    <col min="12290" max="12290" width="16.140625" style="6" customWidth="1"/>
    <col min="12291" max="12291" width="14.28515625" style="6" bestFit="1" customWidth="1"/>
    <col min="12292" max="12292" width="13.28515625" style="6" customWidth="1"/>
    <col min="12293" max="12293" width="16.7109375" style="6" customWidth="1"/>
    <col min="12294" max="12294" width="15.140625" style="6" customWidth="1"/>
    <col min="12295" max="12541" width="9.140625" style="6"/>
    <col min="12542" max="12542" width="3.5703125" style="6" customWidth="1"/>
    <col min="12543" max="12543" width="12.42578125" style="6" customWidth="1"/>
    <col min="12544" max="12544" width="62.42578125" style="6" customWidth="1"/>
    <col min="12545" max="12545" width="15.28515625" style="6" customWidth="1"/>
    <col min="12546" max="12546" width="16.140625" style="6" customWidth="1"/>
    <col min="12547" max="12547" width="14.28515625" style="6" bestFit="1" customWidth="1"/>
    <col min="12548" max="12548" width="13.28515625" style="6" customWidth="1"/>
    <col min="12549" max="12549" width="16.7109375" style="6" customWidth="1"/>
    <col min="12550" max="12550" width="15.140625" style="6" customWidth="1"/>
    <col min="12551" max="12797" width="9.140625" style="6"/>
    <col min="12798" max="12798" width="3.5703125" style="6" customWidth="1"/>
    <col min="12799" max="12799" width="12.42578125" style="6" customWidth="1"/>
    <col min="12800" max="12800" width="62.42578125" style="6" customWidth="1"/>
    <col min="12801" max="12801" width="15.28515625" style="6" customWidth="1"/>
    <col min="12802" max="12802" width="16.140625" style="6" customWidth="1"/>
    <col min="12803" max="12803" width="14.28515625" style="6" bestFit="1" customWidth="1"/>
    <col min="12804" max="12804" width="13.28515625" style="6" customWidth="1"/>
    <col min="12805" max="12805" width="16.7109375" style="6" customWidth="1"/>
    <col min="12806" max="12806" width="15.140625" style="6" customWidth="1"/>
    <col min="12807" max="13053" width="9.140625" style="6"/>
    <col min="13054" max="13054" width="3.5703125" style="6" customWidth="1"/>
    <col min="13055" max="13055" width="12.42578125" style="6" customWidth="1"/>
    <col min="13056" max="13056" width="62.42578125" style="6" customWidth="1"/>
    <col min="13057" max="13057" width="15.28515625" style="6" customWidth="1"/>
    <col min="13058" max="13058" width="16.140625" style="6" customWidth="1"/>
    <col min="13059" max="13059" width="14.28515625" style="6" bestFit="1" customWidth="1"/>
    <col min="13060" max="13060" width="13.28515625" style="6" customWidth="1"/>
    <col min="13061" max="13061" width="16.7109375" style="6" customWidth="1"/>
    <col min="13062" max="13062" width="15.140625" style="6" customWidth="1"/>
    <col min="13063" max="13309" width="9.140625" style="6"/>
    <col min="13310" max="13310" width="3.5703125" style="6" customWidth="1"/>
    <col min="13311" max="13311" width="12.42578125" style="6" customWidth="1"/>
    <col min="13312" max="13312" width="62.42578125" style="6" customWidth="1"/>
    <col min="13313" max="13313" width="15.28515625" style="6" customWidth="1"/>
    <col min="13314" max="13314" width="16.140625" style="6" customWidth="1"/>
    <col min="13315" max="13315" width="14.28515625" style="6" bestFit="1" customWidth="1"/>
    <col min="13316" max="13316" width="13.28515625" style="6" customWidth="1"/>
    <col min="13317" max="13317" width="16.7109375" style="6" customWidth="1"/>
    <col min="13318" max="13318" width="15.140625" style="6" customWidth="1"/>
    <col min="13319" max="13565" width="9.140625" style="6"/>
    <col min="13566" max="13566" width="3.5703125" style="6" customWidth="1"/>
    <col min="13567" max="13567" width="12.42578125" style="6" customWidth="1"/>
    <col min="13568" max="13568" width="62.42578125" style="6" customWidth="1"/>
    <col min="13569" max="13569" width="15.28515625" style="6" customWidth="1"/>
    <col min="13570" max="13570" width="16.140625" style="6" customWidth="1"/>
    <col min="13571" max="13571" width="14.28515625" style="6" bestFit="1" customWidth="1"/>
    <col min="13572" max="13572" width="13.28515625" style="6" customWidth="1"/>
    <col min="13573" max="13573" width="16.7109375" style="6" customWidth="1"/>
    <col min="13574" max="13574" width="15.140625" style="6" customWidth="1"/>
    <col min="13575" max="13821" width="9.140625" style="6"/>
    <col min="13822" max="13822" width="3.5703125" style="6" customWidth="1"/>
    <col min="13823" max="13823" width="12.42578125" style="6" customWidth="1"/>
    <col min="13824" max="13824" width="62.42578125" style="6" customWidth="1"/>
    <col min="13825" max="13825" width="15.28515625" style="6" customWidth="1"/>
    <col min="13826" max="13826" width="16.140625" style="6" customWidth="1"/>
    <col min="13827" max="13827" width="14.28515625" style="6" bestFit="1" customWidth="1"/>
    <col min="13828" max="13828" width="13.28515625" style="6" customWidth="1"/>
    <col min="13829" max="13829" width="16.7109375" style="6" customWidth="1"/>
    <col min="13830" max="13830" width="15.140625" style="6" customWidth="1"/>
    <col min="13831" max="14077" width="9.140625" style="6"/>
    <col min="14078" max="14078" width="3.5703125" style="6" customWidth="1"/>
    <col min="14079" max="14079" width="12.42578125" style="6" customWidth="1"/>
    <col min="14080" max="14080" width="62.42578125" style="6" customWidth="1"/>
    <col min="14081" max="14081" width="15.28515625" style="6" customWidth="1"/>
    <col min="14082" max="14082" width="16.140625" style="6" customWidth="1"/>
    <col min="14083" max="14083" width="14.28515625" style="6" bestFit="1" customWidth="1"/>
    <col min="14084" max="14084" width="13.28515625" style="6" customWidth="1"/>
    <col min="14085" max="14085" width="16.7109375" style="6" customWidth="1"/>
    <col min="14086" max="14086" width="15.140625" style="6" customWidth="1"/>
    <col min="14087" max="14333" width="9.140625" style="6"/>
    <col min="14334" max="14334" width="3.5703125" style="6" customWidth="1"/>
    <col min="14335" max="14335" width="12.42578125" style="6" customWidth="1"/>
    <col min="14336" max="14336" width="62.42578125" style="6" customWidth="1"/>
    <col min="14337" max="14337" width="15.28515625" style="6" customWidth="1"/>
    <col min="14338" max="14338" width="16.140625" style="6" customWidth="1"/>
    <col min="14339" max="14339" width="14.28515625" style="6" bestFit="1" customWidth="1"/>
    <col min="14340" max="14340" width="13.28515625" style="6" customWidth="1"/>
    <col min="14341" max="14341" width="16.7109375" style="6" customWidth="1"/>
    <col min="14342" max="14342" width="15.140625" style="6" customWidth="1"/>
    <col min="14343" max="14589" width="9.140625" style="6"/>
    <col min="14590" max="14590" width="3.5703125" style="6" customWidth="1"/>
    <col min="14591" max="14591" width="12.42578125" style="6" customWidth="1"/>
    <col min="14592" max="14592" width="62.42578125" style="6" customWidth="1"/>
    <col min="14593" max="14593" width="15.28515625" style="6" customWidth="1"/>
    <col min="14594" max="14594" width="16.140625" style="6" customWidth="1"/>
    <col min="14595" max="14595" width="14.28515625" style="6" bestFit="1" customWidth="1"/>
    <col min="14596" max="14596" width="13.28515625" style="6" customWidth="1"/>
    <col min="14597" max="14597" width="16.7109375" style="6" customWidth="1"/>
    <col min="14598" max="14598" width="15.140625" style="6" customWidth="1"/>
    <col min="14599" max="14845" width="9.140625" style="6"/>
    <col min="14846" max="14846" width="3.5703125" style="6" customWidth="1"/>
    <col min="14847" max="14847" width="12.42578125" style="6" customWidth="1"/>
    <col min="14848" max="14848" width="62.42578125" style="6" customWidth="1"/>
    <col min="14849" max="14849" width="15.28515625" style="6" customWidth="1"/>
    <col min="14850" max="14850" width="16.140625" style="6" customWidth="1"/>
    <col min="14851" max="14851" width="14.28515625" style="6" bestFit="1" customWidth="1"/>
    <col min="14852" max="14852" width="13.28515625" style="6" customWidth="1"/>
    <col min="14853" max="14853" width="16.7109375" style="6" customWidth="1"/>
    <col min="14854" max="14854" width="15.140625" style="6" customWidth="1"/>
    <col min="14855" max="15101" width="9.140625" style="6"/>
    <col min="15102" max="15102" width="3.5703125" style="6" customWidth="1"/>
    <col min="15103" max="15103" width="12.42578125" style="6" customWidth="1"/>
    <col min="15104" max="15104" width="62.42578125" style="6" customWidth="1"/>
    <col min="15105" max="15105" width="15.28515625" style="6" customWidth="1"/>
    <col min="15106" max="15106" width="16.140625" style="6" customWidth="1"/>
    <col min="15107" max="15107" width="14.28515625" style="6" bestFit="1" customWidth="1"/>
    <col min="15108" max="15108" width="13.28515625" style="6" customWidth="1"/>
    <col min="15109" max="15109" width="16.7109375" style="6" customWidth="1"/>
    <col min="15110" max="15110" width="15.140625" style="6" customWidth="1"/>
    <col min="15111" max="15357" width="9.140625" style="6"/>
    <col min="15358" max="15358" width="3.5703125" style="6" customWidth="1"/>
    <col min="15359" max="15359" width="12.42578125" style="6" customWidth="1"/>
    <col min="15360" max="15360" width="62.42578125" style="6" customWidth="1"/>
    <col min="15361" max="15361" width="15.28515625" style="6" customWidth="1"/>
    <col min="15362" max="15362" width="16.140625" style="6" customWidth="1"/>
    <col min="15363" max="15363" width="14.28515625" style="6" bestFit="1" customWidth="1"/>
    <col min="15364" max="15364" width="13.28515625" style="6" customWidth="1"/>
    <col min="15365" max="15365" width="16.7109375" style="6" customWidth="1"/>
    <col min="15366" max="15366" width="15.140625" style="6" customWidth="1"/>
    <col min="15367" max="15613" width="9.140625" style="6"/>
    <col min="15614" max="15614" width="3.5703125" style="6" customWidth="1"/>
    <col min="15615" max="15615" width="12.42578125" style="6" customWidth="1"/>
    <col min="15616" max="15616" width="62.42578125" style="6" customWidth="1"/>
    <col min="15617" max="15617" width="15.28515625" style="6" customWidth="1"/>
    <col min="15618" max="15618" width="16.140625" style="6" customWidth="1"/>
    <col min="15619" max="15619" width="14.28515625" style="6" bestFit="1" customWidth="1"/>
    <col min="15620" max="15620" width="13.28515625" style="6" customWidth="1"/>
    <col min="15621" max="15621" width="16.7109375" style="6" customWidth="1"/>
    <col min="15622" max="15622" width="15.140625" style="6" customWidth="1"/>
    <col min="15623" max="15869" width="9.140625" style="6"/>
    <col min="15870" max="15870" width="3.5703125" style="6" customWidth="1"/>
    <col min="15871" max="15871" width="12.42578125" style="6" customWidth="1"/>
    <col min="15872" max="15872" width="62.42578125" style="6" customWidth="1"/>
    <col min="15873" max="15873" width="15.28515625" style="6" customWidth="1"/>
    <col min="15874" max="15874" width="16.140625" style="6" customWidth="1"/>
    <col min="15875" max="15875" width="14.28515625" style="6" bestFit="1" customWidth="1"/>
    <col min="15876" max="15876" width="13.28515625" style="6" customWidth="1"/>
    <col min="15877" max="15877" width="16.7109375" style="6" customWidth="1"/>
    <col min="15878" max="15878" width="15.140625" style="6" customWidth="1"/>
    <col min="15879" max="16125" width="9.140625" style="6"/>
    <col min="16126" max="16126" width="3.5703125" style="6" customWidth="1"/>
    <col min="16127" max="16127" width="12.42578125" style="6" customWidth="1"/>
    <col min="16128" max="16128" width="62.42578125" style="6" customWidth="1"/>
    <col min="16129" max="16129" width="15.28515625" style="6" customWidth="1"/>
    <col min="16130" max="16130" width="16.140625" style="6" customWidth="1"/>
    <col min="16131" max="16131" width="14.28515625" style="6" bestFit="1" customWidth="1"/>
    <col min="16132" max="16132" width="13.28515625" style="6" customWidth="1"/>
    <col min="16133" max="16133" width="16.7109375" style="6" customWidth="1"/>
    <col min="16134" max="16134" width="15.140625" style="6" customWidth="1"/>
    <col min="16135" max="16384" width="9.140625" style="6"/>
  </cols>
  <sheetData>
    <row r="1" spans="1:20" ht="73.5" customHeight="1" x14ac:dyDescent="0.2">
      <c r="I1" s="6"/>
      <c r="J1" s="6"/>
      <c r="K1" s="6"/>
      <c r="L1" s="6"/>
      <c r="M1" s="6"/>
    </row>
    <row r="3" spans="1:20" ht="15" x14ac:dyDescent="0.2">
      <c r="B3" s="103" t="s">
        <v>53</v>
      </c>
      <c r="C3" s="103"/>
      <c r="D3" s="103"/>
      <c r="E3" s="103"/>
      <c r="F3" s="103"/>
      <c r="G3" s="103"/>
    </row>
    <row r="4" spans="1:20" x14ac:dyDescent="0.2">
      <c r="B4" s="16"/>
      <c r="C4" s="16"/>
      <c r="D4" s="16"/>
      <c r="E4" s="16"/>
      <c r="F4" s="16"/>
    </row>
    <row r="5" spans="1:20" ht="14.25" customHeight="1" x14ac:dyDescent="0.2">
      <c r="B5" s="4" t="s">
        <v>13</v>
      </c>
      <c r="C5" s="4"/>
      <c r="D5" s="17"/>
      <c r="E5" s="17"/>
      <c r="F5" s="17"/>
    </row>
    <row r="6" spans="1:20" ht="14.25" x14ac:dyDescent="0.2">
      <c r="B6" s="5" t="s">
        <v>30</v>
      </c>
      <c r="C6" s="4"/>
      <c r="D6" s="17"/>
      <c r="E6" s="17"/>
      <c r="F6" s="17"/>
    </row>
    <row r="7" spans="1:20" ht="14.25" customHeight="1" thickBot="1" x14ac:dyDescent="0.25">
      <c r="B7" s="21" t="s">
        <v>7</v>
      </c>
      <c r="C7" s="4"/>
      <c r="D7" s="17"/>
      <c r="E7" s="17"/>
      <c r="F7" s="17"/>
    </row>
    <row r="8" spans="1:20" ht="20.100000000000001" customHeight="1" thickBot="1" x14ac:dyDescent="0.25">
      <c r="A8" s="99"/>
      <c r="B8" s="109" t="s">
        <v>2</v>
      </c>
      <c r="C8" s="124" t="s">
        <v>3</v>
      </c>
      <c r="D8" s="109" t="s">
        <v>15</v>
      </c>
      <c r="E8" s="109" t="s">
        <v>16</v>
      </c>
      <c r="F8" s="127" t="s">
        <v>17</v>
      </c>
      <c r="G8" s="127" t="s">
        <v>18</v>
      </c>
      <c r="H8" s="120" t="s">
        <v>19</v>
      </c>
      <c r="I8" s="120" t="s">
        <v>23</v>
      </c>
      <c r="J8" s="120" t="s">
        <v>24</v>
      </c>
      <c r="K8" s="127" t="s">
        <v>42</v>
      </c>
      <c r="L8" s="117" t="s">
        <v>54</v>
      </c>
    </row>
    <row r="9" spans="1:20" ht="24" customHeight="1" thickBot="1" x14ac:dyDescent="0.25">
      <c r="A9" s="99"/>
      <c r="B9" s="110"/>
      <c r="C9" s="125"/>
      <c r="D9" s="110" t="s">
        <v>4</v>
      </c>
      <c r="E9" s="110" t="s">
        <v>5</v>
      </c>
      <c r="F9" s="127"/>
      <c r="G9" s="127"/>
      <c r="H9" s="120"/>
      <c r="I9" s="120"/>
      <c r="J9" s="120"/>
      <c r="K9" s="127"/>
      <c r="L9" s="118"/>
    </row>
    <row r="10" spans="1:20" ht="20.100000000000001" customHeight="1" thickBot="1" x14ac:dyDescent="0.25">
      <c r="A10" s="99"/>
      <c r="B10" s="111"/>
      <c r="C10" s="126"/>
      <c r="D10" s="111" t="s">
        <v>6</v>
      </c>
      <c r="E10" s="111" t="s">
        <v>0</v>
      </c>
      <c r="F10" s="121" t="s">
        <v>7</v>
      </c>
      <c r="G10" s="122"/>
      <c r="H10" s="122"/>
      <c r="I10" s="122"/>
      <c r="J10" s="122"/>
      <c r="K10" s="123"/>
      <c r="L10" s="119"/>
    </row>
    <row r="11" spans="1:20" s="14" customFormat="1" ht="30" customHeight="1" x14ac:dyDescent="0.25">
      <c r="B11" s="20" t="s">
        <v>8</v>
      </c>
      <c r="D11" s="95">
        <f t="shared" ref="D11:E11" si="0">+D12+D14+D17</f>
        <v>5094.4799999999996</v>
      </c>
      <c r="E11" s="95">
        <f t="shared" si="0"/>
        <v>4871.21</v>
      </c>
      <c r="F11" s="96">
        <f t="shared" ref="F11:J11" si="1">+F12+F14+F17</f>
        <v>535909.39</v>
      </c>
      <c r="G11" s="96">
        <f t="shared" si="1"/>
        <v>306643.82</v>
      </c>
      <c r="H11" s="96">
        <f t="shared" si="1"/>
        <v>97732.900000000009</v>
      </c>
      <c r="I11" s="96">
        <f t="shared" si="1"/>
        <v>12628.15</v>
      </c>
      <c r="J11" s="96">
        <f t="shared" si="1"/>
        <v>33793.85</v>
      </c>
      <c r="K11" s="96">
        <f>+K12+K14+K17</f>
        <v>986708.11999999988</v>
      </c>
      <c r="L11" s="96">
        <f>+(F11+G11)/E11</f>
        <v>172.96589759012647</v>
      </c>
      <c r="M11" s="64"/>
      <c r="N11" s="64"/>
      <c r="O11" s="65"/>
      <c r="P11" s="65"/>
      <c r="Q11" s="65"/>
      <c r="R11" s="65"/>
      <c r="S11" s="65"/>
      <c r="T11" s="65"/>
    </row>
    <row r="12" spans="1:20" s="29" customFormat="1" ht="37.5" customHeight="1" x14ac:dyDescent="0.2">
      <c r="B12" s="37">
        <v>6304</v>
      </c>
      <c r="C12" s="38" t="s">
        <v>50</v>
      </c>
      <c r="D12" s="83">
        <v>407</v>
      </c>
      <c r="E12" s="83">
        <v>354</v>
      </c>
      <c r="F12" s="52">
        <f t="shared" ref="F12:K12" si="2">SUM(F13)</f>
        <v>30755.71</v>
      </c>
      <c r="G12" s="52">
        <f t="shared" si="2"/>
        <v>21371.52</v>
      </c>
      <c r="H12" s="52">
        <f t="shared" si="2"/>
        <v>4317.78</v>
      </c>
      <c r="I12" s="52">
        <f t="shared" si="2"/>
        <v>563.39</v>
      </c>
      <c r="J12" s="52">
        <f t="shared" si="2"/>
        <v>103.11</v>
      </c>
      <c r="K12" s="52">
        <f t="shared" si="2"/>
        <v>57111.519999999997</v>
      </c>
      <c r="L12" s="52">
        <f t="shared" ref="L12:L19" si="3">+(F12+G12)/E12</f>
        <v>147.25206214689265</v>
      </c>
      <c r="M12" s="64"/>
      <c r="N12" s="64"/>
      <c r="O12" s="70"/>
      <c r="P12" s="70"/>
      <c r="Q12" s="70"/>
      <c r="R12" s="70"/>
      <c r="S12" s="70"/>
      <c r="T12" s="70"/>
    </row>
    <row r="13" spans="1:20" s="29" customFormat="1" ht="30" customHeight="1" x14ac:dyDescent="0.2">
      <c r="B13" s="35"/>
      <c r="C13" s="30" t="s">
        <v>21</v>
      </c>
      <c r="D13" s="84">
        <v>407</v>
      </c>
      <c r="E13" s="84">
        <v>354</v>
      </c>
      <c r="F13" s="54">
        <v>30755.71</v>
      </c>
      <c r="G13" s="54">
        <v>21371.52</v>
      </c>
      <c r="H13" s="54">
        <v>4317.78</v>
      </c>
      <c r="I13" s="54">
        <v>563.39</v>
      </c>
      <c r="J13" s="54">
        <v>103.11</v>
      </c>
      <c r="K13" s="54">
        <v>57111.519999999997</v>
      </c>
      <c r="L13" s="54">
        <f t="shared" si="3"/>
        <v>147.25206214689265</v>
      </c>
      <c r="M13" s="64"/>
      <c r="N13" s="64"/>
      <c r="O13" s="70"/>
      <c r="P13" s="70"/>
      <c r="Q13" s="70"/>
      <c r="R13" s="70"/>
      <c r="S13" s="70"/>
      <c r="T13" s="70"/>
    </row>
    <row r="14" spans="1:20" s="29" customFormat="1" ht="30" customHeight="1" x14ac:dyDescent="0.2">
      <c r="B14" s="41">
        <v>6519</v>
      </c>
      <c r="C14" s="42" t="s">
        <v>51</v>
      </c>
      <c r="D14" s="85">
        <f t="shared" ref="D14:E14" si="4">SUM(D15:D16)</f>
        <v>1103.05</v>
      </c>
      <c r="E14" s="85">
        <f t="shared" si="4"/>
        <v>1093.05</v>
      </c>
      <c r="F14" s="53">
        <f t="shared" ref="F14:K14" si="5">SUM(F15:F16)</f>
        <v>112953.87</v>
      </c>
      <c r="G14" s="53">
        <f t="shared" si="5"/>
        <v>37949</v>
      </c>
      <c r="H14" s="53">
        <f t="shared" si="5"/>
        <v>18723.27</v>
      </c>
      <c r="I14" s="53">
        <f t="shared" si="5"/>
        <v>2541.5500000000002</v>
      </c>
      <c r="J14" s="53">
        <f t="shared" si="5"/>
        <v>4895.2299999999996</v>
      </c>
      <c r="K14" s="53">
        <f t="shared" si="5"/>
        <v>177062.91999999998</v>
      </c>
      <c r="L14" s="53">
        <f>+(F14+G14)/E14</f>
        <v>138.05669457023924</v>
      </c>
      <c r="M14" s="64"/>
      <c r="N14" s="64"/>
      <c r="O14" s="90"/>
      <c r="P14" s="70"/>
      <c r="Q14" s="70"/>
      <c r="R14" s="70"/>
      <c r="S14" s="70"/>
      <c r="T14" s="70"/>
    </row>
    <row r="15" spans="1:20" s="29" customFormat="1" ht="30" customHeight="1" x14ac:dyDescent="0.2">
      <c r="B15" s="43"/>
      <c r="C15" s="36" t="s">
        <v>21</v>
      </c>
      <c r="D15" s="86">
        <v>69</v>
      </c>
      <c r="E15" s="86">
        <v>59</v>
      </c>
      <c r="F15" s="55">
        <v>47542.75</v>
      </c>
      <c r="G15" s="55">
        <v>9901.82</v>
      </c>
      <c r="H15" s="55">
        <v>8110.12</v>
      </c>
      <c r="I15" s="55">
        <v>1121.6099999999999</v>
      </c>
      <c r="J15" s="55">
        <v>885.03</v>
      </c>
      <c r="K15" s="55">
        <v>67561.34</v>
      </c>
      <c r="L15" s="55">
        <f>+(F15+G15)/E15</f>
        <v>973.63677966101693</v>
      </c>
      <c r="M15" s="64"/>
      <c r="N15" s="64"/>
      <c r="O15" s="70"/>
      <c r="P15" s="70"/>
      <c r="Q15" s="70"/>
      <c r="R15" s="70"/>
      <c r="S15" s="70"/>
      <c r="T15" s="70"/>
    </row>
    <row r="16" spans="1:20" s="29" customFormat="1" ht="30" customHeight="1" x14ac:dyDescent="0.2">
      <c r="B16" s="43"/>
      <c r="C16" s="36" t="s">
        <v>22</v>
      </c>
      <c r="D16" s="86">
        <v>1034.05</v>
      </c>
      <c r="E16" s="86">
        <v>1034.05</v>
      </c>
      <c r="F16" s="55">
        <v>65411.12</v>
      </c>
      <c r="G16" s="55">
        <v>28047.18</v>
      </c>
      <c r="H16" s="55">
        <v>10613.15</v>
      </c>
      <c r="I16" s="55">
        <v>1419.94</v>
      </c>
      <c r="J16" s="55">
        <v>4010.2</v>
      </c>
      <c r="K16" s="55">
        <v>109501.58</v>
      </c>
      <c r="L16" s="55">
        <f>+(F16+G16)/E16</f>
        <v>90.380832648324557</v>
      </c>
      <c r="M16" s="64"/>
      <c r="N16" s="64"/>
      <c r="O16" s="70"/>
      <c r="P16" s="70"/>
      <c r="Q16" s="70"/>
      <c r="R16" s="70"/>
      <c r="S16" s="70"/>
      <c r="T16" s="70"/>
    </row>
    <row r="17" spans="2:20" s="29" customFormat="1" ht="30" customHeight="1" x14ac:dyDescent="0.2">
      <c r="B17" s="44">
        <v>6592</v>
      </c>
      <c r="C17" s="45" t="s">
        <v>52</v>
      </c>
      <c r="D17" s="87">
        <f t="shared" ref="D17:E17" si="6">SUM(D18:D19)</f>
        <v>3584.43</v>
      </c>
      <c r="E17" s="87">
        <f t="shared" si="6"/>
        <v>3424.16</v>
      </c>
      <c r="F17" s="56">
        <f t="shared" ref="F17:K17" si="7">SUM(F18:F19)</f>
        <v>392199.81</v>
      </c>
      <c r="G17" s="56">
        <f t="shared" si="7"/>
        <v>247323.3</v>
      </c>
      <c r="H17" s="56">
        <f t="shared" si="7"/>
        <v>74691.850000000006</v>
      </c>
      <c r="I17" s="56">
        <f t="shared" si="7"/>
        <v>9523.2099999999991</v>
      </c>
      <c r="J17" s="56">
        <f t="shared" si="7"/>
        <v>28795.510000000002</v>
      </c>
      <c r="K17" s="56">
        <f t="shared" si="7"/>
        <v>752533.67999999993</v>
      </c>
      <c r="L17" s="56">
        <f>+(F17+G17)/E17</f>
        <v>186.76788175786177</v>
      </c>
      <c r="M17" s="64"/>
      <c r="N17" s="64"/>
      <c r="O17" s="70"/>
      <c r="P17" s="70"/>
      <c r="Q17" s="70"/>
      <c r="R17" s="70"/>
      <c r="S17" s="70"/>
      <c r="T17" s="70"/>
    </row>
    <row r="18" spans="2:20" s="29" customFormat="1" ht="30" customHeight="1" x14ac:dyDescent="0.2">
      <c r="B18" s="46"/>
      <c r="C18" s="30" t="s">
        <v>21</v>
      </c>
      <c r="D18" s="84">
        <v>191</v>
      </c>
      <c r="E18" s="84">
        <v>161</v>
      </c>
      <c r="F18" s="54">
        <v>98579.57</v>
      </c>
      <c r="G18" s="54">
        <v>43059.3</v>
      </c>
      <c r="H18" s="54">
        <v>15867.53</v>
      </c>
      <c r="I18" s="54">
        <v>1888.47</v>
      </c>
      <c r="J18" s="54">
        <v>3688.56</v>
      </c>
      <c r="K18" s="54">
        <v>163083.43</v>
      </c>
      <c r="L18" s="54">
        <f t="shared" si="3"/>
        <v>879.74453416149061</v>
      </c>
      <c r="M18" s="64"/>
      <c r="N18" s="64"/>
      <c r="O18" s="70"/>
      <c r="P18" s="70"/>
      <c r="Q18" s="70"/>
      <c r="R18" s="70"/>
      <c r="S18" s="70"/>
      <c r="T18" s="70"/>
    </row>
    <row r="19" spans="2:20" s="29" customFormat="1" ht="30" customHeight="1" thickBot="1" x14ac:dyDescent="0.25">
      <c r="B19" s="47"/>
      <c r="C19" s="48" t="s">
        <v>22</v>
      </c>
      <c r="D19" s="88">
        <v>3393.43</v>
      </c>
      <c r="E19" s="88">
        <v>3263.16</v>
      </c>
      <c r="F19" s="82">
        <v>293620.24</v>
      </c>
      <c r="G19" s="82">
        <v>204264</v>
      </c>
      <c r="H19" s="82">
        <v>58824.32</v>
      </c>
      <c r="I19" s="82">
        <v>7634.74</v>
      </c>
      <c r="J19" s="82">
        <v>25106.95</v>
      </c>
      <c r="K19" s="82">
        <v>589450.25</v>
      </c>
      <c r="L19" s="82">
        <f t="shared" si="3"/>
        <v>152.57732995010971</v>
      </c>
      <c r="M19" s="64"/>
      <c r="N19" s="64"/>
      <c r="O19" s="70"/>
      <c r="P19" s="70"/>
      <c r="Q19" s="70"/>
      <c r="R19" s="70"/>
      <c r="S19" s="70"/>
      <c r="T19" s="70"/>
    </row>
    <row r="20" spans="2:20" s="29" customFormat="1" ht="30" customHeight="1" x14ac:dyDescent="0.2">
      <c r="D20" s="97"/>
      <c r="E20" s="97"/>
      <c r="F20" s="97"/>
      <c r="G20" s="97"/>
      <c r="H20" s="97"/>
      <c r="I20" s="98"/>
      <c r="J20" s="98"/>
      <c r="K20" s="98"/>
      <c r="L20" s="98"/>
      <c r="M20" s="70"/>
      <c r="N20" s="70"/>
      <c r="O20" s="70"/>
      <c r="P20" s="70"/>
      <c r="Q20" s="70"/>
      <c r="R20" s="70"/>
      <c r="S20" s="70"/>
      <c r="T20" s="70"/>
    </row>
    <row r="21" spans="2:20" s="29" customFormat="1" ht="30" customHeight="1" x14ac:dyDescent="0.2"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</row>
    <row r="22" spans="2:20" s="29" customFormat="1" ht="30" customHeight="1" x14ac:dyDescent="0.2"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</row>
    <row r="23" spans="2:20" s="29" customFormat="1" ht="30" customHeight="1" x14ac:dyDescent="0.2"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2:20" s="29" customFormat="1" ht="30" customHeight="1" x14ac:dyDescent="0.2"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2:20" s="29" customFormat="1" ht="30" customHeight="1" x14ac:dyDescent="0.2"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</row>
    <row r="26" spans="2:20" s="29" customFormat="1" ht="30" customHeight="1" x14ac:dyDescent="0.2"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2:20" s="29" customFormat="1" ht="30" customHeight="1" x14ac:dyDescent="0.2"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pans="2:20" s="29" customFormat="1" ht="30" customHeight="1" x14ac:dyDescent="0.2"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</row>
    <row r="29" spans="2:20" s="29" customFormat="1" ht="30" customHeight="1" x14ac:dyDescent="0.2"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2:20" s="29" customFormat="1" ht="30" customHeight="1" x14ac:dyDescent="0.2"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</row>
    <row r="31" spans="2:20" s="29" customFormat="1" ht="30" customHeight="1" x14ac:dyDescent="0.2"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2:20" s="29" customFormat="1" ht="30" customHeight="1" x14ac:dyDescent="0.2"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9:20" s="29" customFormat="1" ht="30" customHeight="1" x14ac:dyDescent="0.2"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</row>
    <row r="34" spans="9:20" s="29" customFormat="1" ht="30" customHeight="1" x14ac:dyDescent="0.2"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9:20" s="29" customFormat="1" ht="30" customHeight="1" x14ac:dyDescent="0.2"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</row>
    <row r="36" spans="9:20" s="29" customFormat="1" ht="30" customHeight="1" x14ac:dyDescent="0.2"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9:20" s="29" customFormat="1" ht="30" customHeight="1" x14ac:dyDescent="0.2"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</row>
    <row r="38" spans="9:20" s="29" customFormat="1" ht="30" customHeight="1" x14ac:dyDescent="0.2"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9:20" s="29" customFormat="1" ht="30" customHeight="1" x14ac:dyDescent="0.2"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</row>
    <row r="40" spans="9:20" s="29" customFormat="1" ht="30" customHeight="1" x14ac:dyDescent="0.2"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</row>
    <row r="41" spans="9:20" s="29" customFormat="1" ht="30" customHeight="1" x14ac:dyDescent="0.2"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</row>
    <row r="42" spans="9:20" s="29" customFormat="1" ht="30" customHeight="1" x14ac:dyDescent="0.2"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</row>
    <row r="43" spans="9:20" s="29" customFormat="1" ht="30" customHeight="1" x14ac:dyDescent="0.2"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</row>
    <row r="44" spans="9:20" s="29" customFormat="1" ht="30" customHeight="1" x14ac:dyDescent="0.2"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</row>
    <row r="45" spans="9:20" s="29" customFormat="1" ht="30" customHeight="1" x14ac:dyDescent="0.2"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</row>
    <row r="46" spans="9:20" s="29" customFormat="1" ht="30" customHeight="1" x14ac:dyDescent="0.2"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</row>
    <row r="47" spans="9:20" s="29" customFormat="1" ht="30" customHeight="1" x14ac:dyDescent="0.2"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</row>
    <row r="48" spans="9:20" s="29" customFormat="1" ht="30" customHeight="1" x14ac:dyDescent="0.2"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</row>
    <row r="49" spans="4:20" s="29" customFormat="1" ht="30" customHeight="1" x14ac:dyDescent="0.2"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</row>
    <row r="50" spans="4:20" s="29" customFormat="1" ht="30" customHeight="1" x14ac:dyDescent="0.2"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</row>
    <row r="51" spans="4:20" s="29" customFormat="1" ht="30" customHeight="1" x14ac:dyDescent="0.2"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</row>
    <row r="52" spans="4:20" s="29" customFormat="1" ht="30" customHeight="1" x14ac:dyDescent="0.2"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</row>
    <row r="53" spans="4:20" s="29" customFormat="1" ht="30" customHeight="1" x14ac:dyDescent="0.2"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</row>
    <row r="54" spans="4:20" s="29" customFormat="1" ht="30" customHeight="1" x14ac:dyDescent="0.2"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</row>
    <row r="55" spans="4:20" s="29" customFormat="1" ht="30" customHeight="1" x14ac:dyDescent="0.2"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</row>
    <row r="56" spans="4:20" s="29" customFormat="1" ht="30" customHeight="1" x14ac:dyDescent="0.2"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</row>
    <row r="57" spans="4:20" s="29" customFormat="1" ht="30" customHeight="1" x14ac:dyDescent="0.2"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</row>
    <row r="58" spans="4:20" s="29" customFormat="1" ht="30" customHeight="1" x14ac:dyDescent="0.2"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</row>
    <row r="59" spans="4:20" s="29" customFormat="1" ht="30" customHeight="1" x14ac:dyDescent="0.2"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</row>
    <row r="60" spans="4:20" s="29" customFormat="1" ht="30" customHeight="1" x14ac:dyDescent="0.2"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</row>
    <row r="61" spans="4:20" s="29" customFormat="1" ht="30" customHeight="1" x14ac:dyDescent="0.2"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</row>
    <row r="62" spans="4:20" x14ac:dyDescent="0.2">
      <c r="D62" s="27"/>
      <c r="E62" s="27"/>
      <c r="F62" s="27"/>
      <c r="G62" s="27"/>
      <c r="H62" s="27"/>
      <c r="I62" s="71"/>
      <c r="J62" s="71"/>
      <c r="K62" s="71"/>
      <c r="L62" s="71"/>
    </row>
  </sheetData>
  <mergeCells count="13">
    <mergeCell ref="B3:G3"/>
    <mergeCell ref="L8:L10"/>
    <mergeCell ref="I8:I9"/>
    <mergeCell ref="F10:K10"/>
    <mergeCell ref="B8:B10"/>
    <mergeCell ref="C8:C10"/>
    <mergeCell ref="D8:D10"/>
    <mergeCell ref="E8:E10"/>
    <mergeCell ref="K8:K9"/>
    <mergeCell ref="F8:F9"/>
    <mergeCell ref="H8:H9"/>
    <mergeCell ref="G8:G9"/>
    <mergeCell ref="J8:J9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zoomScale="80" zoomScaleNormal="80" workbookViewId="0">
      <selection activeCell="M10" sqref="M10"/>
    </sheetView>
  </sheetViews>
  <sheetFormatPr baseColWidth="10" defaultColWidth="9.140625" defaultRowHeight="15" x14ac:dyDescent="0.25"/>
  <cols>
    <col min="1" max="1" width="3.5703125" style="11" customWidth="1"/>
    <col min="2" max="2" width="12.7109375" style="11" customWidth="1"/>
    <col min="3" max="3" width="62.7109375" style="11" customWidth="1"/>
    <col min="4" max="7" width="16.7109375" style="11" customWidth="1"/>
    <col min="8" max="8" width="9.28515625" style="69" bestFit="1" customWidth="1"/>
    <col min="9" max="19" width="9.140625" style="69"/>
    <col min="20" max="16384" width="9.140625" style="11"/>
  </cols>
  <sheetData>
    <row r="1" spans="1:20" s="6" customFormat="1" ht="73.5" customHeight="1" x14ac:dyDescent="0.2">
      <c r="B1" s="15"/>
      <c r="C1" s="15"/>
      <c r="N1" s="63"/>
      <c r="O1" s="63"/>
      <c r="P1" s="63"/>
      <c r="Q1" s="63"/>
      <c r="R1" s="63"/>
      <c r="S1" s="63"/>
      <c r="T1" s="63"/>
    </row>
    <row r="2" spans="1:20" s="1" customFormat="1" ht="12.75" x14ac:dyDescent="0.2">
      <c r="B2" s="2"/>
      <c r="C2" s="2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0" s="1" customFormat="1" x14ac:dyDescent="0.2">
      <c r="B3" s="103" t="s">
        <v>53</v>
      </c>
      <c r="C3" s="103"/>
      <c r="D3" s="103"/>
      <c r="E3" s="103"/>
      <c r="F3" s="103"/>
      <c r="G3" s="103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20" s="1" customFormat="1" ht="12.75" x14ac:dyDescent="0.2">
      <c r="B4" s="3"/>
      <c r="C4" s="3"/>
      <c r="D4" s="3"/>
      <c r="E4" s="3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20" s="1" customFormat="1" ht="14.25" x14ac:dyDescent="0.2">
      <c r="B5" s="4" t="s">
        <v>14</v>
      </c>
      <c r="C5" s="4"/>
      <c r="D5" s="4"/>
      <c r="E5" s="4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20" s="1" customFormat="1" ht="14.25" x14ac:dyDescent="0.2">
      <c r="B6" s="5" t="s">
        <v>27</v>
      </c>
      <c r="C6" s="4"/>
      <c r="D6" s="4"/>
      <c r="E6" s="4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20" s="1" customFormat="1" ht="14.25" customHeight="1" thickBot="1" x14ac:dyDescent="0.25">
      <c r="B7" s="21" t="s">
        <v>7</v>
      </c>
      <c r="C7" s="4"/>
      <c r="D7" s="4"/>
      <c r="E7" s="4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s="13" customFormat="1" ht="20.100000000000001" customHeight="1" x14ac:dyDescent="0.2">
      <c r="A8" s="12"/>
      <c r="B8" s="104" t="s">
        <v>2</v>
      </c>
      <c r="C8" s="128" t="s">
        <v>3</v>
      </c>
      <c r="D8" s="104" t="s">
        <v>56</v>
      </c>
      <c r="E8" s="104" t="s">
        <v>39</v>
      </c>
      <c r="F8" s="104" t="s">
        <v>28</v>
      </c>
      <c r="G8" s="104" t="s">
        <v>43</v>
      </c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20" s="13" customFormat="1" ht="20.100000000000001" customHeight="1" x14ac:dyDescent="0.2">
      <c r="A9" s="12"/>
      <c r="B9" s="108"/>
      <c r="C9" s="129"/>
      <c r="D9" s="108"/>
      <c r="E9" s="108"/>
      <c r="F9" s="108"/>
      <c r="G9" s="10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20" s="13" customFormat="1" ht="20.100000000000001" customHeight="1" thickBot="1" x14ac:dyDescent="0.25">
      <c r="A10" s="12"/>
      <c r="B10" s="105"/>
      <c r="C10" s="130"/>
      <c r="D10" s="105"/>
      <c r="E10" s="105"/>
      <c r="F10" s="105"/>
      <c r="G10" s="105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</row>
    <row r="11" spans="1:20" s="13" customFormat="1" ht="30" customHeight="1" x14ac:dyDescent="0.2">
      <c r="B11" s="7" t="s">
        <v>8</v>
      </c>
      <c r="C11" s="8"/>
      <c r="D11" s="75">
        <f>+D12+D14+D17</f>
        <v>12004.8</v>
      </c>
      <c r="E11" s="75">
        <f t="shared" ref="E11:G11" si="0">+E12+E14+E17</f>
        <v>3.6</v>
      </c>
      <c r="F11" s="75">
        <f t="shared" si="0"/>
        <v>2257.1499999999996</v>
      </c>
      <c r="G11" s="75">
        <f t="shared" si="0"/>
        <v>14265.55</v>
      </c>
      <c r="H11" s="89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20" ht="30" customHeight="1" x14ac:dyDescent="0.25">
      <c r="B12" s="37">
        <v>6304</v>
      </c>
      <c r="C12" s="38" t="s">
        <v>50</v>
      </c>
      <c r="D12" s="76">
        <f>SUM(D13)</f>
        <v>3495.69</v>
      </c>
      <c r="E12" s="76">
        <f t="shared" ref="E12:G12" si="1">SUM(E13)</f>
        <v>3.6</v>
      </c>
      <c r="F12" s="76">
        <f t="shared" si="1"/>
        <v>1731.1</v>
      </c>
      <c r="G12" s="76">
        <f t="shared" si="1"/>
        <v>5230.3900000000003</v>
      </c>
      <c r="H12" s="89"/>
      <c r="I12" s="39"/>
      <c r="J12" s="39"/>
      <c r="K12" s="39"/>
      <c r="L12" s="39"/>
    </row>
    <row r="13" spans="1:20" ht="30" customHeight="1" x14ac:dyDescent="0.25">
      <c r="B13" s="35"/>
      <c r="C13" s="30" t="s">
        <v>21</v>
      </c>
      <c r="D13" s="77">
        <v>3495.69</v>
      </c>
      <c r="E13" s="77">
        <v>3.6</v>
      </c>
      <c r="F13" s="77">
        <v>1731.1</v>
      </c>
      <c r="G13" s="77">
        <v>5230.3900000000003</v>
      </c>
      <c r="H13" s="89"/>
      <c r="I13" s="66"/>
      <c r="J13" s="66"/>
      <c r="K13" s="66"/>
      <c r="L13" s="66"/>
    </row>
    <row r="14" spans="1:20" ht="30" customHeight="1" x14ac:dyDescent="0.25">
      <c r="B14" s="41">
        <v>6519</v>
      </c>
      <c r="C14" s="42" t="s">
        <v>51</v>
      </c>
      <c r="D14" s="78">
        <f>SUM(D15:D16)</f>
        <v>3279.76</v>
      </c>
      <c r="E14" s="78">
        <f t="shared" ref="E14:G14" si="2">SUM(E15:E16)</f>
        <v>0</v>
      </c>
      <c r="F14" s="78">
        <f t="shared" si="2"/>
        <v>38.35</v>
      </c>
      <c r="G14" s="78">
        <f t="shared" si="2"/>
        <v>3318.11</v>
      </c>
      <c r="H14" s="89"/>
      <c r="I14" s="39"/>
      <c r="J14" s="39"/>
      <c r="K14" s="39"/>
      <c r="L14" s="39"/>
    </row>
    <row r="15" spans="1:20" ht="30" customHeight="1" x14ac:dyDescent="0.25">
      <c r="B15" s="43"/>
      <c r="C15" s="36" t="s">
        <v>21</v>
      </c>
      <c r="D15" s="79">
        <v>603.98</v>
      </c>
      <c r="E15" s="79">
        <v>0</v>
      </c>
      <c r="F15" s="79">
        <v>0</v>
      </c>
      <c r="G15" s="79">
        <v>603.98</v>
      </c>
      <c r="H15" s="89"/>
      <c r="I15" s="66"/>
      <c r="J15" s="66"/>
      <c r="K15" s="66"/>
      <c r="L15" s="66"/>
    </row>
    <row r="16" spans="1:20" ht="30" customHeight="1" x14ac:dyDescent="0.25">
      <c r="B16" s="43"/>
      <c r="C16" s="36" t="s">
        <v>22</v>
      </c>
      <c r="D16" s="79">
        <v>2675.78</v>
      </c>
      <c r="E16" s="79">
        <v>0</v>
      </c>
      <c r="F16" s="79">
        <v>38.35</v>
      </c>
      <c r="G16" s="79">
        <v>2714.13</v>
      </c>
      <c r="H16" s="89"/>
      <c r="I16" s="66"/>
      <c r="J16" s="66"/>
      <c r="K16" s="66"/>
      <c r="L16" s="66"/>
    </row>
    <row r="17" spans="2:12" ht="30" customHeight="1" x14ac:dyDescent="0.25">
      <c r="B17" s="44">
        <v>6592</v>
      </c>
      <c r="C17" s="45" t="s">
        <v>52</v>
      </c>
      <c r="D17" s="80">
        <f>SUM(D18:D19)</f>
        <v>5229.3499999999995</v>
      </c>
      <c r="E17" s="80">
        <f t="shared" ref="E17:G17" si="3">SUM(E18:E19)</f>
        <v>0</v>
      </c>
      <c r="F17" s="80">
        <f t="shared" si="3"/>
        <v>487.7</v>
      </c>
      <c r="G17" s="80">
        <f t="shared" si="3"/>
        <v>5717.05</v>
      </c>
      <c r="H17" s="89"/>
      <c r="I17" s="39"/>
      <c r="J17" s="39"/>
      <c r="K17" s="39"/>
      <c r="L17" s="39"/>
    </row>
    <row r="18" spans="2:12" ht="30" customHeight="1" x14ac:dyDescent="0.25">
      <c r="B18" s="46"/>
      <c r="C18" s="30" t="s">
        <v>21</v>
      </c>
      <c r="D18" s="77">
        <v>1018.78</v>
      </c>
      <c r="E18" s="77">
        <v>0</v>
      </c>
      <c r="F18" s="77">
        <v>204.38</v>
      </c>
      <c r="G18" s="77">
        <v>1223.1600000000001</v>
      </c>
      <c r="H18" s="89"/>
      <c r="I18" s="66"/>
      <c r="J18" s="66"/>
      <c r="K18" s="66"/>
      <c r="L18" s="66"/>
    </row>
    <row r="19" spans="2:12" ht="30" customHeight="1" thickBot="1" x14ac:dyDescent="0.3">
      <c r="B19" s="47"/>
      <c r="C19" s="48" t="s">
        <v>22</v>
      </c>
      <c r="D19" s="81">
        <v>4210.57</v>
      </c>
      <c r="E19" s="81">
        <v>0</v>
      </c>
      <c r="F19" s="81">
        <v>283.32</v>
      </c>
      <c r="G19" s="81">
        <v>4493.8900000000003</v>
      </c>
      <c r="H19" s="89"/>
      <c r="I19" s="66"/>
      <c r="J19" s="66"/>
      <c r="K19" s="66"/>
      <c r="L19" s="66"/>
    </row>
    <row r="20" spans="2:12" ht="30" customHeight="1" x14ac:dyDescent="0.25">
      <c r="D20" s="42"/>
      <c r="E20" s="42"/>
      <c r="F20" s="42"/>
      <c r="G20" s="42"/>
      <c r="H20" s="39"/>
      <c r="I20" s="39"/>
      <c r="J20" s="39"/>
      <c r="K20" s="39"/>
      <c r="L20" s="39"/>
    </row>
  </sheetData>
  <mergeCells count="7">
    <mergeCell ref="B3:G3"/>
    <mergeCell ref="F8:F10"/>
    <mergeCell ref="G8:G10"/>
    <mergeCell ref="B8:B10"/>
    <mergeCell ref="C8:C10"/>
    <mergeCell ref="D8:D10"/>
    <mergeCell ref="E8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C_1</vt:lpstr>
      <vt:lpstr>C_2</vt:lpstr>
      <vt:lpstr>C_3</vt:lpstr>
      <vt:lpstr>C_4</vt:lpstr>
      <vt:lpstr>C_5</vt:lpstr>
    </vt:vector>
  </TitlesOfParts>
  <Company>Exported Data, created by SPSS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Moreno Lira, Adriana del Socorro</cp:lastModifiedBy>
  <cp:lastPrinted>2014-12-12T16:13:23Z</cp:lastPrinted>
  <dcterms:created xsi:type="dcterms:W3CDTF">2007-02-23T14:58:14Z</dcterms:created>
  <dcterms:modified xsi:type="dcterms:W3CDTF">2015-01-16T22:43:16Z</dcterms:modified>
</cp:coreProperties>
</file>