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ANUARIO 2020\CARPETA Anuario Histórico 2020\"/>
    </mc:Choice>
  </mc:AlternateContent>
  <bookViews>
    <workbookView xWindow="0" yWindow="0" windowWidth="20490" windowHeight="8685" tabRatio="783"/>
  </bookViews>
  <sheets>
    <sheet name="II-1" sheetId="65" r:id="rId1"/>
    <sheet name="II-2" sheetId="64" r:id="rId2"/>
    <sheet name="II-3" sheetId="67" r:id="rId3"/>
    <sheet name="II-4" sheetId="56" r:id="rId4"/>
    <sheet name="II-5  " sheetId="78" r:id="rId5"/>
    <sheet name="II-6" sheetId="61" r:id="rId6"/>
    <sheet name="II-7" sheetId="74" r:id="rId7"/>
    <sheet name="II-8" sheetId="75" r:id="rId8"/>
    <sheet name="II-9" sheetId="72" r:id="rId9"/>
    <sheet name="II-10" sheetId="62" r:id="rId10"/>
    <sheet name="II-11" sheetId="68" r:id="rId11"/>
    <sheet name="II-12" sheetId="69" r:id="rId12"/>
    <sheet name="II-13" sheetId="70" r:id="rId13"/>
    <sheet name="II-14" sheetId="71" r:id="rId14"/>
  </sheets>
  <externalReferences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</externalReferences>
  <definedNames>
    <definedName name="\a" localSheetId="9">#REF!</definedName>
    <definedName name="\a" localSheetId="4">#REF!</definedName>
    <definedName name="\a">#REF!</definedName>
    <definedName name="__1__123Graph_AGRAFICO_1" hidden="1">'[1]BAL. PAG'!#REF!</definedName>
    <definedName name="__123Graph_A" localSheetId="9" hidden="1">'[2]SNF Córd'!#REF!</definedName>
    <definedName name="__123Graph_A" localSheetId="4" hidden="1">'[2]SNF Córd'!#REF!</definedName>
    <definedName name="__123Graph_A" hidden="1">'[2]SNF Córd'!#REF!</definedName>
    <definedName name="__123Graph_AChart1" localSheetId="9" hidden="1">'[2]SNF Córd'!#REF!</definedName>
    <definedName name="__123Graph_AChart1" localSheetId="4" hidden="1">'[2]SNF Córd'!#REF!</definedName>
    <definedName name="__123Graph_AChart1" hidden="1">'[2]SNF Córd'!#REF!</definedName>
    <definedName name="__123Graph_AChart10" localSheetId="9" hidden="1">'[3]PIB corr'!#REF!</definedName>
    <definedName name="__123Graph_AChart10" localSheetId="4" hidden="1">'[3]PIB corr'!#REF!</definedName>
    <definedName name="__123Graph_AChart10" hidden="1">'[3]PIB corr'!#REF!</definedName>
    <definedName name="__123Graph_AChart11" localSheetId="9" hidden="1">'[3]PIB corr'!#REF!</definedName>
    <definedName name="__123Graph_AChart11" localSheetId="4" hidden="1">'[3]PIB corr'!#REF!</definedName>
    <definedName name="__123Graph_AChart11" hidden="1">'[3]PIB corr'!#REF!</definedName>
    <definedName name="__123Graph_AChart12" localSheetId="9" hidden="1">'[3]PIB corr'!#REF!</definedName>
    <definedName name="__123Graph_AChart12" localSheetId="4" hidden="1">'[3]PIB corr'!#REF!</definedName>
    <definedName name="__123Graph_AChart12" hidden="1">'[3]PIB corr'!#REF!</definedName>
    <definedName name="__123Graph_AChart13" localSheetId="9" hidden="1">'[3]PIB corr'!#REF!</definedName>
    <definedName name="__123Graph_AChart13" localSheetId="4" hidden="1">'[3]PIB corr'!#REF!</definedName>
    <definedName name="__123Graph_AChart13" hidden="1">'[3]PIB corr'!#REF!</definedName>
    <definedName name="__123Graph_AChart14" localSheetId="9" hidden="1">'[3]PIB corr'!#REF!</definedName>
    <definedName name="__123Graph_AChart14" localSheetId="4" hidden="1">'[3]PIB corr'!#REF!</definedName>
    <definedName name="__123Graph_AChart14" hidden="1">'[3]PIB corr'!#REF!</definedName>
    <definedName name="__123Graph_AChart15" localSheetId="9" hidden="1">'[3]PIB corr'!#REF!</definedName>
    <definedName name="__123Graph_AChart15" localSheetId="4" hidden="1">'[3]PIB corr'!#REF!</definedName>
    <definedName name="__123Graph_AChart15" hidden="1">'[3]PIB corr'!#REF!</definedName>
    <definedName name="__123Graph_AChart16" localSheetId="9" hidden="1">'[3]PIB corr'!#REF!</definedName>
    <definedName name="__123Graph_AChart16" localSheetId="4" hidden="1">'[3]PIB corr'!#REF!</definedName>
    <definedName name="__123Graph_AChart16" hidden="1">'[3]PIB corr'!#REF!</definedName>
    <definedName name="__123Graph_AChart17" localSheetId="9" hidden="1">'[3]PIB corr'!#REF!</definedName>
    <definedName name="__123Graph_AChart17" localSheetId="4" hidden="1">'[3]PIB corr'!#REF!</definedName>
    <definedName name="__123Graph_AChart17" hidden="1">'[3]PIB corr'!#REF!</definedName>
    <definedName name="__123Graph_AChart18" localSheetId="9" hidden="1">'[3]PIB corr'!#REF!</definedName>
    <definedName name="__123Graph_AChart18" localSheetId="4" hidden="1">'[3]PIB corr'!#REF!</definedName>
    <definedName name="__123Graph_AChart18" hidden="1">'[3]PIB corr'!#REF!</definedName>
    <definedName name="__123Graph_AChart19" localSheetId="9" hidden="1">'[3]PIB corr'!#REF!</definedName>
    <definedName name="__123Graph_AChart19" localSheetId="4" hidden="1">'[3]PIB corr'!#REF!</definedName>
    <definedName name="__123Graph_AChart19" hidden="1">'[3]PIB corr'!#REF!</definedName>
    <definedName name="__123Graph_AChart2" localSheetId="9" hidden="1">'[2]SNF Córd'!#REF!</definedName>
    <definedName name="__123Graph_AChart2" localSheetId="4" hidden="1">'[2]SNF Córd'!#REF!</definedName>
    <definedName name="__123Graph_AChart2" hidden="1">'[2]SNF Córd'!#REF!</definedName>
    <definedName name="__123Graph_AChart20" localSheetId="9" hidden="1">'[3]PIB corr'!#REF!</definedName>
    <definedName name="__123Graph_AChart20" localSheetId="4" hidden="1">'[3]PIB corr'!#REF!</definedName>
    <definedName name="__123Graph_AChart20" hidden="1">'[3]PIB corr'!#REF!</definedName>
    <definedName name="__123Graph_AChart3" localSheetId="9" hidden="1">'[2]SNF Córd'!#REF!</definedName>
    <definedName name="__123Graph_AChart3" localSheetId="4" hidden="1">'[2]SNF Córd'!#REF!</definedName>
    <definedName name="__123Graph_AChart3" hidden="1">'[2]SNF Córd'!#REF!</definedName>
    <definedName name="__123Graph_AChart4" localSheetId="9" hidden="1">'[2]SNF Córd'!#REF!</definedName>
    <definedName name="__123Graph_AChart4" localSheetId="4" hidden="1">'[2]SNF Córd'!#REF!</definedName>
    <definedName name="__123Graph_AChart4" hidden="1">'[2]SNF Córd'!#REF!</definedName>
    <definedName name="__123Graph_AChart5" localSheetId="9" hidden="1">'[2]SNF Córd'!#REF!</definedName>
    <definedName name="__123Graph_AChart5" localSheetId="4" hidden="1">'[2]SNF Córd'!#REF!</definedName>
    <definedName name="__123Graph_AChart5" hidden="1">'[2]SNF Córd'!#REF!</definedName>
    <definedName name="__123Graph_AChart6" localSheetId="9" hidden="1">'[3]PIB corr'!#REF!</definedName>
    <definedName name="__123Graph_AChart6" localSheetId="4" hidden="1">'[3]PIB corr'!#REF!</definedName>
    <definedName name="__123Graph_AChart6" hidden="1">'[3]PIB corr'!#REF!</definedName>
    <definedName name="__123Graph_AChart7" localSheetId="9" hidden="1">'[3]PIB corr'!#REF!</definedName>
    <definedName name="__123Graph_AChart7" localSheetId="4" hidden="1">'[3]PIB corr'!#REF!</definedName>
    <definedName name="__123Graph_AChart7" hidden="1">'[3]PIB corr'!#REF!</definedName>
    <definedName name="__123Graph_AChart8" localSheetId="9" hidden="1">'[3]PIB corr'!#REF!</definedName>
    <definedName name="__123Graph_AChart8" localSheetId="4" hidden="1">'[3]PIB corr'!#REF!</definedName>
    <definedName name="__123Graph_AChart8" hidden="1">'[3]PIB corr'!#REF!</definedName>
    <definedName name="__123Graph_AChart9" localSheetId="9" hidden="1">'[3]PIB corr'!#REF!</definedName>
    <definedName name="__123Graph_AChart9" localSheetId="4" hidden="1">'[3]PIB corr'!#REF!</definedName>
    <definedName name="__123Graph_AChart9" hidden="1">'[3]PIB corr'!#REF!</definedName>
    <definedName name="__123Graph_ACurrent" localSheetId="9" hidden="1">'[2]SNF Córd'!#REF!</definedName>
    <definedName name="__123Graph_ACurrent" localSheetId="4" hidden="1">'[2]SNF Córd'!#REF!</definedName>
    <definedName name="__123Graph_ACurrent" hidden="1">'[2]SNF Córd'!#REF!</definedName>
    <definedName name="__123Graph_B" localSheetId="9" hidden="1">'[2]SNF Córd'!#REF!</definedName>
    <definedName name="__123Graph_B" localSheetId="4" hidden="1">'[2]SNF Córd'!#REF!</definedName>
    <definedName name="__123Graph_B" hidden="1">'[2]SNF Córd'!#REF!</definedName>
    <definedName name="__123Graph_BChart1" localSheetId="9" hidden="1">'[2]SNF Córd'!#REF!</definedName>
    <definedName name="__123Graph_BChart1" localSheetId="4" hidden="1">'[2]SNF Córd'!#REF!</definedName>
    <definedName name="__123Graph_BChart1" hidden="1">'[2]SNF Córd'!#REF!</definedName>
    <definedName name="__123Graph_BChart10" localSheetId="9" hidden="1">'[3]PIB corr'!#REF!</definedName>
    <definedName name="__123Graph_BChart10" localSheetId="4" hidden="1">'[3]PIB corr'!#REF!</definedName>
    <definedName name="__123Graph_BChart10" hidden="1">'[3]PIB corr'!#REF!</definedName>
    <definedName name="__123Graph_BChart11" localSheetId="9" hidden="1">'[3]PIB corr'!#REF!</definedName>
    <definedName name="__123Graph_BChart11" localSheetId="4" hidden="1">'[3]PIB corr'!#REF!</definedName>
    <definedName name="__123Graph_BChart11" hidden="1">'[3]PIB corr'!#REF!</definedName>
    <definedName name="__123Graph_BChart12" localSheetId="9" hidden="1">'[3]PIB corr'!#REF!</definedName>
    <definedName name="__123Graph_BChart12" localSheetId="4" hidden="1">'[3]PIB corr'!#REF!</definedName>
    <definedName name="__123Graph_BChart12" hidden="1">'[3]PIB corr'!#REF!</definedName>
    <definedName name="__123Graph_BChart13" localSheetId="9" hidden="1">'[3]PIB corr'!#REF!</definedName>
    <definedName name="__123Graph_BChart13" localSheetId="4" hidden="1">'[3]PIB corr'!#REF!</definedName>
    <definedName name="__123Graph_BChart13" hidden="1">'[3]PIB corr'!#REF!</definedName>
    <definedName name="__123Graph_BChart14" localSheetId="9" hidden="1">'[3]PIB corr'!#REF!</definedName>
    <definedName name="__123Graph_BChart14" localSheetId="4" hidden="1">'[3]PIB corr'!#REF!</definedName>
    <definedName name="__123Graph_BChart14" hidden="1">'[3]PIB corr'!#REF!</definedName>
    <definedName name="__123Graph_BChart15" localSheetId="9" hidden="1">'[3]PIB corr'!#REF!</definedName>
    <definedName name="__123Graph_BChart15" localSheetId="4" hidden="1">'[3]PIB corr'!#REF!</definedName>
    <definedName name="__123Graph_BChart15" hidden="1">'[3]PIB corr'!#REF!</definedName>
    <definedName name="__123Graph_BChart16" localSheetId="9" hidden="1">'[3]PIB corr'!#REF!</definedName>
    <definedName name="__123Graph_BChart16" localSheetId="4" hidden="1">'[3]PIB corr'!#REF!</definedName>
    <definedName name="__123Graph_BChart16" hidden="1">'[3]PIB corr'!#REF!</definedName>
    <definedName name="__123Graph_BChart17" localSheetId="9" hidden="1">'[3]PIB corr'!#REF!</definedName>
    <definedName name="__123Graph_BChart17" localSheetId="4" hidden="1">'[3]PIB corr'!#REF!</definedName>
    <definedName name="__123Graph_BChart17" hidden="1">'[3]PIB corr'!#REF!</definedName>
    <definedName name="__123Graph_BChart18" localSheetId="9" hidden="1">'[3]PIB corr'!#REF!</definedName>
    <definedName name="__123Graph_BChart18" localSheetId="4" hidden="1">'[3]PIB corr'!#REF!</definedName>
    <definedName name="__123Graph_BChart18" hidden="1">'[3]PIB corr'!#REF!</definedName>
    <definedName name="__123Graph_BChart19" localSheetId="9" hidden="1">'[3]PIB corr'!#REF!</definedName>
    <definedName name="__123Graph_BChart19" localSheetId="4" hidden="1">'[3]PIB corr'!#REF!</definedName>
    <definedName name="__123Graph_BChart19" hidden="1">'[3]PIB corr'!#REF!</definedName>
    <definedName name="__123Graph_BChart2" localSheetId="9" hidden="1">'[2]SNF Córd'!#REF!</definedName>
    <definedName name="__123Graph_BChart2" localSheetId="4" hidden="1">'[2]SNF Córd'!#REF!</definedName>
    <definedName name="__123Graph_BChart2" hidden="1">'[2]SNF Córd'!#REF!</definedName>
    <definedName name="__123Graph_BChart20" localSheetId="9" hidden="1">'[3]PIB corr'!#REF!</definedName>
    <definedName name="__123Graph_BChart20" localSheetId="4" hidden="1">'[3]PIB corr'!#REF!</definedName>
    <definedName name="__123Graph_BChart20" hidden="1">'[3]PIB corr'!#REF!</definedName>
    <definedName name="__123Graph_BChart3" localSheetId="9" hidden="1">'[2]SNF Córd'!#REF!</definedName>
    <definedName name="__123Graph_BChart3" localSheetId="4" hidden="1">'[2]SNF Córd'!#REF!</definedName>
    <definedName name="__123Graph_BChart3" hidden="1">'[2]SNF Córd'!#REF!</definedName>
    <definedName name="__123Graph_BChart4" localSheetId="9" hidden="1">'[2]SNF Córd'!#REF!</definedName>
    <definedName name="__123Graph_BChart4" localSheetId="4" hidden="1">'[2]SNF Córd'!#REF!</definedName>
    <definedName name="__123Graph_BChart4" hidden="1">'[2]SNF Córd'!#REF!</definedName>
    <definedName name="__123Graph_BChart5" localSheetId="9" hidden="1">'[2]SNF Córd'!#REF!</definedName>
    <definedName name="__123Graph_BChart5" localSheetId="4" hidden="1">'[2]SNF Córd'!#REF!</definedName>
    <definedName name="__123Graph_BChart5" hidden="1">'[2]SNF Córd'!#REF!</definedName>
    <definedName name="__123Graph_BChart6" localSheetId="9" hidden="1">'[3]PIB corr'!#REF!</definedName>
    <definedName name="__123Graph_BChart6" localSheetId="4" hidden="1">'[3]PIB corr'!#REF!</definedName>
    <definedName name="__123Graph_BChart6" hidden="1">'[3]PIB corr'!#REF!</definedName>
    <definedName name="__123Graph_BChart7" localSheetId="9" hidden="1">'[3]PIB corr'!#REF!</definedName>
    <definedName name="__123Graph_BChart7" localSheetId="4" hidden="1">'[3]PIB corr'!#REF!</definedName>
    <definedName name="__123Graph_BChart7" hidden="1">'[3]PIB corr'!#REF!</definedName>
    <definedName name="__123Graph_BChart8" localSheetId="9" hidden="1">'[3]PIB corr'!#REF!</definedName>
    <definedName name="__123Graph_BChart8" localSheetId="4" hidden="1">'[3]PIB corr'!#REF!</definedName>
    <definedName name="__123Graph_BChart8" hidden="1">'[3]PIB corr'!#REF!</definedName>
    <definedName name="__123Graph_BChart9" localSheetId="9" hidden="1">'[3]PIB corr'!#REF!</definedName>
    <definedName name="__123Graph_BChart9" localSheetId="4" hidden="1">'[3]PIB corr'!#REF!</definedName>
    <definedName name="__123Graph_BChart9" hidden="1">'[3]PIB corr'!#REF!</definedName>
    <definedName name="__123Graph_BCurrent" localSheetId="9" hidden="1">'[2]SNF Córd'!#REF!</definedName>
    <definedName name="__123Graph_BCurrent" localSheetId="4" hidden="1">'[2]SNF Córd'!#REF!</definedName>
    <definedName name="__123Graph_BCurrent" hidden="1">'[2]SNF Córd'!#REF!</definedName>
    <definedName name="__123Graph_C" localSheetId="9" hidden="1">'[2]SNF Córd'!#REF!</definedName>
    <definedName name="__123Graph_C" localSheetId="4" hidden="1">'[2]SNF Córd'!#REF!</definedName>
    <definedName name="__123Graph_C" hidden="1">'[2]SNF Córd'!#REF!</definedName>
    <definedName name="__123Graph_CChart1" localSheetId="9" hidden="1">'[2]SNF Córd'!#REF!</definedName>
    <definedName name="__123Graph_CChart1" localSheetId="4" hidden="1">'[2]SNF Córd'!#REF!</definedName>
    <definedName name="__123Graph_CChart1" hidden="1">'[2]SNF Córd'!#REF!</definedName>
    <definedName name="__123Graph_CChart10" localSheetId="9" hidden="1">'[3]PIB corr'!#REF!</definedName>
    <definedName name="__123Graph_CChart10" localSheetId="4" hidden="1">'[3]PIB corr'!#REF!</definedName>
    <definedName name="__123Graph_CChart10" hidden="1">'[3]PIB corr'!#REF!</definedName>
    <definedName name="__123Graph_CChart11" localSheetId="9" hidden="1">'[3]PIB corr'!#REF!</definedName>
    <definedName name="__123Graph_CChart11" localSheetId="4" hidden="1">'[3]PIB corr'!#REF!</definedName>
    <definedName name="__123Graph_CChart11" hidden="1">'[3]PIB corr'!#REF!</definedName>
    <definedName name="__123Graph_CChart12" localSheetId="9" hidden="1">'[3]PIB corr'!#REF!</definedName>
    <definedName name="__123Graph_CChart12" localSheetId="4" hidden="1">'[3]PIB corr'!#REF!</definedName>
    <definedName name="__123Graph_CChart12" hidden="1">'[3]PIB corr'!#REF!</definedName>
    <definedName name="__123Graph_CChart13" localSheetId="9" hidden="1">'[3]PIB corr'!#REF!</definedName>
    <definedName name="__123Graph_CChart13" localSheetId="4" hidden="1">'[3]PIB corr'!#REF!</definedName>
    <definedName name="__123Graph_CChart13" hidden="1">'[3]PIB corr'!#REF!</definedName>
    <definedName name="__123Graph_CChart14" localSheetId="9" hidden="1">'[3]PIB corr'!#REF!</definedName>
    <definedName name="__123Graph_CChart14" localSheetId="4" hidden="1">'[3]PIB corr'!#REF!</definedName>
    <definedName name="__123Graph_CChart14" hidden="1">'[3]PIB corr'!#REF!</definedName>
    <definedName name="__123Graph_CChart15" localSheetId="9" hidden="1">'[3]PIB corr'!#REF!</definedName>
    <definedName name="__123Graph_CChart15" localSheetId="4" hidden="1">'[3]PIB corr'!#REF!</definedName>
    <definedName name="__123Graph_CChart15" hidden="1">'[3]PIB corr'!#REF!</definedName>
    <definedName name="__123Graph_CChart16" localSheetId="9" hidden="1">'[3]PIB corr'!#REF!</definedName>
    <definedName name="__123Graph_CChart16" localSheetId="4" hidden="1">'[3]PIB corr'!#REF!</definedName>
    <definedName name="__123Graph_CChart16" hidden="1">'[3]PIB corr'!#REF!</definedName>
    <definedName name="__123Graph_CChart17" localSheetId="9" hidden="1">'[3]PIB corr'!#REF!</definedName>
    <definedName name="__123Graph_CChart17" localSheetId="4" hidden="1">'[3]PIB corr'!#REF!</definedName>
    <definedName name="__123Graph_CChart17" hidden="1">'[3]PIB corr'!#REF!</definedName>
    <definedName name="__123Graph_CChart18" localSheetId="9" hidden="1">'[3]PIB corr'!#REF!</definedName>
    <definedName name="__123Graph_CChart18" localSheetId="4" hidden="1">'[3]PIB corr'!#REF!</definedName>
    <definedName name="__123Graph_CChart18" hidden="1">'[3]PIB corr'!#REF!</definedName>
    <definedName name="__123Graph_CChart19" localSheetId="9" hidden="1">'[3]PIB corr'!#REF!</definedName>
    <definedName name="__123Graph_CChart19" localSheetId="4" hidden="1">'[3]PIB corr'!#REF!</definedName>
    <definedName name="__123Graph_CChart19" hidden="1">'[3]PIB corr'!#REF!</definedName>
    <definedName name="__123Graph_CChart2" localSheetId="9" hidden="1">'[2]SNF Córd'!#REF!</definedName>
    <definedName name="__123Graph_CChart2" localSheetId="4" hidden="1">'[2]SNF Córd'!#REF!</definedName>
    <definedName name="__123Graph_CChart2" hidden="1">'[2]SNF Córd'!#REF!</definedName>
    <definedName name="__123Graph_CChart20" localSheetId="9" hidden="1">'[3]PIB corr'!#REF!</definedName>
    <definedName name="__123Graph_CChart20" localSheetId="4" hidden="1">'[3]PIB corr'!#REF!</definedName>
    <definedName name="__123Graph_CChart20" hidden="1">'[3]PIB corr'!#REF!</definedName>
    <definedName name="__123Graph_CChart3" localSheetId="9" hidden="1">'[2]SNF Córd'!#REF!</definedName>
    <definedName name="__123Graph_CChart3" localSheetId="4" hidden="1">'[2]SNF Córd'!#REF!</definedName>
    <definedName name="__123Graph_CChart3" hidden="1">'[2]SNF Córd'!#REF!</definedName>
    <definedName name="__123Graph_CChart4" localSheetId="9" hidden="1">'[2]SNF Córd'!#REF!</definedName>
    <definedName name="__123Graph_CChart4" localSheetId="4" hidden="1">'[2]SNF Córd'!#REF!</definedName>
    <definedName name="__123Graph_CChart4" hidden="1">'[2]SNF Córd'!#REF!</definedName>
    <definedName name="__123Graph_CChart5" localSheetId="9" hidden="1">'[2]SNF Córd'!#REF!</definedName>
    <definedName name="__123Graph_CChart5" localSheetId="4" hidden="1">'[2]SNF Córd'!#REF!</definedName>
    <definedName name="__123Graph_CChart5" hidden="1">'[2]SNF Córd'!#REF!</definedName>
    <definedName name="__123Graph_CChart6" localSheetId="9" hidden="1">'[3]PIB corr'!#REF!</definedName>
    <definedName name="__123Graph_CChart6" localSheetId="4" hidden="1">'[3]PIB corr'!#REF!</definedName>
    <definedName name="__123Graph_CChart6" hidden="1">'[3]PIB corr'!#REF!</definedName>
    <definedName name="__123Graph_CChart7" localSheetId="9" hidden="1">'[3]PIB corr'!#REF!</definedName>
    <definedName name="__123Graph_CChart7" localSheetId="4" hidden="1">'[3]PIB corr'!#REF!</definedName>
    <definedName name="__123Graph_CChart7" hidden="1">'[3]PIB corr'!#REF!</definedName>
    <definedName name="__123Graph_CChart8" localSheetId="9" hidden="1">'[3]PIB corr'!#REF!</definedName>
    <definedName name="__123Graph_CChart8" localSheetId="4" hidden="1">'[3]PIB corr'!#REF!</definedName>
    <definedName name="__123Graph_CChart8" hidden="1">'[3]PIB corr'!#REF!</definedName>
    <definedName name="__123Graph_CChart9" localSheetId="9" hidden="1">'[3]PIB corr'!#REF!</definedName>
    <definedName name="__123Graph_CChart9" localSheetId="4" hidden="1">'[3]PIB corr'!#REF!</definedName>
    <definedName name="__123Graph_CChart9" hidden="1">'[3]PIB corr'!#REF!</definedName>
    <definedName name="__123Graph_CCurrent" localSheetId="9" hidden="1">'[2]SNF Córd'!#REF!</definedName>
    <definedName name="__123Graph_CCurrent" localSheetId="4" hidden="1">'[2]SNF Córd'!#REF!</definedName>
    <definedName name="__123Graph_CCurrent" hidden="1">'[2]SNF Córd'!#REF!</definedName>
    <definedName name="__123Graph_D" localSheetId="9" hidden="1">'[2]SNF Córd'!#REF!</definedName>
    <definedName name="__123Graph_D" localSheetId="4" hidden="1">'[2]SNF Córd'!#REF!</definedName>
    <definedName name="__123Graph_D" hidden="1">'[2]SNF Córd'!#REF!</definedName>
    <definedName name="__123Graph_DChart1" localSheetId="9" hidden="1">'[2]SNF Córd'!#REF!</definedName>
    <definedName name="__123Graph_DChart1" localSheetId="4" hidden="1">'[2]SNF Córd'!#REF!</definedName>
    <definedName name="__123Graph_DChart1" hidden="1">'[2]SNF Córd'!#REF!</definedName>
    <definedName name="__123Graph_DChart10" localSheetId="9" hidden="1">'[3]PIB corr'!#REF!</definedName>
    <definedName name="__123Graph_DChart10" localSheetId="4" hidden="1">'[3]PIB corr'!#REF!</definedName>
    <definedName name="__123Graph_DChart10" hidden="1">'[3]PIB corr'!#REF!</definedName>
    <definedName name="__123Graph_DChart11" localSheetId="9" hidden="1">'[3]PIB corr'!#REF!</definedName>
    <definedName name="__123Graph_DChart11" localSheetId="4" hidden="1">'[3]PIB corr'!#REF!</definedName>
    <definedName name="__123Graph_DChart11" hidden="1">'[3]PIB corr'!#REF!</definedName>
    <definedName name="__123Graph_DChart12" localSheetId="9" hidden="1">'[3]PIB corr'!#REF!</definedName>
    <definedName name="__123Graph_DChart12" localSheetId="4" hidden="1">'[3]PIB corr'!#REF!</definedName>
    <definedName name="__123Graph_DChart12" hidden="1">'[3]PIB corr'!#REF!</definedName>
    <definedName name="__123Graph_DChart13" localSheetId="9" hidden="1">'[3]PIB corr'!#REF!</definedName>
    <definedName name="__123Graph_DChart13" localSheetId="4" hidden="1">'[3]PIB corr'!#REF!</definedName>
    <definedName name="__123Graph_DChart13" hidden="1">'[3]PIB corr'!#REF!</definedName>
    <definedName name="__123Graph_DChart14" localSheetId="9" hidden="1">'[3]PIB corr'!#REF!</definedName>
    <definedName name="__123Graph_DChart14" localSheetId="4" hidden="1">'[3]PIB corr'!#REF!</definedName>
    <definedName name="__123Graph_DChart14" hidden="1">'[3]PIB corr'!#REF!</definedName>
    <definedName name="__123Graph_DChart15" localSheetId="9" hidden="1">'[3]PIB corr'!#REF!</definedName>
    <definedName name="__123Graph_DChart15" localSheetId="4" hidden="1">'[3]PIB corr'!#REF!</definedName>
    <definedName name="__123Graph_DChart15" hidden="1">'[3]PIB corr'!#REF!</definedName>
    <definedName name="__123Graph_DChart16" localSheetId="9" hidden="1">'[3]PIB corr'!#REF!</definedName>
    <definedName name="__123Graph_DChart16" localSheetId="4" hidden="1">'[3]PIB corr'!#REF!</definedName>
    <definedName name="__123Graph_DChart16" hidden="1">'[3]PIB corr'!#REF!</definedName>
    <definedName name="__123Graph_DChart17" localSheetId="9" hidden="1">'[3]PIB corr'!#REF!</definedName>
    <definedName name="__123Graph_DChart17" localSheetId="4" hidden="1">'[3]PIB corr'!#REF!</definedName>
    <definedName name="__123Graph_DChart17" hidden="1">'[3]PIB corr'!#REF!</definedName>
    <definedName name="__123Graph_DChart18" localSheetId="9" hidden="1">'[3]PIB corr'!#REF!</definedName>
    <definedName name="__123Graph_DChart18" localSheetId="4" hidden="1">'[3]PIB corr'!#REF!</definedName>
    <definedName name="__123Graph_DChart18" hidden="1">'[3]PIB corr'!#REF!</definedName>
    <definedName name="__123Graph_DChart19" localSheetId="9" hidden="1">'[3]PIB corr'!#REF!</definedName>
    <definedName name="__123Graph_DChart19" localSheetId="4" hidden="1">'[3]PIB corr'!#REF!</definedName>
    <definedName name="__123Graph_DChart19" hidden="1">'[3]PIB corr'!#REF!</definedName>
    <definedName name="__123Graph_DChart2" localSheetId="9" hidden="1">'[2]SNF Córd'!#REF!</definedName>
    <definedName name="__123Graph_DChart2" localSheetId="4" hidden="1">'[2]SNF Córd'!#REF!</definedName>
    <definedName name="__123Graph_DChart2" hidden="1">'[2]SNF Córd'!#REF!</definedName>
    <definedName name="__123Graph_DChart20" localSheetId="9" hidden="1">'[3]PIB corr'!#REF!</definedName>
    <definedName name="__123Graph_DChart20" localSheetId="4" hidden="1">'[3]PIB corr'!#REF!</definedName>
    <definedName name="__123Graph_DChart20" hidden="1">'[3]PIB corr'!#REF!</definedName>
    <definedName name="__123Graph_DChart3" localSheetId="9" hidden="1">'[2]SNF Córd'!#REF!</definedName>
    <definedName name="__123Graph_DChart3" localSheetId="4" hidden="1">'[2]SNF Córd'!#REF!</definedName>
    <definedName name="__123Graph_DChart3" hidden="1">'[2]SNF Córd'!#REF!</definedName>
    <definedName name="__123Graph_DChart4" localSheetId="9" hidden="1">'[2]SNF Córd'!#REF!</definedName>
    <definedName name="__123Graph_DChart4" localSheetId="4" hidden="1">'[2]SNF Córd'!#REF!</definedName>
    <definedName name="__123Graph_DChart4" hidden="1">'[2]SNF Córd'!#REF!</definedName>
    <definedName name="__123Graph_DChart5" localSheetId="9" hidden="1">'[2]SNF Córd'!#REF!</definedName>
    <definedName name="__123Graph_DChart5" localSheetId="4" hidden="1">'[2]SNF Córd'!#REF!</definedName>
    <definedName name="__123Graph_DChart5" hidden="1">'[2]SNF Córd'!#REF!</definedName>
    <definedName name="__123Graph_DChart6" localSheetId="9" hidden="1">'[3]PIB corr'!#REF!</definedName>
    <definedName name="__123Graph_DChart6" localSheetId="4" hidden="1">'[3]PIB corr'!#REF!</definedName>
    <definedName name="__123Graph_DChart6" hidden="1">'[3]PIB corr'!#REF!</definedName>
    <definedName name="__123Graph_DChart7" localSheetId="9" hidden="1">'[3]PIB corr'!#REF!</definedName>
    <definedName name="__123Graph_DChart7" localSheetId="4" hidden="1">'[3]PIB corr'!#REF!</definedName>
    <definedName name="__123Graph_DChart7" hidden="1">'[3]PIB corr'!#REF!</definedName>
    <definedName name="__123Graph_DChart8" localSheetId="9" hidden="1">'[3]PIB corr'!#REF!</definedName>
    <definedName name="__123Graph_DChart8" localSheetId="4" hidden="1">'[3]PIB corr'!#REF!</definedName>
    <definedName name="__123Graph_DChart8" hidden="1">'[3]PIB corr'!#REF!</definedName>
    <definedName name="__123Graph_DChart9" localSheetId="9" hidden="1">'[3]PIB corr'!#REF!</definedName>
    <definedName name="__123Graph_DChart9" localSheetId="4" hidden="1">'[3]PIB corr'!#REF!</definedName>
    <definedName name="__123Graph_DChart9" hidden="1">'[3]PIB corr'!#REF!</definedName>
    <definedName name="__123Graph_DCurrent" localSheetId="9" hidden="1">'[2]SNF Córd'!#REF!</definedName>
    <definedName name="__123Graph_DCurrent" localSheetId="4" hidden="1">'[2]SNF Córd'!#REF!</definedName>
    <definedName name="__123Graph_DCurrent" hidden="1">'[2]SNF Córd'!#REF!</definedName>
    <definedName name="__123Graph_E" localSheetId="9" hidden="1">'[2]SNF Córd'!#REF!</definedName>
    <definedName name="__123Graph_E" localSheetId="4" hidden="1">'[2]SNF Córd'!#REF!</definedName>
    <definedName name="__123Graph_E" hidden="1">'[2]SNF Córd'!#REF!</definedName>
    <definedName name="__123Graph_EChart1" localSheetId="9" hidden="1">'[2]SNF Córd'!#REF!</definedName>
    <definedName name="__123Graph_EChart1" localSheetId="4" hidden="1">'[2]SNF Córd'!#REF!</definedName>
    <definedName name="__123Graph_EChart1" hidden="1">'[2]SNF Córd'!#REF!</definedName>
    <definedName name="__123Graph_EChart10" localSheetId="9" hidden="1">'[3]PIB corr'!#REF!</definedName>
    <definedName name="__123Graph_EChart10" localSheetId="4" hidden="1">'[3]PIB corr'!#REF!</definedName>
    <definedName name="__123Graph_EChart10" hidden="1">'[3]PIB corr'!#REF!</definedName>
    <definedName name="__123Graph_EChart11" localSheetId="9" hidden="1">'[3]PIB corr'!#REF!</definedName>
    <definedName name="__123Graph_EChart11" localSheetId="4" hidden="1">'[3]PIB corr'!#REF!</definedName>
    <definedName name="__123Graph_EChart11" hidden="1">'[3]PIB corr'!#REF!</definedName>
    <definedName name="__123Graph_EChart12" localSheetId="9" hidden="1">'[3]PIB corr'!#REF!</definedName>
    <definedName name="__123Graph_EChart12" localSheetId="4" hidden="1">'[3]PIB corr'!#REF!</definedName>
    <definedName name="__123Graph_EChart12" hidden="1">'[3]PIB corr'!#REF!</definedName>
    <definedName name="__123Graph_EChart13" localSheetId="9" hidden="1">'[3]PIB corr'!#REF!</definedName>
    <definedName name="__123Graph_EChart13" localSheetId="4" hidden="1">'[3]PIB corr'!#REF!</definedName>
    <definedName name="__123Graph_EChart13" hidden="1">'[3]PIB corr'!#REF!</definedName>
    <definedName name="__123Graph_EChart14" localSheetId="9" hidden="1">'[3]PIB corr'!#REF!</definedName>
    <definedName name="__123Graph_EChart14" localSheetId="4" hidden="1">'[3]PIB corr'!#REF!</definedName>
    <definedName name="__123Graph_EChart14" hidden="1">'[3]PIB corr'!#REF!</definedName>
    <definedName name="__123Graph_EChart15" localSheetId="9" hidden="1">'[3]PIB corr'!#REF!</definedName>
    <definedName name="__123Graph_EChart15" localSheetId="4" hidden="1">'[3]PIB corr'!#REF!</definedName>
    <definedName name="__123Graph_EChart15" hidden="1">'[3]PIB corr'!#REF!</definedName>
    <definedName name="__123Graph_EChart16" localSheetId="9" hidden="1">'[3]PIB corr'!#REF!</definedName>
    <definedName name="__123Graph_EChart16" localSheetId="4" hidden="1">'[3]PIB corr'!#REF!</definedName>
    <definedName name="__123Graph_EChart16" hidden="1">'[3]PIB corr'!#REF!</definedName>
    <definedName name="__123Graph_EChart17" localSheetId="9" hidden="1">'[3]PIB corr'!#REF!</definedName>
    <definedName name="__123Graph_EChart17" localSheetId="4" hidden="1">'[3]PIB corr'!#REF!</definedName>
    <definedName name="__123Graph_EChart17" hidden="1">'[3]PIB corr'!#REF!</definedName>
    <definedName name="__123Graph_EChart18" localSheetId="9" hidden="1">'[3]PIB corr'!#REF!</definedName>
    <definedName name="__123Graph_EChart18" localSheetId="4" hidden="1">'[3]PIB corr'!#REF!</definedName>
    <definedName name="__123Graph_EChart18" hidden="1">'[3]PIB corr'!#REF!</definedName>
    <definedName name="__123Graph_EChart19" localSheetId="9" hidden="1">'[3]PIB corr'!#REF!</definedName>
    <definedName name="__123Graph_EChart19" localSheetId="4" hidden="1">'[3]PIB corr'!#REF!</definedName>
    <definedName name="__123Graph_EChart19" hidden="1">'[3]PIB corr'!#REF!</definedName>
    <definedName name="__123Graph_EChart2" localSheetId="9" hidden="1">'[2]SNF Córd'!#REF!</definedName>
    <definedName name="__123Graph_EChart2" localSheetId="4" hidden="1">'[2]SNF Córd'!#REF!</definedName>
    <definedName name="__123Graph_EChart2" hidden="1">'[2]SNF Córd'!#REF!</definedName>
    <definedName name="__123Graph_EChart20" localSheetId="9" hidden="1">'[3]PIB corr'!#REF!</definedName>
    <definedName name="__123Graph_EChart20" localSheetId="4" hidden="1">'[3]PIB corr'!#REF!</definedName>
    <definedName name="__123Graph_EChart20" hidden="1">'[3]PIB corr'!#REF!</definedName>
    <definedName name="__123Graph_EChart3" localSheetId="9" hidden="1">'[2]SNF Córd'!#REF!</definedName>
    <definedName name="__123Graph_EChart3" localSheetId="4" hidden="1">'[2]SNF Córd'!#REF!</definedName>
    <definedName name="__123Graph_EChart3" hidden="1">'[2]SNF Córd'!#REF!</definedName>
    <definedName name="__123Graph_EChart4" localSheetId="9" hidden="1">'[2]SNF Córd'!#REF!</definedName>
    <definedName name="__123Graph_EChart4" localSheetId="4" hidden="1">'[2]SNF Córd'!#REF!</definedName>
    <definedName name="__123Graph_EChart4" hidden="1">'[2]SNF Córd'!#REF!</definedName>
    <definedName name="__123Graph_EChart5" localSheetId="9" hidden="1">'[2]SNF Córd'!#REF!</definedName>
    <definedName name="__123Graph_EChart5" localSheetId="4" hidden="1">'[2]SNF Córd'!#REF!</definedName>
    <definedName name="__123Graph_EChart5" hidden="1">'[2]SNF Córd'!#REF!</definedName>
    <definedName name="__123Graph_EChart6" localSheetId="9" hidden="1">'[3]PIB corr'!#REF!</definedName>
    <definedName name="__123Graph_EChart6" localSheetId="4" hidden="1">'[3]PIB corr'!#REF!</definedName>
    <definedName name="__123Graph_EChart6" hidden="1">'[3]PIB corr'!#REF!</definedName>
    <definedName name="__123Graph_EChart7" localSheetId="9" hidden="1">'[3]PIB corr'!#REF!</definedName>
    <definedName name="__123Graph_EChart7" localSheetId="4" hidden="1">'[3]PIB corr'!#REF!</definedName>
    <definedName name="__123Graph_EChart7" hidden="1">'[3]PIB corr'!#REF!</definedName>
    <definedName name="__123Graph_EChart8" localSheetId="9" hidden="1">'[3]PIB corr'!#REF!</definedName>
    <definedName name="__123Graph_EChart8" localSheetId="4" hidden="1">'[3]PIB corr'!#REF!</definedName>
    <definedName name="__123Graph_EChart8" hidden="1">'[3]PIB corr'!#REF!</definedName>
    <definedName name="__123Graph_EChart9" localSheetId="9" hidden="1">'[3]PIB corr'!#REF!</definedName>
    <definedName name="__123Graph_EChart9" localSheetId="4" hidden="1">'[3]PIB corr'!#REF!</definedName>
    <definedName name="__123Graph_EChart9" hidden="1">'[3]PIB corr'!#REF!</definedName>
    <definedName name="__123Graph_ECurrent" localSheetId="9" hidden="1">'[2]SNF Córd'!#REF!</definedName>
    <definedName name="__123Graph_ECurrent" localSheetId="4" hidden="1">'[2]SNF Córd'!#REF!</definedName>
    <definedName name="__123Graph_ECurrent" hidden="1">'[2]SNF Córd'!#REF!</definedName>
    <definedName name="__123Graph_F" localSheetId="9" hidden="1">'[2]SNF Córd'!#REF!</definedName>
    <definedName name="__123Graph_F" localSheetId="4" hidden="1">'[2]SNF Córd'!#REF!</definedName>
    <definedName name="__123Graph_F" hidden="1">'[2]SNF Córd'!#REF!</definedName>
    <definedName name="__123Graph_FChart1" localSheetId="9" hidden="1">'[2]SNF Córd'!#REF!</definedName>
    <definedName name="__123Graph_FChart1" localSheetId="4" hidden="1">'[2]SNF Córd'!#REF!</definedName>
    <definedName name="__123Graph_FChart1" hidden="1">'[2]SNF Córd'!#REF!</definedName>
    <definedName name="__123Graph_FChart10" localSheetId="9" hidden="1">'[3]PIB corr'!#REF!</definedName>
    <definedName name="__123Graph_FChart10" localSheetId="4" hidden="1">'[3]PIB corr'!#REF!</definedName>
    <definedName name="__123Graph_FChart10" hidden="1">'[3]PIB corr'!#REF!</definedName>
    <definedName name="__123Graph_FChart11" localSheetId="9" hidden="1">'[3]PIB corr'!#REF!</definedName>
    <definedName name="__123Graph_FChart11" localSheetId="4" hidden="1">'[3]PIB corr'!#REF!</definedName>
    <definedName name="__123Graph_FChart11" hidden="1">'[3]PIB corr'!#REF!</definedName>
    <definedName name="__123Graph_FChart12" localSheetId="9" hidden="1">'[3]PIB corr'!#REF!</definedName>
    <definedName name="__123Graph_FChart12" localSheetId="4" hidden="1">'[3]PIB corr'!#REF!</definedName>
    <definedName name="__123Graph_FChart12" hidden="1">'[3]PIB corr'!#REF!</definedName>
    <definedName name="__123Graph_FChart13" localSheetId="9" hidden="1">'[3]PIB corr'!#REF!</definedName>
    <definedName name="__123Graph_FChart13" localSheetId="4" hidden="1">'[3]PIB corr'!#REF!</definedName>
    <definedName name="__123Graph_FChart13" hidden="1">'[3]PIB corr'!#REF!</definedName>
    <definedName name="__123Graph_FChart14" localSheetId="9" hidden="1">'[3]PIB corr'!#REF!</definedName>
    <definedName name="__123Graph_FChart14" localSheetId="4" hidden="1">'[3]PIB corr'!#REF!</definedName>
    <definedName name="__123Graph_FChart14" hidden="1">'[3]PIB corr'!#REF!</definedName>
    <definedName name="__123Graph_FChart15" localSheetId="9" hidden="1">'[3]PIB corr'!#REF!</definedName>
    <definedName name="__123Graph_FChart15" localSheetId="4" hidden="1">'[3]PIB corr'!#REF!</definedName>
    <definedName name="__123Graph_FChart15" hidden="1">'[3]PIB corr'!#REF!</definedName>
    <definedName name="__123Graph_FChart16" localSheetId="9" hidden="1">'[3]PIB corr'!#REF!</definedName>
    <definedName name="__123Graph_FChart16" localSheetId="4" hidden="1">'[3]PIB corr'!#REF!</definedName>
    <definedName name="__123Graph_FChart16" hidden="1">'[3]PIB corr'!#REF!</definedName>
    <definedName name="__123Graph_FChart17" localSheetId="9" hidden="1">'[3]PIB corr'!#REF!</definedName>
    <definedName name="__123Graph_FChart17" localSheetId="4" hidden="1">'[3]PIB corr'!#REF!</definedName>
    <definedName name="__123Graph_FChart17" hidden="1">'[3]PIB corr'!#REF!</definedName>
    <definedName name="__123Graph_FChart18" localSheetId="9" hidden="1">'[3]PIB corr'!#REF!</definedName>
    <definedName name="__123Graph_FChart18" localSheetId="4" hidden="1">'[3]PIB corr'!#REF!</definedName>
    <definedName name="__123Graph_FChart18" hidden="1">'[3]PIB corr'!#REF!</definedName>
    <definedName name="__123Graph_FChart19" localSheetId="9" hidden="1">'[3]PIB corr'!#REF!</definedName>
    <definedName name="__123Graph_FChart19" localSheetId="4" hidden="1">'[3]PIB corr'!#REF!</definedName>
    <definedName name="__123Graph_FChart19" hidden="1">'[3]PIB corr'!#REF!</definedName>
    <definedName name="__123Graph_FChart2" localSheetId="9" hidden="1">'[2]SNF Córd'!#REF!</definedName>
    <definedName name="__123Graph_FChart2" localSheetId="4" hidden="1">'[2]SNF Córd'!#REF!</definedName>
    <definedName name="__123Graph_FChart2" hidden="1">'[2]SNF Córd'!#REF!</definedName>
    <definedName name="__123Graph_FChart20" localSheetId="9" hidden="1">'[3]PIB corr'!#REF!</definedName>
    <definedName name="__123Graph_FChart20" localSheetId="4" hidden="1">'[3]PIB corr'!#REF!</definedName>
    <definedName name="__123Graph_FChart20" hidden="1">'[3]PIB corr'!#REF!</definedName>
    <definedName name="__123Graph_FChart3" localSheetId="9" hidden="1">'[2]SNF Córd'!#REF!</definedName>
    <definedName name="__123Graph_FChart3" localSheetId="4" hidden="1">'[2]SNF Córd'!#REF!</definedName>
    <definedName name="__123Graph_FChart3" hidden="1">'[2]SNF Córd'!#REF!</definedName>
    <definedName name="__123Graph_FChart4" localSheetId="9" hidden="1">'[2]SNF Córd'!#REF!</definedName>
    <definedName name="__123Graph_FChart4" localSheetId="4" hidden="1">'[2]SNF Córd'!#REF!</definedName>
    <definedName name="__123Graph_FChart4" hidden="1">'[2]SNF Córd'!#REF!</definedName>
    <definedName name="__123Graph_FChart5" localSheetId="9" hidden="1">'[2]SNF Córd'!#REF!</definedName>
    <definedName name="__123Graph_FChart5" localSheetId="4" hidden="1">'[2]SNF Córd'!#REF!</definedName>
    <definedName name="__123Graph_FChart5" hidden="1">'[2]SNF Córd'!#REF!</definedName>
    <definedName name="__123Graph_FChart6" localSheetId="9" hidden="1">'[3]PIB corr'!#REF!</definedName>
    <definedName name="__123Graph_FChart6" localSheetId="4" hidden="1">'[3]PIB corr'!#REF!</definedName>
    <definedName name="__123Graph_FChart6" hidden="1">'[3]PIB corr'!#REF!</definedName>
    <definedName name="__123Graph_FChart7" localSheetId="9" hidden="1">'[3]PIB corr'!#REF!</definedName>
    <definedName name="__123Graph_FChart7" localSheetId="4" hidden="1">'[3]PIB corr'!#REF!</definedName>
    <definedName name="__123Graph_FChart7" hidden="1">'[3]PIB corr'!#REF!</definedName>
    <definedName name="__123Graph_FChart8" localSheetId="9" hidden="1">'[3]PIB corr'!#REF!</definedName>
    <definedName name="__123Graph_FChart8" localSheetId="4" hidden="1">'[3]PIB corr'!#REF!</definedName>
    <definedName name="__123Graph_FChart8" hidden="1">'[3]PIB corr'!#REF!</definedName>
    <definedName name="__123Graph_FChart9" localSheetId="9" hidden="1">'[3]PIB corr'!#REF!</definedName>
    <definedName name="__123Graph_FChart9" localSheetId="4" hidden="1">'[3]PIB corr'!#REF!</definedName>
    <definedName name="__123Graph_FChart9" hidden="1">'[3]PIB corr'!#REF!</definedName>
    <definedName name="__123Graph_FCurrent" localSheetId="9" hidden="1">'[2]SNF Córd'!#REF!</definedName>
    <definedName name="__123Graph_FCurrent" localSheetId="4" hidden="1">'[2]SNF Córd'!#REF!</definedName>
    <definedName name="__123Graph_FCurrent" hidden="1">'[2]SNF Córd'!#REF!</definedName>
    <definedName name="__123Graph_XChart10" localSheetId="9" hidden="1">'[3]PIB corr'!#REF!</definedName>
    <definedName name="__123Graph_XChart10" localSheetId="4" hidden="1">'[3]PIB corr'!#REF!</definedName>
    <definedName name="__123Graph_XChart10" hidden="1">'[3]PIB corr'!#REF!</definedName>
    <definedName name="__123Graph_XChart11" localSheetId="9" hidden="1">'[3]PIB corr'!#REF!</definedName>
    <definedName name="__123Graph_XChart11" localSheetId="4" hidden="1">'[3]PIB corr'!#REF!</definedName>
    <definedName name="__123Graph_XChart11" hidden="1">'[3]PIB corr'!#REF!</definedName>
    <definedName name="__123Graph_XChart12" localSheetId="9" hidden="1">'[3]PIB corr'!#REF!</definedName>
    <definedName name="__123Graph_XChart12" localSheetId="4" hidden="1">'[3]PIB corr'!#REF!</definedName>
    <definedName name="__123Graph_XChart12" hidden="1">'[3]PIB corr'!#REF!</definedName>
    <definedName name="__123Graph_XChart13" localSheetId="9" hidden="1">'[3]PIB corr'!#REF!</definedName>
    <definedName name="__123Graph_XChart13" localSheetId="4" hidden="1">'[3]PIB corr'!#REF!</definedName>
    <definedName name="__123Graph_XChart13" hidden="1">'[3]PIB corr'!#REF!</definedName>
    <definedName name="__123Graph_XChart14" localSheetId="9" hidden="1">'[3]PIB corr'!#REF!</definedName>
    <definedName name="__123Graph_XChart14" localSheetId="4" hidden="1">'[3]PIB corr'!#REF!</definedName>
    <definedName name="__123Graph_XChart14" hidden="1">'[3]PIB corr'!#REF!</definedName>
    <definedName name="__123Graph_XChart15" localSheetId="9" hidden="1">'[3]PIB corr'!#REF!</definedName>
    <definedName name="__123Graph_XChart15" localSheetId="4" hidden="1">'[3]PIB corr'!#REF!</definedName>
    <definedName name="__123Graph_XChart15" hidden="1">'[3]PIB corr'!#REF!</definedName>
    <definedName name="__123Graph_XChart16" localSheetId="9" hidden="1">'[3]PIB corr'!#REF!</definedName>
    <definedName name="__123Graph_XChart16" localSheetId="4" hidden="1">'[3]PIB corr'!#REF!</definedName>
    <definedName name="__123Graph_XChart16" hidden="1">'[3]PIB corr'!#REF!</definedName>
    <definedName name="__123Graph_XChart17" localSheetId="9" hidden="1">'[3]PIB corr'!#REF!</definedName>
    <definedName name="__123Graph_XChart17" localSheetId="4" hidden="1">'[3]PIB corr'!#REF!</definedName>
    <definedName name="__123Graph_XChart17" hidden="1">'[3]PIB corr'!#REF!</definedName>
    <definedName name="__123Graph_XChart18" localSheetId="9" hidden="1">'[3]PIB corr'!#REF!</definedName>
    <definedName name="__123Graph_XChart18" localSheetId="4" hidden="1">'[3]PIB corr'!#REF!</definedName>
    <definedName name="__123Graph_XChart18" hidden="1">'[3]PIB corr'!#REF!</definedName>
    <definedName name="__123Graph_XChart19" localSheetId="9" hidden="1">'[3]PIB corr'!#REF!</definedName>
    <definedName name="__123Graph_XChart19" localSheetId="4" hidden="1">'[3]PIB corr'!#REF!</definedName>
    <definedName name="__123Graph_XChart19" hidden="1">'[3]PIB corr'!#REF!</definedName>
    <definedName name="__123Graph_XChart20" localSheetId="9" hidden="1">'[3]PIB corr'!#REF!</definedName>
    <definedName name="__123Graph_XChart20" localSheetId="4" hidden="1">'[3]PIB corr'!#REF!</definedName>
    <definedName name="__123Graph_XChart20" hidden="1">'[3]PIB corr'!#REF!</definedName>
    <definedName name="__123Graph_XChart6" localSheetId="9" hidden="1">'[3]PIB corr'!#REF!</definedName>
    <definedName name="__123Graph_XChart6" localSheetId="4" hidden="1">'[3]PIB corr'!#REF!</definedName>
    <definedName name="__123Graph_XChart6" hidden="1">'[3]PIB corr'!#REF!</definedName>
    <definedName name="__123Graph_XChart7" localSheetId="9" hidden="1">'[3]PIB corr'!#REF!</definedName>
    <definedName name="__123Graph_XChart7" localSheetId="4" hidden="1">'[3]PIB corr'!#REF!</definedName>
    <definedName name="__123Graph_XChart7" hidden="1">'[3]PIB corr'!#REF!</definedName>
    <definedName name="__123Graph_XChart8" localSheetId="9" hidden="1">'[3]PIB corr'!#REF!</definedName>
    <definedName name="__123Graph_XChart8" localSheetId="4" hidden="1">'[3]PIB corr'!#REF!</definedName>
    <definedName name="__123Graph_XChart8" hidden="1">'[3]PIB corr'!#REF!</definedName>
    <definedName name="__123Graph_XChart9" localSheetId="9" hidden="1">'[3]PIB corr'!#REF!</definedName>
    <definedName name="__123Graph_XChart9" localSheetId="4" hidden="1">'[3]PIB corr'!#REF!</definedName>
    <definedName name="__123Graph_XChart9" hidden="1">'[3]PIB corr'!#REF!</definedName>
    <definedName name="__2__123Graph_BGRAFICO_1" hidden="1">'[1]BAL. PAG'!#REF!</definedName>
    <definedName name="__3__123Graph_CGRAFICO_1" hidden="1">'[1]BAL. PAG'!#REF!</definedName>
    <definedName name="__4__123Graph_DGRAFICO_1" hidden="1">'[1]BAL. PAG'!#REF!</definedName>
    <definedName name="__5__123Graph_EGRAFICO_1" hidden="1">'[1]BAL. PAG'!#REF!</definedName>
    <definedName name="__6__123Graph_XGRAFICO_1" hidden="1">'[1]BAL. PAG'!$AV$5:$BA$5</definedName>
    <definedName name="_1__123Graph_AGRAFICO_1" hidden="1">'[4]BASE ITCER'!$CI$9:$CI$120</definedName>
    <definedName name="_2__123Graph_AGROWTH_CPI" localSheetId="9" hidden="1">[5]Data!#REF!</definedName>
    <definedName name="_2__123Graph_AGROWTH_CPI" localSheetId="4" hidden="1">[5]Data!#REF!</definedName>
    <definedName name="_2__123Graph_AGROWTH_CPI" hidden="1">[5]Data!#REF!</definedName>
    <definedName name="_2__123Graph_BGRAFICO_1" hidden="1">'[1]BAL. PAG'!#REF!</definedName>
    <definedName name="_3__123Graph_CGRAFICO_1" hidden="1">'[1]BAL. PAG'!#REF!</definedName>
    <definedName name="_3__123Graph_DGROWTH_CPI" localSheetId="9" hidden="1">[5]Data!#REF!</definedName>
    <definedName name="_3__123Graph_DGROWTH_CPI" localSheetId="4" hidden="1">[5]Data!#REF!</definedName>
    <definedName name="_3__123Graph_DGROWTH_CPI" hidden="1">[5]Data!#REF!</definedName>
    <definedName name="_4__123Graph_DGRAFICO_1" hidden="1">'[1]BAL. PAG'!#REF!</definedName>
    <definedName name="_4__123Graph_XGRAFICO_1" hidden="1">'[4]BASE ITCER'!$A$9:$A$120</definedName>
    <definedName name="_5__123Graph_EGRAFICO_1" hidden="1">'[1]BAL. PAG'!#REF!</definedName>
    <definedName name="_6__123Graph_XGRAFICO_1" hidden="1">'[1]BAL. PAG'!$AV$5:$BA$5</definedName>
    <definedName name="_abs1" localSheetId="9">#REF!</definedName>
    <definedName name="_abs1" localSheetId="4">#REF!</definedName>
    <definedName name="_abs1">#REF!</definedName>
    <definedName name="_abs2" localSheetId="9">#REF!</definedName>
    <definedName name="_abs2" localSheetId="4">#REF!</definedName>
    <definedName name="_abs2">#REF!</definedName>
    <definedName name="_abs3" localSheetId="9">#REF!</definedName>
    <definedName name="_abs3" localSheetId="4">#REF!</definedName>
    <definedName name="_abs3">#REF!</definedName>
    <definedName name="_aen1" localSheetId="9">#REF!</definedName>
    <definedName name="_aen1" localSheetId="4">#REF!</definedName>
    <definedName name="_aen1">#REF!</definedName>
    <definedName name="_aen2" localSheetId="9">#REF!</definedName>
    <definedName name="_aen2" localSheetId="4">#REF!</definedName>
    <definedName name="_aen2">#REF!</definedName>
    <definedName name="_bem98" localSheetId="9">[6]Programa!#REF!</definedName>
    <definedName name="_bem98" localSheetId="4">[6]Programa!#REF!</definedName>
    <definedName name="_bem98">[6]Programa!#REF!</definedName>
    <definedName name="_cud21" localSheetId="9">#REF!</definedName>
    <definedName name="_cud21" localSheetId="4">#REF!</definedName>
    <definedName name="_cud21">#REF!</definedName>
    <definedName name="_dcc2000" localSheetId="9">#REF!</definedName>
    <definedName name="_dcc2000" localSheetId="4">#REF!</definedName>
    <definedName name="_dcc2000">#REF!</definedName>
    <definedName name="_dcc2001" localSheetId="9">#REF!</definedName>
    <definedName name="_dcc2001" localSheetId="4">#REF!</definedName>
    <definedName name="_dcc2001">#REF!</definedName>
    <definedName name="_dcc2002" localSheetId="9">#REF!</definedName>
    <definedName name="_dcc2002" localSheetId="4">#REF!</definedName>
    <definedName name="_dcc2002">#REF!</definedName>
    <definedName name="_dcc2003" localSheetId="9">#REF!</definedName>
    <definedName name="_dcc2003" localSheetId="4">#REF!</definedName>
    <definedName name="_dcc2003">#REF!</definedName>
    <definedName name="_dcc98" localSheetId="9">[6]Programa!#REF!</definedName>
    <definedName name="_dcc98" localSheetId="4">[6]Programa!#REF!</definedName>
    <definedName name="_dcc98">[6]Programa!#REF!</definedName>
    <definedName name="_dcc99" localSheetId="9">#REF!</definedName>
    <definedName name="_dcc99" localSheetId="4">#REF!</definedName>
    <definedName name="_dcc99">#REF!</definedName>
    <definedName name="_dic96" localSheetId="9">#REF!</definedName>
    <definedName name="_dic96" localSheetId="4">#REF!</definedName>
    <definedName name="_dic96">#REF!</definedName>
    <definedName name="_emi2000" localSheetId="9">#REF!</definedName>
    <definedName name="_emi2000" localSheetId="4">#REF!</definedName>
    <definedName name="_emi2000">#REF!</definedName>
    <definedName name="_emi2001" localSheetId="9">#REF!</definedName>
    <definedName name="_emi2001" localSheetId="4">#REF!</definedName>
    <definedName name="_emi2001">#REF!</definedName>
    <definedName name="_emi2002" localSheetId="9">#REF!</definedName>
    <definedName name="_emi2002" localSheetId="4">#REF!</definedName>
    <definedName name="_emi2002">#REF!</definedName>
    <definedName name="_emi2003" localSheetId="9">#REF!</definedName>
    <definedName name="_emi2003" localSheetId="4">#REF!</definedName>
    <definedName name="_emi2003">#REF!</definedName>
    <definedName name="_emi98" localSheetId="9">#REF!</definedName>
    <definedName name="_emi98" localSheetId="4">#REF!</definedName>
    <definedName name="_emi98">#REF!</definedName>
    <definedName name="_emi99" localSheetId="9">#REF!</definedName>
    <definedName name="_emi99" localSheetId="4">#REF!</definedName>
    <definedName name="_emi99">#REF!</definedName>
    <definedName name="_EXP2010" localSheetId="9">#REF!</definedName>
    <definedName name="_EXP2010" localSheetId="4">#REF!</definedName>
    <definedName name="_EXP2010">#REF!</definedName>
    <definedName name="_f" localSheetId="4">#N/A</definedName>
    <definedName name="_f" localSheetId="6">'II-7'!_f</definedName>
    <definedName name="_f" localSheetId="7">'II-8'!_f</definedName>
    <definedName name="_f">'II-7'!_f</definedName>
    <definedName name="_Fill" localSheetId="9" hidden="1">#REF!</definedName>
    <definedName name="_Fill" localSheetId="4" hidden="1">#REF!</definedName>
    <definedName name="_Fill" hidden="1">#REF!</definedName>
    <definedName name="_FIS96" localSheetId="9">#REF!</definedName>
    <definedName name="_FIS96" localSheetId="4">#REF!</definedName>
    <definedName name="_FIS96">#REF!</definedName>
    <definedName name="_INE1" localSheetId="9">#REF!</definedName>
    <definedName name="_INE1" localSheetId="4">#REF!</definedName>
    <definedName name="_INE1">#REF!</definedName>
    <definedName name="_INF20" localSheetId="9">#REF!</definedName>
    <definedName name="_INF20" localSheetId="4">#REF!</definedName>
    <definedName name="_INF20">#REF!</definedName>
    <definedName name="_ipc2000" localSheetId="9">#REF!</definedName>
    <definedName name="_ipc2000" localSheetId="4">#REF!</definedName>
    <definedName name="_ipc2000">#REF!</definedName>
    <definedName name="_ipc2001" localSheetId="9">#REF!</definedName>
    <definedName name="_ipc2001" localSheetId="4">#REF!</definedName>
    <definedName name="_ipc2001">#REF!</definedName>
    <definedName name="_ipc2002" localSheetId="9">#REF!</definedName>
    <definedName name="_ipc2002" localSheetId="4">#REF!</definedName>
    <definedName name="_ipc2002">#REF!</definedName>
    <definedName name="_ipc2003" localSheetId="9">#REF!</definedName>
    <definedName name="_ipc2003" localSheetId="4">#REF!</definedName>
    <definedName name="_ipc2003">#REF!</definedName>
    <definedName name="_ipc98" localSheetId="9">#REF!</definedName>
    <definedName name="_ipc98" localSheetId="4">#REF!</definedName>
    <definedName name="_ipc98">#REF!</definedName>
    <definedName name="_ipc99" localSheetId="9">#REF!</definedName>
    <definedName name="_ipc99" localSheetId="4">#REF!</definedName>
    <definedName name="_ipc99">#REF!</definedName>
    <definedName name="_Key1" hidden="1">#REF!</definedName>
    <definedName name="_Key2" hidden="1">#REF!</definedName>
    <definedName name="_MCV1">[7]Q2!$E$64:$AH$64</definedName>
    <definedName name="_me98" localSheetId="9">[6]Programa!#REF!</definedName>
    <definedName name="_me98" localSheetId="4">[6]Programa!#REF!</definedName>
    <definedName name="_me98">[6]Programa!#REF!</definedName>
    <definedName name="_npp2000" localSheetId="9">#REF!</definedName>
    <definedName name="_npp2000" localSheetId="4">#REF!</definedName>
    <definedName name="_npp2000">#REF!</definedName>
    <definedName name="_npp2001" localSheetId="9">#REF!</definedName>
    <definedName name="_npp2001" localSheetId="4">#REF!</definedName>
    <definedName name="_npp2001">#REF!</definedName>
    <definedName name="_npp2002" localSheetId="9">#REF!</definedName>
    <definedName name="_npp2002" localSheetId="4">#REF!</definedName>
    <definedName name="_npp2002">#REF!</definedName>
    <definedName name="_npp2003" localSheetId="9">#REF!</definedName>
    <definedName name="_npp2003" localSheetId="4">#REF!</definedName>
    <definedName name="_npp2003">#REF!</definedName>
    <definedName name="_npp98" localSheetId="9">#REF!</definedName>
    <definedName name="_npp98" localSheetId="4">#REF!</definedName>
    <definedName name="_npp98">#REF!</definedName>
    <definedName name="_npp99" localSheetId="9">#REF!</definedName>
    <definedName name="_npp99" localSheetId="4">#REF!</definedName>
    <definedName name="_npp99">#REF!</definedName>
    <definedName name="_Order1" hidden="1">255</definedName>
    <definedName name="_Order2" hidden="1">255</definedName>
    <definedName name="_Parse_Out" localSheetId="9" hidden="1">#REF!</definedName>
    <definedName name="_Parse_Out" localSheetId="4" hidden="1">#REF!</definedName>
    <definedName name="_Parse_Out" hidden="1">#REF!</definedName>
    <definedName name="_pib2000" localSheetId="9">#REF!</definedName>
    <definedName name="_pib2000" localSheetId="4">#REF!</definedName>
    <definedName name="_pib2000">#REF!</definedName>
    <definedName name="_pib2001" localSheetId="9">#REF!</definedName>
    <definedName name="_pib2001" localSheetId="4">#REF!</definedName>
    <definedName name="_pib2001">#REF!</definedName>
    <definedName name="_pib2002" localSheetId="9">#REF!</definedName>
    <definedName name="_pib2002" localSheetId="4">#REF!</definedName>
    <definedName name="_pib2002">#REF!</definedName>
    <definedName name="_pib2003" localSheetId="9">#REF!</definedName>
    <definedName name="_pib2003" localSheetId="4">#REF!</definedName>
    <definedName name="_pib2003">#REF!</definedName>
    <definedName name="_PIB91" localSheetId="9">#REF!</definedName>
    <definedName name="_PIB91" localSheetId="4">#REF!</definedName>
    <definedName name="_PIB91">#REF!</definedName>
    <definedName name="_pib98" localSheetId="9">[6]Programa!#REF!</definedName>
    <definedName name="_pib98" localSheetId="4">[6]Programa!#REF!</definedName>
    <definedName name="_pib98">[6]Programa!#REF!</definedName>
    <definedName name="_pib99" localSheetId="9">#REF!</definedName>
    <definedName name="_pib99" localSheetId="4">#REF!</definedName>
    <definedName name="_pib99">#REF!</definedName>
    <definedName name="_POR96" localSheetId="9">#REF!</definedName>
    <definedName name="_POR96" localSheetId="4">#REF!</definedName>
    <definedName name="_POR96">#REF!</definedName>
    <definedName name="_PRN96" localSheetId="9">#REF!</definedName>
    <definedName name="_PRN96" localSheetId="4">#REF!</definedName>
    <definedName name="_PRN96">#REF!</definedName>
    <definedName name="_Sort" hidden="1">#REF!</definedName>
    <definedName name="_SRN96" localSheetId="9">#REF!</definedName>
    <definedName name="_SRN96" localSheetId="4">#REF!</definedName>
    <definedName name="_SRN96">#REF!</definedName>
    <definedName name="_SRT11" localSheetId="4" hidden="1">{"Minpmon",#N/A,FALSE,"Monthinput"}</definedName>
    <definedName name="_SRT11" localSheetId="6" hidden="1">{"Minpmon",#N/A,FALSE,"Monthinput"}</definedName>
    <definedName name="_SRT11" localSheetId="7" hidden="1">{"Minpmon",#N/A,FALSE,"Monthinput"}</definedName>
    <definedName name="_SRT11" hidden="1">{"Minpmon",#N/A,FALSE,"Monthinput"}</definedName>
    <definedName name="_tAB4" localSheetId="9">#REF!</definedName>
    <definedName name="_tAB4" localSheetId="4">#REF!</definedName>
    <definedName name="_tAB4">#REF!</definedName>
    <definedName name="a" localSheetId="9">#REF!</definedName>
    <definedName name="a" localSheetId="4">#REF!</definedName>
    <definedName name="a">#REF!</definedName>
    <definedName name="A_IMPRESIÓN_IM" localSheetId="9">#REF!</definedName>
    <definedName name="A_IMPRESIÓN_IM" localSheetId="4">#REF!</definedName>
    <definedName name="A_IMPRESIÓN_IM">#REF!</definedName>
    <definedName name="aaa" localSheetId="4" hidden="1">{"Riqfin97",#N/A,FALSE,"Tran";"Riqfinpro",#N/A,FALSE,"Tran"}</definedName>
    <definedName name="aaa" localSheetId="6" hidden="1">{"Riqfin97",#N/A,FALSE,"Tran";"Riqfinpro",#N/A,FALSE,"Tran"}</definedName>
    <definedName name="aaa" localSheetId="7" hidden="1">{"Riqfin97",#N/A,FALSE,"Tran";"Riqfinpro",#N/A,FALSE,"Tran"}</definedName>
    <definedName name="aaa" hidden="1">{"Riqfin97",#N/A,FALSE,"Tran";"Riqfinpro",#N/A,FALSE,"Tran"}</definedName>
    <definedName name="aab" localSheetId="4" hidden="1">{"Riqfin97",#N/A,FALSE,"Tran";"Riqfinpro",#N/A,FALSE,"Tran"}</definedName>
    <definedName name="aab" localSheetId="6" hidden="1">{"Riqfin97",#N/A,FALSE,"Tran";"Riqfinpro",#N/A,FALSE,"Tran"}</definedName>
    <definedName name="aab" localSheetId="7" hidden="1">{"Riqfin97",#N/A,FALSE,"Tran";"Riqfinpro",#N/A,FALSE,"Tran"}</definedName>
    <definedName name="aab" hidden="1">{"Riqfin97",#N/A,FALSE,"Tran";"Riqfinpro",#N/A,FALSE,"Tran"}</definedName>
    <definedName name="abr" localSheetId="9">[6]Programa!#REF!</definedName>
    <definedName name="abr" localSheetId="4">[6]Programa!#REF!</definedName>
    <definedName name="abr">[6]Programa!#REF!</definedName>
    <definedName name="ACPAZ96" localSheetId="9">#REF!</definedName>
    <definedName name="ACPAZ96" localSheetId="4">#REF!</definedName>
    <definedName name="ACPAZ96">#REF!</definedName>
    <definedName name="ad" localSheetId="4" hidden="1">{"Riqfin97",#N/A,FALSE,"Tran";"Riqfinpro",#N/A,FALSE,"Tran"}</definedName>
    <definedName name="ad" localSheetId="6" hidden="1">{"Riqfin97",#N/A,FALSE,"Tran";"Riqfinpro",#N/A,FALSE,"Tran"}</definedName>
    <definedName name="ad" localSheetId="7" hidden="1">{"Riqfin97",#N/A,FALSE,"Tran";"Riqfinpro",#N/A,FALSE,"Tran"}</definedName>
    <definedName name="ad" hidden="1">{"Riqfin97",#N/A,FALSE,"Tran";"Riqfinpro",#N/A,FALSE,"Tran"}</definedName>
    <definedName name="adf" localSheetId="4" hidden="1">{"Riqfin97",#N/A,FALSE,"Tran";"Riqfinpro",#N/A,FALSE,"Tran"}</definedName>
    <definedName name="adf" localSheetId="6" hidden="1">{"Riqfin97",#N/A,FALSE,"Tran";"Riqfinpro",#N/A,FALSE,"Tran"}</definedName>
    <definedName name="adf" localSheetId="7" hidden="1">{"Riqfin97",#N/A,FALSE,"Tran";"Riqfinpro",#N/A,FALSE,"Tran"}</definedName>
    <definedName name="adf" hidden="1">{"Riqfin97",#N/A,FALSE,"Tran";"Riqfinpro",#N/A,FALSE,"Tran"}</definedName>
    <definedName name="adfasdf" localSheetId="4" hidden="1">{"Riqfin97",#N/A,FALSE,"Tran";"Riqfinpro",#N/A,FALSE,"Tran"}</definedName>
    <definedName name="adfasdf" localSheetId="6" hidden="1">{"Riqfin97",#N/A,FALSE,"Tran";"Riqfinpro",#N/A,FALSE,"Tran"}</definedName>
    <definedName name="adfasdf" localSheetId="7" hidden="1">{"Riqfin97",#N/A,FALSE,"Tran";"Riqfinpro",#N/A,FALSE,"Tran"}</definedName>
    <definedName name="adfasdf" hidden="1">{"Riqfin97",#N/A,FALSE,"Tran";"Riqfinpro",#N/A,FALSE,"Tran"}</definedName>
    <definedName name="adfasdfsd" localSheetId="4">#N/A</definedName>
    <definedName name="adfasdfsd" localSheetId="6">'II-7'!adfasdfsd</definedName>
    <definedName name="adfasdfsd" localSheetId="7">'II-8'!adfasdfsd</definedName>
    <definedName name="adfasdfsd">'II-7'!adfasdfsd</definedName>
    <definedName name="adfasdgd" localSheetId="4" hidden="1">{"Tab1",#N/A,FALSE,"P";"Tab2",#N/A,FALSE,"P"}</definedName>
    <definedName name="adfasdgd" localSheetId="6" hidden="1">{"Tab1",#N/A,FALSE,"P";"Tab2",#N/A,FALSE,"P"}</definedName>
    <definedName name="adfasdgd" localSheetId="7" hidden="1">{"Tab1",#N/A,FALSE,"P";"Tab2",#N/A,FALSE,"P"}</definedName>
    <definedName name="adfasdgd" hidden="1">{"Tab1",#N/A,FALSE,"P";"Tab2",#N/A,FALSE,"P"}</definedName>
    <definedName name="af" localSheetId="4" hidden="1">{"Tab1",#N/A,FALSE,"P";"Tab2",#N/A,FALSE,"P"}</definedName>
    <definedName name="af" localSheetId="6" hidden="1">{"Tab1",#N/A,FALSE,"P";"Tab2",#N/A,FALSE,"P"}</definedName>
    <definedName name="af" localSheetId="7" hidden="1">{"Tab1",#N/A,FALSE,"P";"Tab2",#N/A,FALSE,"P"}</definedName>
    <definedName name="af" hidden="1">{"Tab1",#N/A,FALSE,"P";"Tab2",#N/A,FALSE,"P"}</definedName>
    <definedName name="ag" localSheetId="4" hidden="1">{"Tab1",#N/A,FALSE,"P";"Tab2",#N/A,FALSE,"P"}</definedName>
    <definedName name="ag" localSheetId="6" hidden="1">{"Tab1",#N/A,FALSE,"P";"Tab2",#N/A,FALSE,"P"}</definedName>
    <definedName name="ag" localSheetId="7" hidden="1">{"Tab1",#N/A,FALSE,"P";"Tab2",#N/A,FALSE,"P"}</definedName>
    <definedName name="ag" hidden="1">{"Tab1",#N/A,FALSE,"P";"Tab2",#N/A,FALSE,"P"}</definedName>
    <definedName name="Agrop">'[8]Indicadores basicos'!$A$32:$V$56</definedName>
    <definedName name="ah" localSheetId="4" hidden="1">{"Riqfin97",#N/A,FALSE,"Tran";"Riqfinpro",#N/A,FALSE,"Tran"}</definedName>
    <definedName name="ah" localSheetId="6" hidden="1">{"Riqfin97",#N/A,FALSE,"Tran";"Riqfinpro",#N/A,FALSE,"Tran"}</definedName>
    <definedName name="ah" localSheetId="7" hidden="1">{"Riqfin97",#N/A,FALSE,"Tran";"Riqfinpro",#N/A,FALSE,"Tran"}</definedName>
    <definedName name="ah" hidden="1">{"Riqfin97",#N/A,FALSE,"Tran";"Riqfinpro",#N/A,FALSE,"Tran"}</definedName>
    <definedName name="ahme2000" localSheetId="9">#REF!</definedName>
    <definedName name="ahme2000" localSheetId="4">#REF!</definedName>
    <definedName name="ahme2000">#REF!</definedName>
    <definedName name="ahme2001" localSheetId="9">#REF!</definedName>
    <definedName name="ahme2001" localSheetId="4">#REF!</definedName>
    <definedName name="ahme2001">#REF!</definedName>
    <definedName name="ahme2002" localSheetId="9">#REF!</definedName>
    <definedName name="ahme2002" localSheetId="4">#REF!</definedName>
    <definedName name="ahme2002">#REF!</definedName>
    <definedName name="ahme2003" localSheetId="9">#REF!</definedName>
    <definedName name="ahme2003" localSheetId="4">#REF!</definedName>
    <definedName name="ahme2003">#REF!</definedName>
    <definedName name="ahme98" localSheetId="9">[6]Programa!#REF!</definedName>
    <definedName name="ahme98" localSheetId="4">[6]Programa!#REF!</definedName>
    <definedName name="ahme98">[6]Programa!#REF!</definedName>
    <definedName name="ahme98s" localSheetId="9">#REF!</definedName>
    <definedName name="ahme98s" localSheetId="4">#REF!</definedName>
    <definedName name="ahme98s">#REF!</definedName>
    <definedName name="ahme99" localSheetId="9">#REF!</definedName>
    <definedName name="ahme99" localSheetId="4">#REF!</definedName>
    <definedName name="ahme99">#REF!</definedName>
    <definedName name="ahome" localSheetId="9">#REF!</definedName>
    <definedName name="ahome" localSheetId="4">#REF!</definedName>
    <definedName name="ahome">#REF!</definedName>
    <definedName name="ahome98" localSheetId="9">[6]Programa!#REF!</definedName>
    <definedName name="ahome98" localSheetId="4">[6]Programa!#REF!</definedName>
    <definedName name="ahome98">[6]Programa!#REF!</definedName>
    <definedName name="ahome98j" localSheetId="9">[6]Programa!#REF!</definedName>
    <definedName name="ahome98j" localSheetId="4">[6]Programa!#REF!</definedName>
    <definedName name="ahome98j">[6]Programa!#REF!</definedName>
    <definedName name="ahorro" localSheetId="9">#REF!</definedName>
    <definedName name="ahorro" localSheetId="4">#REF!</definedName>
    <definedName name="ahorro">#REF!</definedName>
    <definedName name="ahorro2000" localSheetId="9">#REF!</definedName>
    <definedName name="ahorro2000" localSheetId="4">#REF!</definedName>
    <definedName name="ahorro2000">#REF!</definedName>
    <definedName name="ahorro2001" localSheetId="9">#REF!</definedName>
    <definedName name="ahorro2001" localSheetId="4">#REF!</definedName>
    <definedName name="ahorro2001">#REF!</definedName>
    <definedName name="ahorro2002" localSheetId="9">#REF!</definedName>
    <definedName name="ahorro2002" localSheetId="4">#REF!</definedName>
    <definedName name="ahorro2002">#REF!</definedName>
    <definedName name="ahorro2003" localSheetId="9">#REF!</definedName>
    <definedName name="ahorro2003" localSheetId="4">#REF!</definedName>
    <definedName name="ahorro2003">#REF!</definedName>
    <definedName name="ahorro98" localSheetId="9">[6]Programa!#REF!</definedName>
    <definedName name="ahorro98" localSheetId="4">[6]Programa!#REF!</definedName>
    <definedName name="ahorro98">[6]Programa!#REF!</definedName>
    <definedName name="ahorro98j" localSheetId="9">[6]Programa!#REF!</definedName>
    <definedName name="ahorro98j" localSheetId="4">[6]Programa!#REF!</definedName>
    <definedName name="ahorro98j">[6]Programa!#REF!</definedName>
    <definedName name="ahorro98s" localSheetId="9">#REF!</definedName>
    <definedName name="ahorro98s" localSheetId="4">#REF!</definedName>
    <definedName name="ahorro98s">#REF!</definedName>
    <definedName name="ahorro99" localSheetId="9">#REF!</definedName>
    <definedName name="ahorro99" localSheetId="4">#REF!</definedName>
    <definedName name="ahorro99">#REF!</definedName>
    <definedName name="aj" localSheetId="4" hidden="1">{"Riqfin97",#N/A,FALSE,"Tran";"Riqfinpro",#N/A,FALSE,"Tran"}</definedName>
    <definedName name="aj" localSheetId="6" hidden="1">{"Riqfin97",#N/A,FALSE,"Tran";"Riqfinpro",#N/A,FALSE,"Tran"}</definedName>
    <definedName name="aj" localSheetId="7" hidden="1">{"Riqfin97",#N/A,FALSE,"Tran";"Riqfinpro",#N/A,FALSE,"Tran"}</definedName>
    <definedName name="aj" hidden="1">{"Riqfin97",#N/A,FALSE,"Tran";"Riqfinpro",#N/A,FALSE,"Tran"}</definedName>
    <definedName name="al" localSheetId="4" hidden="1">{"Riqfin97",#N/A,FALSE,"Tran";"Riqfinpro",#N/A,FALSE,"Tran"}</definedName>
    <definedName name="al" localSheetId="6" hidden="1">{"Riqfin97",#N/A,FALSE,"Tran";"Riqfinpro",#N/A,FALSE,"Tran"}</definedName>
    <definedName name="al" localSheetId="7" hidden="1">{"Riqfin97",#N/A,FALSE,"Tran";"Riqfinpro",#N/A,FALSE,"Tran"}</definedName>
    <definedName name="al" hidden="1">{"Riqfin97",#N/A,FALSE,"Tran";"Riqfinpro",#N/A,FALSE,"Tran"}</definedName>
    <definedName name="amo" localSheetId="4" hidden="1">{"Tab1",#N/A,FALSE,"P";"Tab2",#N/A,FALSE,"P"}</definedName>
    <definedName name="amo" localSheetId="6" hidden="1">{"Tab1",#N/A,FALSE,"P";"Tab2",#N/A,FALSE,"P"}</definedName>
    <definedName name="amo" localSheetId="7" hidden="1">{"Tab1",#N/A,FALSE,"P";"Tab2",#N/A,FALSE,"P"}</definedName>
    <definedName name="amo" hidden="1">{"Tab1",#N/A,FALSE,"P";"Tab2",#N/A,FALSE,"P"}</definedName>
    <definedName name="APYR" localSheetId="9">#REF!</definedName>
    <definedName name="APYR" localSheetId="4">#REF!</definedName>
    <definedName name="APYR">#REF!</definedName>
    <definedName name="_xlnm.Print_Area" localSheetId="0">'II-1'!$A$1:$N$56</definedName>
    <definedName name="_xlnm.Print_Area" localSheetId="9">'II-10'!$A$1:$AB$18</definedName>
    <definedName name="_xlnm.Print_Area" localSheetId="10">'II-11'!$A$1:$AB$16</definedName>
    <definedName name="_xlnm.Print_Area" localSheetId="11">'II-12'!$A$1:$AI$19</definedName>
    <definedName name="_xlnm.Print_Area" localSheetId="12">'II-13'!$A$1:$BC$15</definedName>
    <definedName name="_xlnm.Print_Area" localSheetId="13">'II-14'!$A$1:$Y$15</definedName>
    <definedName name="_xlnm.Print_Area" localSheetId="1">'II-2'!$A$1:$N$57</definedName>
    <definedName name="_xlnm.Print_Area" localSheetId="2">'II-3'!$A$1:$M$57</definedName>
    <definedName name="_xlnm.Print_Area" localSheetId="3">'II-4'!$A$1:$Y$61</definedName>
    <definedName name="_xlnm.Print_Area" localSheetId="4">'II-5  '!$B$2:$J$45</definedName>
    <definedName name="_xlnm.Print_Area" localSheetId="5">'II-6'!$A$1:$AB$18</definedName>
    <definedName name="_xlnm.Print_Area" localSheetId="6">'II-7'!$A$1:$P$23</definedName>
    <definedName name="_xlnm.Print_Area" localSheetId="7">'II-8'!$A$1:$P$19</definedName>
    <definedName name="areor" localSheetId="9">#REF!</definedName>
    <definedName name="areor" localSheetId="4">#REF!</definedName>
    <definedName name="areor">#REF!</definedName>
    <definedName name="arroz">[9]PONDRAMA!$C$3</definedName>
    <definedName name="as" localSheetId="4" hidden="1">{"Minpmon",#N/A,FALSE,"Monthinput"}</definedName>
    <definedName name="as" localSheetId="6" hidden="1">{"Minpmon",#N/A,FALSE,"Monthinput"}</definedName>
    <definedName name="as" localSheetId="7" hidden="1">{"Minpmon",#N/A,FALSE,"Monthinput"}</definedName>
    <definedName name="as" hidden="1">{"Minpmon",#N/A,FALSE,"Monthinput"}</definedName>
    <definedName name="asdfasdf" localSheetId="4" hidden="1">{"Tab1",#N/A,FALSE,"P";"Tab2",#N/A,FALSE,"P"}</definedName>
    <definedName name="asdfasdf" localSheetId="6" hidden="1">{"Tab1",#N/A,FALSE,"P";"Tab2",#N/A,FALSE,"P"}</definedName>
    <definedName name="asdfasdf" localSheetId="7" hidden="1">{"Tab1",#N/A,FALSE,"P";"Tab2",#N/A,FALSE,"P"}</definedName>
    <definedName name="asdfasdf" hidden="1">{"Tab1",#N/A,FALSE,"P";"Tab2",#N/A,FALSE,"P"}</definedName>
    <definedName name="asdgagsdag" localSheetId="4" hidden="1">{"Riqfin97",#N/A,FALSE,"Tran";"Riqfinpro",#N/A,FALSE,"Tran"}</definedName>
    <definedName name="asdgagsdag" localSheetId="6" hidden="1">{"Riqfin97",#N/A,FALSE,"Tran";"Riqfinpro",#N/A,FALSE,"Tran"}</definedName>
    <definedName name="asdgagsdag" localSheetId="7" hidden="1">{"Riqfin97",#N/A,FALSE,"Tran";"Riqfinpro",#N/A,FALSE,"Tran"}</definedName>
    <definedName name="asdgagsdag" hidden="1">{"Riqfin97",#N/A,FALSE,"Tran";"Riqfinpro",#N/A,FALSE,"Tran"}</definedName>
    <definedName name="asfasdfas" localSheetId="4" hidden="1">{"Riqfin97",#N/A,FALSE,"Tran";"Riqfinpro",#N/A,FALSE,"Tran"}</definedName>
    <definedName name="asfasdfas" localSheetId="6" hidden="1">{"Riqfin97",#N/A,FALSE,"Tran";"Riqfinpro",#N/A,FALSE,"Tran"}</definedName>
    <definedName name="asfasdfas" localSheetId="7" hidden="1">{"Riqfin97",#N/A,FALSE,"Tran";"Riqfinpro",#N/A,FALSE,"Tran"}</definedName>
    <definedName name="asfasdfas" hidden="1">{"Riqfin97",#N/A,FALSE,"Tran";"Riqfinpro",#N/A,FALSE,"Tran"}</definedName>
    <definedName name="asfdfgasrgsrg" localSheetId="4" hidden="1">{"Riqfin97",#N/A,FALSE,"Tran";"Riqfinpro",#N/A,FALSE,"Tran"}</definedName>
    <definedName name="asfdfgasrgsrg" localSheetId="6" hidden="1">{"Riqfin97",#N/A,FALSE,"Tran";"Riqfinpro",#N/A,FALSE,"Tran"}</definedName>
    <definedName name="asfdfgasrgsrg" localSheetId="7" hidden="1">{"Riqfin97",#N/A,FALSE,"Tran";"Riqfinpro",#N/A,FALSE,"Tran"}</definedName>
    <definedName name="asfdfgasrgsrg" hidden="1">{"Riqfin97",#N/A,FALSE,"Tran";"Riqfinpro",#N/A,FALSE,"Tran"}</definedName>
    <definedName name="AURA" localSheetId="9">#REF!</definedName>
    <definedName name="AURA" localSheetId="4">#REF!</definedName>
    <definedName name="AURA">#REF!</definedName>
    <definedName name="b" localSheetId="9">#REF!</definedName>
    <definedName name="b" localSheetId="4">#REF!</definedName>
    <definedName name="b">#REF!</definedName>
    <definedName name="BAAJUSTADA" localSheetId="9">#REF!</definedName>
    <definedName name="BAAJUSTADA" localSheetId="4">#REF!</definedName>
    <definedName name="BAAJUSTADA">#REF!</definedName>
    <definedName name="BALDETALLADA" localSheetId="9">#REF!</definedName>
    <definedName name="BALDETALLADA" localSheetId="4">#REF!</definedName>
    <definedName name="BALDETALLADA">#REF!</definedName>
    <definedName name="bancos" localSheetId="9">#REF!</definedName>
    <definedName name="bancos" localSheetId="4">#REF!</definedName>
    <definedName name="bancos">#REF!</definedName>
    <definedName name="BANCOS_COMERCIALES" localSheetId="9">#REF!</definedName>
    <definedName name="BANCOS_COMERCIALES" localSheetId="4">#REF!</definedName>
    <definedName name="BANCOS_COMERCIALES">#REF!</definedName>
    <definedName name="Basic_Data" localSheetId="9">#REF!</definedName>
    <definedName name="Basic_Data" localSheetId="4">#REF!</definedName>
    <definedName name="Basic_Data">#REF!</definedName>
    <definedName name="bb" localSheetId="4" hidden="1">{"Riqfin97",#N/A,FALSE,"Tran";"Riqfinpro",#N/A,FALSE,"Tran"}</definedName>
    <definedName name="bb" localSheetId="6" hidden="1">{"Riqfin97",#N/A,FALSE,"Tran";"Riqfinpro",#N/A,FALSE,"Tran"}</definedName>
    <definedName name="bb" localSheetId="7" hidden="1">{"Riqfin97",#N/A,FALSE,"Tran";"Riqfinpro",#N/A,FALSE,"Tran"}</definedName>
    <definedName name="bb" hidden="1">{"Riqfin97",#N/A,FALSE,"Tran";"Riqfinpro",#N/A,FALSE,"Tran"}</definedName>
    <definedName name="bbbb" localSheetId="4" hidden="1">{"Minpmon",#N/A,FALSE,"Monthinput"}</definedName>
    <definedName name="bbbb" localSheetId="6" hidden="1">{"Minpmon",#N/A,FALSE,"Monthinput"}</definedName>
    <definedName name="bbbb" localSheetId="7" hidden="1">{"Minpmon",#N/A,FALSE,"Monthinput"}</definedName>
    <definedName name="bbbb" hidden="1">{"Minpmon",#N/A,FALSE,"Monthinput"}</definedName>
    <definedName name="bbbbbbbbbbbbb" localSheetId="4" hidden="1">{"Tab1",#N/A,FALSE,"P";"Tab2",#N/A,FALSE,"P"}</definedName>
    <definedName name="bbbbbbbbbbbbb" localSheetId="6" hidden="1">{"Tab1",#N/A,FALSE,"P";"Tab2",#N/A,FALSE,"P"}</definedName>
    <definedName name="bbbbbbbbbbbbb" localSheetId="7" hidden="1">{"Tab1",#N/A,FALSE,"P";"Tab2",#N/A,FALSE,"P"}</definedName>
    <definedName name="bbbbbbbbbbbbb" hidden="1">{"Tab1",#N/A,FALSE,"P";"Tab2",#N/A,FALSE,"P"}</definedName>
    <definedName name="bbvvvb" localSheetId="4">#N/A</definedName>
    <definedName name="bbvvvb" localSheetId="6">'II-7'!bbvvvb</definedName>
    <definedName name="bbvvvb" localSheetId="7">'II-8'!bbvvvb</definedName>
    <definedName name="bbvvvb">'II-7'!bbvvvb</definedName>
    <definedName name="bbxvbcv" localSheetId="4" hidden="1">{"Tab1",#N/A,FALSE,"P";"Tab2",#N/A,FALSE,"P"}</definedName>
    <definedName name="bbxvbcv" localSheetId="6" hidden="1">{"Tab1",#N/A,FALSE,"P";"Tab2",#N/A,FALSE,"P"}</definedName>
    <definedName name="bbxvbcv" localSheetId="7" hidden="1">{"Tab1",#N/A,FALSE,"P";"Tab2",#N/A,FALSE,"P"}</definedName>
    <definedName name="bbxvbcv" hidden="1">{"Tab1",#N/A,FALSE,"P";"Tab2",#N/A,FALSE,"P"}</definedName>
    <definedName name="BCA">[7]Q6!$E$9:$AH$9</definedName>
    <definedName name="BCA_NGDP">[7]Q6!$E$10:$AH$10</definedName>
    <definedName name="bcos" localSheetId="9">#REF!</definedName>
    <definedName name="bcos" localSheetId="4">#REF!</definedName>
    <definedName name="bcos">#REF!</definedName>
    <definedName name="bdbdcbv" localSheetId="4" hidden="1">{"Tab1",#N/A,FALSE,"P";"Tab2",#N/A,FALSE,"P"}</definedName>
    <definedName name="bdbdcbv" localSheetId="6" hidden="1">{"Tab1",#N/A,FALSE,"P";"Tab2",#N/A,FALSE,"P"}</definedName>
    <definedName name="bdbdcbv" localSheetId="7" hidden="1">{"Tab1",#N/A,FALSE,"P";"Tab2",#N/A,FALSE,"P"}</definedName>
    <definedName name="bdbdcbv" hidden="1">{"Tab1",#N/A,FALSE,"P";"Tab2",#N/A,FALSE,"P"}</definedName>
    <definedName name="BE">[7]Q6!$E$138:$AH$138</definedName>
    <definedName name="BEA">[7]Q6!$E$141:$AH$141</definedName>
    <definedName name="BED">[7]Q6!$E$51:$AH$51</definedName>
    <definedName name="BED_6">[7]Q6!$E$140:$AH$140</definedName>
    <definedName name="bem" localSheetId="9">[6]Programa!#REF!</definedName>
    <definedName name="bem" localSheetId="4">[6]Programa!#REF!</definedName>
    <definedName name="bem">[6]Programa!#REF!</definedName>
    <definedName name="BEO">[7]Q6!$E$143:$AH$143</definedName>
    <definedName name="BER">[7]Q6!$E$142:$AH$142</definedName>
    <definedName name="bf" localSheetId="9">#REF!</definedName>
    <definedName name="bf" localSheetId="4">#REF!</definedName>
    <definedName name="bf">#REF!</definedName>
    <definedName name="BFD">[7]Q6!$E$57:$AH$57</definedName>
    <definedName name="BFDA">[7]Q6!$E$59:$AH$59</definedName>
    <definedName name="BFDI">[7]Q6!$E$62:$AH$62</definedName>
    <definedName name="BFDIL">[7]Q6!$E$65:$AH$65</definedName>
    <definedName name="BFL_D">[7]Q7!$E$50:$AH$50</definedName>
    <definedName name="BFO">[7]Q6!$E$94:$AH$94</definedName>
    <definedName name="BFOA">[7]Q6!$E$97:$AH$97</definedName>
    <definedName name="BFOAG">[7]Q6!$E$99:$AH$99</definedName>
    <definedName name="BFOL">[7]Q6!$E$101:$AH$101</definedName>
    <definedName name="BFOL_B">[7]Q6!$E$118:$AH$118</definedName>
    <definedName name="BFOL_G">[7]Q6!$E$113:$AH$113</definedName>
    <definedName name="BFOL_L">[7]Q6!$E$105:$AH$105</definedName>
    <definedName name="BFOL_O">[7]Q6!$E$120:$AH$120</definedName>
    <definedName name="BFOL_S">[7]Q6!$E$110:$AH$110</definedName>
    <definedName name="BFOLB">[7]Q6!$E$118:$AH$118</definedName>
    <definedName name="BFOLG_L">[7]Q6!$E$108:$AH$108</definedName>
    <definedName name="BFP">[7]Q6!$E$68:$AH$68</definedName>
    <definedName name="BFPA">[7]Q6!$E$70:$AH$70</definedName>
    <definedName name="BFPAG">[7]Q6!$E$72:$AH$72</definedName>
    <definedName name="BFPL">[7]Q6!$E$74:$AH$74</definedName>
    <definedName name="BFPLBN">[7]Q6!$E$89:$AH$89</definedName>
    <definedName name="BFPLD">[7]Q6!$E$82:$AH$82</definedName>
    <definedName name="BFPLD_G">[7]Q6!$E$85:$AH$85</definedName>
    <definedName name="BFPLE">[7]Q6!$E$77:$AH$77</definedName>
    <definedName name="BFPLE_G">[7]Q6!$E$79:$AH$79</definedName>
    <definedName name="BFPLMM">[7]Q6!$E$91:$AH$91</definedName>
    <definedName name="BFRA">[7]Q6!$E$124:$AH$124</definedName>
    <definedName name="BFUND">[7]Q6!$E$115:$AH$115</definedName>
    <definedName name="bgbdfbs" localSheetId="4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bgbdfbs" localSheetId="6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bgbdfbs" localSheetId="7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bgbdfbs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BGS">[7]Q6!$E$12:$AH$12</definedName>
    <definedName name="BI">[7]Q6!$E$31:$AH$31</definedName>
    <definedName name="BIP">[7]Q6!$E$34:$AH$34</definedName>
    <definedName name="BK">[7]Q6!$E$48:$AH$48</definedName>
    <definedName name="BKFA">[7]Q6!$E$43:$AH$43</definedName>
    <definedName name="BKO">[7]Q6!$E$52:$AH$52</definedName>
    <definedName name="BM">[7]Q6!$E$23:$AH$23</definedName>
    <definedName name="BMG">[7]Q6!$E$26:$AH$26</definedName>
    <definedName name="BMII">[7]Q6!$E$35:$AH$35</definedName>
    <definedName name="BMII_7">[7]Q7!$E$48:$AH$48</definedName>
    <definedName name="BMS">[7]Q6!$E$28:$AH$28</definedName>
    <definedName name="BOP">[7]Q6!$E$131:$AH$131</definedName>
    <definedName name="BPRESU" localSheetId="9">#REF!</definedName>
    <definedName name="BPRESU" localSheetId="4">#REF!</definedName>
    <definedName name="BPRESU">#REF!</definedName>
    <definedName name="BRASS">[7]Q6!$E$150:$AH$150</definedName>
    <definedName name="BRASS_6">[7]Q6!$E$127:$AH$127</definedName>
    <definedName name="Bs.Ss.Ext.">[10]CSI!#REF!</definedName>
    <definedName name="BTR">[7]Q6!$E$38:$AH$38</definedName>
    <definedName name="BTRG">[7]Q6!$E$40:$AH$40</definedName>
    <definedName name="BX">[7]Q6!$E$15:$AH$15</definedName>
    <definedName name="BXG">[7]Q6!$E$18:$AH$18</definedName>
    <definedName name="BXS">[7]Q6!$E$20:$AH$20</definedName>
    <definedName name="C.Prod.">[10]CSI!#REF!</definedName>
    <definedName name="CAJA" localSheetId="9">#REF!</definedName>
    <definedName name="CAJA" localSheetId="4">#REF!</definedName>
    <definedName name="CAJA">#REF!</definedName>
    <definedName name="CALC" localSheetId="9">#REF!</definedName>
    <definedName name="CALC" localSheetId="4">#REF!</definedName>
    <definedName name="CALC">#REF!</definedName>
    <definedName name="canvol" localSheetId="9">'[11]9 VPB PEC'!#REF!</definedName>
    <definedName name="canvol" localSheetId="4">'[11]9 VPB PEC'!#REF!</definedName>
    <definedName name="canvol">'[11]9 VPB PEC'!#REF!</definedName>
    <definedName name="Capturacomp" localSheetId="9">#REF!</definedName>
    <definedName name="Capturacomp" localSheetId="4">#REF!</definedName>
    <definedName name="Capturacomp">#REF!</definedName>
    <definedName name="CAT" localSheetId="9">#REF!</definedName>
    <definedName name="CAT" localSheetId="4">#REF!</definedName>
    <definedName name="CAT">#REF!</definedName>
    <definedName name="cc" localSheetId="4" hidden="1">{"Riqfin97",#N/A,FALSE,"Tran";"Riqfinpro",#N/A,FALSE,"Tran"}</definedName>
    <definedName name="cc" localSheetId="6" hidden="1">{"Riqfin97",#N/A,FALSE,"Tran";"Riqfinpro",#N/A,FALSE,"Tran"}</definedName>
    <definedName name="cc" localSheetId="7" hidden="1">{"Riqfin97",#N/A,FALSE,"Tran";"Riqfinpro",#N/A,FALSE,"Tran"}</definedName>
    <definedName name="cc" hidden="1">{"Riqfin97",#N/A,FALSE,"Tran";"Riqfinpro",#N/A,FALSE,"Tran"}</definedName>
    <definedName name="ccbccr" localSheetId="9">#REF!</definedName>
    <definedName name="ccbccr" localSheetId="4">#REF!</definedName>
    <definedName name="ccbccr">#REF!</definedName>
    <definedName name="ccc" localSheetId="4">#N/A</definedName>
    <definedName name="ccc" localSheetId="6">'II-7'!ccc</definedName>
    <definedName name="ccc" localSheetId="7">'II-8'!ccc</definedName>
    <definedName name="ccc">'II-7'!ccc</definedName>
    <definedName name="cccc" localSheetId="4">#N/A</definedName>
    <definedName name="cccc" localSheetId="6">'II-7'!cccc</definedName>
    <definedName name="cccc" localSheetId="7">'II-8'!cccc</definedName>
    <definedName name="cccc">'II-7'!cccc</definedName>
    <definedName name="ccccc" localSheetId="4" hidden="1">{"Minpmon",#N/A,FALSE,"Monthinput"}</definedName>
    <definedName name="ccccc" localSheetId="6" hidden="1">{"Minpmon",#N/A,FALSE,"Monthinput"}</definedName>
    <definedName name="ccccc" localSheetId="7" hidden="1">{"Minpmon",#N/A,FALSE,"Monthinput"}</definedName>
    <definedName name="ccccc" hidden="1">{"Minpmon",#N/A,FALSE,"Monthinput"}</definedName>
    <definedName name="cccccccccccccc" localSheetId="4" hidden="1">{"Tab1",#N/A,FALSE,"P";"Tab2",#N/A,FALSE,"P"}</definedName>
    <definedName name="cccccccccccccc" localSheetId="6" hidden="1">{"Tab1",#N/A,FALSE,"P";"Tab2",#N/A,FALSE,"P"}</definedName>
    <definedName name="cccccccccccccc" localSheetId="7" hidden="1">{"Tab1",#N/A,FALSE,"P";"Tab2",#N/A,FALSE,"P"}</definedName>
    <definedName name="cccccccccccccc" hidden="1">{"Tab1",#N/A,FALSE,"P";"Tab2",#N/A,FALSE,"P"}</definedName>
    <definedName name="cccm" localSheetId="4" hidden="1">{"Riqfin97",#N/A,FALSE,"Tran";"Riqfinpro",#N/A,FALSE,"Tran"}</definedName>
    <definedName name="cccm" localSheetId="6" hidden="1">{"Riqfin97",#N/A,FALSE,"Tran";"Riqfinpro",#N/A,FALSE,"Tran"}</definedName>
    <definedName name="cccm" localSheetId="7" hidden="1">{"Riqfin97",#N/A,FALSE,"Tran";"Riqfinpro",#N/A,FALSE,"Tran"}</definedName>
    <definedName name="cccm" hidden="1">{"Riqfin97",#N/A,FALSE,"Tran";"Riqfinpro",#N/A,FALSE,"Tran"}</definedName>
    <definedName name="ccfgsdfgsdf" localSheetId="4" hidden="1">{"Riqfin97",#N/A,FALSE,"Tran";"Riqfinpro",#N/A,FALSE,"Tran"}</definedName>
    <definedName name="ccfgsdfgsdf" localSheetId="6" hidden="1">{"Riqfin97",#N/A,FALSE,"Tran";"Riqfinpro",#N/A,FALSE,"Tran"}</definedName>
    <definedName name="ccfgsdfgsdf" localSheetId="7" hidden="1">{"Riqfin97",#N/A,FALSE,"Tran";"Riqfinpro",#N/A,FALSE,"Tran"}</definedName>
    <definedName name="ccfgsdfgsdf" hidden="1">{"Riqfin97",#N/A,FALSE,"Tran";"Riqfinpro",#N/A,FALSE,"Tran"}</definedName>
    <definedName name="ccme" localSheetId="9">#REF!</definedName>
    <definedName name="ccme" localSheetId="4">#REF!</definedName>
    <definedName name="ccme">#REF!</definedName>
    <definedName name="ccme2000" localSheetId="9">#REF!</definedName>
    <definedName name="ccme2000" localSheetId="4">#REF!</definedName>
    <definedName name="ccme2000">#REF!</definedName>
    <definedName name="ccme2001" localSheetId="9">#REF!</definedName>
    <definedName name="ccme2001" localSheetId="4">#REF!</definedName>
    <definedName name="ccme2001">#REF!</definedName>
    <definedName name="ccme2002" localSheetId="9">#REF!</definedName>
    <definedName name="ccme2002" localSheetId="4">#REF!</definedName>
    <definedName name="ccme2002">#REF!</definedName>
    <definedName name="ccme2003" localSheetId="9">#REF!</definedName>
    <definedName name="ccme2003" localSheetId="4">#REF!</definedName>
    <definedName name="ccme2003">#REF!</definedName>
    <definedName name="ccme98" localSheetId="9">[6]Programa!#REF!</definedName>
    <definedName name="ccme98" localSheetId="4">[6]Programa!#REF!</definedName>
    <definedName name="ccme98">[6]Programa!#REF!</definedName>
    <definedName name="ccme98j" localSheetId="9">[6]Programa!#REF!</definedName>
    <definedName name="ccme98j" localSheetId="4">[6]Programa!#REF!</definedName>
    <definedName name="ccme98j">[6]Programa!#REF!</definedName>
    <definedName name="ccme98s" localSheetId="9">#REF!</definedName>
    <definedName name="ccme98s" localSheetId="4">#REF!</definedName>
    <definedName name="ccme98s">#REF!</definedName>
    <definedName name="ccme99" localSheetId="9">#REF!</definedName>
    <definedName name="ccme99" localSheetId="4">#REF!</definedName>
    <definedName name="ccme99">#REF!</definedName>
    <definedName name="ccomvol" localSheetId="9">'[11]9 VPB PEC'!#REF!</definedName>
    <definedName name="ccomvol" localSheetId="4">'[11]9 VPB PEC'!#REF!</definedName>
    <definedName name="ccomvol">'[11]9 VPB PEC'!#REF!</definedName>
    <definedName name="cde" localSheetId="4" hidden="1">{"Riqfin97",#N/A,FALSE,"Tran";"Riqfinpro",#N/A,FALSE,"Tran"}</definedName>
    <definedName name="cde" localSheetId="6" hidden="1">{"Riqfin97",#N/A,FALSE,"Tran";"Riqfinpro",#N/A,FALSE,"Tran"}</definedName>
    <definedName name="cde" localSheetId="7" hidden="1">{"Riqfin97",#N/A,FALSE,"Tran";"Riqfinpro",#N/A,FALSE,"Tran"}</definedName>
    <definedName name="cde" hidden="1">{"Riqfin97",#N/A,FALSE,"Tran";"Riqfinpro",#N/A,FALSE,"Tran"}</definedName>
    <definedName name="CENGOVT" localSheetId="9">#REF!</definedName>
    <definedName name="CENGOVT" localSheetId="4">#REF!</definedName>
    <definedName name="CENGOVT">#REF!</definedName>
    <definedName name="CHK1.1">[12]Q1!$E$60:$AH$60</definedName>
    <definedName name="CHK2.1">[7]Q2!$E$67:$AH$67</definedName>
    <definedName name="CHK2.2">[7]Q2!$E$70:$AH$70</definedName>
    <definedName name="CHK2.3">[7]Q2!$E$75:$AH$75</definedName>
    <definedName name="CHK3.1">[7]Q3!$E$60:$AH$60</definedName>
    <definedName name="cmbccr" localSheetId="9">#REF!</definedName>
    <definedName name="cmbccr" localSheetId="4">#REF!</definedName>
    <definedName name="cmbccr">#REF!</definedName>
    <definedName name="cmbcom" localSheetId="9">#REF!</definedName>
    <definedName name="cmbcom" localSheetId="4">#REF!</definedName>
    <definedName name="cmbcom">#REF!</definedName>
    <definedName name="cmsbn" localSheetId="9">#REF!</definedName>
    <definedName name="cmsbn" localSheetId="4">#REF!</definedName>
    <definedName name="cmsbn">#REF!</definedName>
    <definedName name="cnspnf" localSheetId="9">#REF!</definedName>
    <definedName name="cnspnf" localSheetId="4">#REF!</definedName>
    <definedName name="cnspnf">#REF!</definedName>
    <definedName name="COEF_VA_REAL" localSheetId="9">#REF!</definedName>
    <definedName name="COEF_VA_REAL" localSheetId="4">#REF!</definedName>
    <definedName name="COEF_VA_REAL">#REF!</definedName>
    <definedName name="COMEXT" localSheetId="9">#REF!</definedName>
    <definedName name="COMEXT" localSheetId="4">#REF!</definedName>
    <definedName name="COMEXT">#REF!</definedName>
    <definedName name="comida" localSheetId="9">#REF!</definedName>
    <definedName name="comida" localSheetId="4">#REF!</definedName>
    <definedName name="comida">#REF!</definedName>
    <definedName name="comidados" localSheetId="9">#REF!</definedName>
    <definedName name="comidados" localSheetId="4">#REF!</definedName>
    <definedName name="comidados">#REF!</definedName>
    <definedName name="conor" localSheetId="9">#REF!</definedName>
    <definedName name="conor" localSheetId="4">#REF!</definedName>
    <definedName name="conor">#REF!</definedName>
    <definedName name="cons" localSheetId="9">#REF!</definedName>
    <definedName name="cons" localSheetId="4">#REF!</definedName>
    <definedName name="cons">#REF!</definedName>
    <definedName name="constr">'[8]Indicadores basicos'!$A$84:$V$109</definedName>
    <definedName name="corinf" localSheetId="9">#REF!</definedName>
    <definedName name="corinf" localSheetId="4">#REF!</definedName>
    <definedName name="corinf">#REF!</definedName>
    <definedName name="CRECWM">[13]SUPUESTOS!A$15</definedName>
    <definedName name="cred" localSheetId="9">#REF!</definedName>
    <definedName name="cred" localSheetId="4">#REF!</definedName>
    <definedName name="cred">#REF!</definedName>
    <definedName name="cred1" localSheetId="9">#REF!</definedName>
    <definedName name="cred1" localSheetId="4">#REF!</definedName>
    <definedName name="cred1">#REF!</definedName>
    <definedName name="cred2000" localSheetId="9">#REF!</definedName>
    <definedName name="cred2000" localSheetId="4">#REF!</definedName>
    <definedName name="cred2000">#REF!</definedName>
    <definedName name="cred2001" localSheetId="9">#REF!</definedName>
    <definedName name="cred2001" localSheetId="4">#REF!</definedName>
    <definedName name="cred2001">#REF!</definedName>
    <definedName name="cred2002" localSheetId="9">#REF!</definedName>
    <definedName name="cred2002" localSheetId="4">#REF!</definedName>
    <definedName name="cred2002">#REF!</definedName>
    <definedName name="cred2003" localSheetId="9">#REF!</definedName>
    <definedName name="cred2003" localSheetId="4">#REF!</definedName>
    <definedName name="cred2003">#REF!</definedName>
    <definedName name="cred98" localSheetId="9">[6]Programa!#REF!</definedName>
    <definedName name="cred98" localSheetId="4">[6]Programa!#REF!</definedName>
    <definedName name="cred98">[6]Programa!#REF!</definedName>
    <definedName name="cred98j" localSheetId="9">[6]Programa!#REF!</definedName>
    <definedName name="cred98j" localSheetId="4">[6]Programa!#REF!</definedName>
    <definedName name="cred98j">[6]Programa!#REF!</definedName>
    <definedName name="cred98s" localSheetId="9">#REF!</definedName>
    <definedName name="cred98s" localSheetId="4">#REF!</definedName>
    <definedName name="cred98s">#REF!</definedName>
    <definedName name="cred99" localSheetId="9">#REF!</definedName>
    <definedName name="cred99" localSheetId="4">#REF!</definedName>
    <definedName name="cred99">#REF!</definedName>
    <definedName name="cuad1" localSheetId="9">#REF!</definedName>
    <definedName name="cuad1" localSheetId="4">#REF!</definedName>
    <definedName name="cuad1">#REF!</definedName>
    <definedName name="cuad10" localSheetId="9">#REF!</definedName>
    <definedName name="cuad10" localSheetId="4">#REF!</definedName>
    <definedName name="cuad10">#REF!</definedName>
    <definedName name="cuad11" localSheetId="9">#REF!</definedName>
    <definedName name="cuad11" localSheetId="4">#REF!</definedName>
    <definedName name="cuad11">#REF!</definedName>
    <definedName name="cuad12" localSheetId="9">#REF!</definedName>
    <definedName name="cuad12" localSheetId="4">#REF!</definedName>
    <definedName name="cuad12">#REF!</definedName>
    <definedName name="cuad13" localSheetId="9">#REF!</definedName>
    <definedName name="cuad13" localSheetId="4">#REF!</definedName>
    <definedName name="cuad13">#REF!</definedName>
    <definedName name="cuad14" localSheetId="9">#REF!</definedName>
    <definedName name="cuad14" localSheetId="4">#REF!</definedName>
    <definedName name="cuad14">#REF!</definedName>
    <definedName name="cuad15" localSheetId="9">#REF!</definedName>
    <definedName name="cuad15" localSheetId="4">#REF!</definedName>
    <definedName name="cuad15">#REF!</definedName>
    <definedName name="cuad16" localSheetId="9">#REF!</definedName>
    <definedName name="cuad16" localSheetId="4">#REF!</definedName>
    <definedName name="cuad16">#REF!</definedName>
    <definedName name="cuad17" localSheetId="9">#REF!</definedName>
    <definedName name="cuad17" localSheetId="4">#REF!</definedName>
    <definedName name="cuad17">#REF!</definedName>
    <definedName name="cuad18" localSheetId="9">#REF!</definedName>
    <definedName name="cuad18" localSheetId="4">#REF!</definedName>
    <definedName name="cuad18">#REF!</definedName>
    <definedName name="cuad19" localSheetId="9">#REF!</definedName>
    <definedName name="cuad19" localSheetId="4">#REF!</definedName>
    <definedName name="cuad19">#REF!</definedName>
    <definedName name="cuad2" localSheetId="9">#REF!</definedName>
    <definedName name="cuad2" localSheetId="4">#REF!</definedName>
    <definedName name="cuad2">#REF!</definedName>
    <definedName name="cuad20" localSheetId="9">#REF!</definedName>
    <definedName name="cuad20" localSheetId="4">#REF!</definedName>
    <definedName name="cuad20">#REF!</definedName>
    <definedName name="cuad21" localSheetId="9">#REF!</definedName>
    <definedName name="cuad21" localSheetId="4">#REF!</definedName>
    <definedName name="cuad21">#REF!</definedName>
    <definedName name="cuad22" localSheetId="9">#REF!</definedName>
    <definedName name="cuad22" localSheetId="4">#REF!</definedName>
    <definedName name="cuad22">#REF!</definedName>
    <definedName name="cuad23" localSheetId="9">#REF!</definedName>
    <definedName name="cuad23" localSheetId="4">#REF!</definedName>
    <definedName name="cuad23">#REF!</definedName>
    <definedName name="cuad24" localSheetId="9">#REF!</definedName>
    <definedName name="cuad24" localSheetId="4">#REF!</definedName>
    <definedName name="cuad24">#REF!</definedName>
    <definedName name="cuad25" localSheetId="9">#REF!</definedName>
    <definedName name="cuad25" localSheetId="4">#REF!</definedName>
    <definedName name="cuad25">#REF!</definedName>
    <definedName name="cuad3" localSheetId="9">#REF!</definedName>
    <definedName name="cuad3" localSheetId="4">#REF!</definedName>
    <definedName name="cuad3">#REF!</definedName>
    <definedName name="cuad4" localSheetId="9">#REF!</definedName>
    <definedName name="cuad4" localSheetId="4">#REF!</definedName>
    <definedName name="cuad4">#REF!</definedName>
    <definedName name="cuad5" localSheetId="9">#REF!</definedName>
    <definedName name="cuad5" localSheetId="4">#REF!</definedName>
    <definedName name="cuad5">#REF!</definedName>
    <definedName name="cuad6" localSheetId="9">#REF!</definedName>
    <definedName name="cuad6" localSheetId="4">#REF!</definedName>
    <definedName name="cuad6">#REF!</definedName>
    <definedName name="cuad7" localSheetId="9">#REF!</definedName>
    <definedName name="cuad7" localSheetId="4">#REF!</definedName>
    <definedName name="cuad7">#REF!</definedName>
    <definedName name="cuad8" localSheetId="9">#REF!</definedName>
    <definedName name="cuad8" localSheetId="4">#REF!</definedName>
    <definedName name="cuad8">#REF!</definedName>
    <definedName name="cuad9" localSheetId="9">#REF!</definedName>
    <definedName name="cuad9" localSheetId="4">#REF!</definedName>
    <definedName name="cuad9">#REF!</definedName>
    <definedName name="CUADR11" localSheetId="9">#REF!</definedName>
    <definedName name="CUADR11" localSheetId="4">#REF!</definedName>
    <definedName name="CUADR11">#REF!</definedName>
    <definedName name="CUADRO1">#N/A</definedName>
    <definedName name="CUADRO2">#N/A</definedName>
    <definedName name="CUADROB1" localSheetId="9">'[14]Tables 34-38'!#REF!</definedName>
    <definedName name="CUADROB1" localSheetId="4">'[14]Tables 34-38'!#REF!</definedName>
    <definedName name="CUADROB1">'[14]Tables 34-38'!#REF!</definedName>
    <definedName name="CUADROI" localSheetId="9">#REF!</definedName>
    <definedName name="CUADROI" localSheetId="4">#REF!</definedName>
    <definedName name="CUADROI">#REF!</definedName>
    <definedName name="cuadroI_3" localSheetId="9">#REF!</definedName>
    <definedName name="cuadroI_3" localSheetId="4">#REF!</definedName>
    <definedName name="cuadroI_3">#REF!</definedName>
    <definedName name="cuadroI_5">'[15]Cuadro I-5 94-00'!$A$3:$I$46</definedName>
    <definedName name="CUADROII" localSheetId="9">#REF!</definedName>
    <definedName name="CUADROII" localSheetId="4">#REF!</definedName>
    <definedName name="CUADROII">#REF!</definedName>
    <definedName name="CUADROIII" localSheetId="9">#REF!</definedName>
    <definedName name="CUADROIII" localSheetId="4">#REF!</definedName>
    <definedName name="CUADROIII">#REF!</definedName>
    <definedName name="CUADROIV" localSheetId="9">#REF!</definedName>
    <definedName name="CUADROIV" localSheetId="4">#REF!</definedName>
    <definedName name="CUADROIV">#REF!</definedName>
    <definedName name="CUADROV" localSheetId="9">#REF!</definedName>
    <definedName name="CUADROV" localSheetId="4">#REF!</definedName>
    <definedName name="CUADROV">#REF!</definedName>
    <definedName name="CUADROVI" localSheetId="9">#REF!</definedName>
    <definedName name="CUADROVI" localSheetId="4">#REF!</definedName>
    <definedName name="CUADROVI">#REF!</definedName>
    <definedName name="CUADROVII" localSheetId="9">#REF!</definedName>
    <definedName name="CUADROVII" localSheetId="4">#REF!</definedName>
    <definedName name="CUADROVII">#REF!</definedName>
    <definedName name="cvcxscfb" localSheetId="4" hidden="1">{"Riqfin97",#N/A,FALSE,"Tran";"Riqfinpro",#N/A,FALSE,"Tran"}</definedName>
    <definedName name="cvcxscfb" localSheetId="6" hidden="1">{"Riqfin97",#N/A,FALSE,"Tran";"Riqfinpro",#N/A,FALSE,"Tran"}</definedName>
    <definedName name="cvcxscfb" localSheetId="7" hidden="1">{"Riqfin97",#N/A,FALSE,"Tran";"Riqfinpro",#N/A,FALSE,"Tran"}</definedName>
    <definedName name="cvcxscfb" hidden="1">{"Riqfin97",#N/A,FALSE,"Tran";"Riqfinpro",#N/A,FALSE,"Tran"}</definedName>
    <definedName name="cvzxbz" localSheetId="4" hidden="1">{"Riqfin97",#N/A,FALSE,"Tran";"Riqfinpro",#N/A,FALSE,"Tran"}</definedName>
    <definedName name="cvzxbz" localSheetId="6" hidden="1">{"Riqfin97",#N/A,FALSE,"Tran";"Riqfinpro",#N/A,FALSE,"Tran"}</definedName>
    <definedName name="cvzxbz" localSheetId="7" hidden="1">{"Riqfin97",#N/A,FALSE,"Tran";"Riqfinpro",#N/A,FALSE,"Tran"}</definedName>
    <definedName name="cvzxbz" hidden="1">{"Riqfin97",#N/A,FALSE,"Tran";"Riqfinpro",#N/A,FALSE,"Tran"}</definedName>
    <definedName name="D" localSheetId="9">'[16]PIB EN CORR'!#REF!</definedName>
    <definedName name="D" localSheetId="4">'[16]PIB EN CORR'!#REF!</definedName>
    <definedName name="D">'[16]PIB EN CORR'!#REF!</definedName>
    <definedName name="D_B">[7]Q7!$E$22:$AH$22</definedName>
    <definedName name="D_BCA_NGDP" localSheetId="9">[17]DA!#REF!</definedName>
    <definedName name="D_BCA_NGDP" localSheetId="4">[17]DA!#REF!</definedName>
    <definedName name="D_BCA_NGDP">[17]DA!#REF!</definedName>
    <definedName name="D_BCA1" localSheetId="9">[17]DA!#REF!</definedName>
    <definedName name="D_BCA1" localSheetId="4">[17]DA!#REF!</definedName>
    <definedName name="D_BCA1">[17]DA!#REF!</definedName>
    <definedName name="D_BCA2" localSheetId="9">[17]DA!#REF!</definedName>
    <definedName name="D_BCA2" localSheetId="4">[17]DA!#REF!</definedName>
    <definedName name="D_BCA2">[17]DA!#REF!</definedName>
    <definedName name="D_BE" localSheetId="9">[17]DA!#REF!</definedName>
    <definedName name="D_BE" localSheetId="4">[17]DA!#REF!</definedName>
    <definedName name="D_BE">[17]DA!#REF!</definedName>
    <definedName name="D_BFDA" localSheetId="9">[17]DA!#REF!</definedName>
    <definedName name="D_BFDA" localSheetId="4">[17]DA!#REF!</definedName>
    <definedName name="D_BFDA">[17]DA!#REF!</definedName>
    <definedName name="D_BFL_C" localSheetId="9">[17]DA!#REF!</definedName>
    <definedName name="D_BFL_C" localSheetId="4">[17]DA!#REF!</definedName>
    <definedName name="D_BFL_C">[17]DA!#REF!</definedName>
    <definedName name="D_BFL_L" localSheetId="9">[17]DA!#REF!</definedName>
    <definedName name="D_BFL_L" localSheetId="4">[17]DA!#REF!</definedName>
    <definedName name="D_BFL_L">[17]DA!#REF!</definedName>
    <definedName name="D_BFLO" localSheetId="9">[17]DA!#REF!</definedName>
    <definedName name="D_BFLO" localSheetId="4">[17]DA!#REF!</definedName>
    <definedName name="D_BFLO">[17]DA!#REF!</definedName>
    <definedName name="D_BFPLBN" localSheetId="9">[17]DA!#REF!</definedName>
    <definedName name="D_BFPLBN" localSheetId="4">[17]DA!#REF!</definedName>
    <definedName name="D_BFPLBN">[17]DA!#REF!</definedName>
    <definedName name="D_BFPLMM" localSheetId="9">[17]DA!#REF!</definedName>
    <definedName name="D_BFPLMM" localSheetId="4">[17]DA!#REF!</definedName>
    <definedName name="D_BFPLMM">[17]DA!#REF!</definedName>
    <definedName name="D_BFRA" localSheetId="9">[17]DA!#REF!</definedName>
    <definedName name="D_BFRA" localSheetId="4">[17]DA!#REF!</definedName>
    <definedName name="D_BFRA">[17]DA!#REF!</definedName>
    <definedName name="D_BFRA2" localSheetId="9">[17]DA!#REF!</definedName>
    <definedName name="D_BFRA2" localSheetId="4">[17]DA!#REF!</definedName>
    <definedName name="D_BFRA2">[17]DA!#REF!</definedName>
    <definedName name="D_BFUND" localSheetId="9">[17]DA!#REF!</definedName>
    <definedName name="D_BFUND" localSheetId="4">[17]DA!#REF!</definedName>
    <definedName name="D_BFUND">[17]DA!#REF!</definedName>
    <definedName name="D_BGS1" localSheetId="9">[17]DA!#REF!</definedName>
    <definedName name="D_BGS1" localSheetId="4">[17]DA!#REF!</definedName>
    <definedName name="D_BGS1">[17]DA!#REF!</definedName>
    <definedName name="D_BGS2" localSheetId="9">[17]DA!#REF!</definedName>
    <definedName name="D_BGS2" localSheetId="4">[17]DA!#REF!</definedName>
    <definedName name="D_BGS2">[17]DA!#REF!</definedName>
    <definedName name="D_BK" localSheetId="9">[17]DA!#REF!</definedName>
    <definedName name="D_BK" localSheetId="4">[17]DA!#REF!</definedName>
    <definedName name="D_BK">[17]DA!#REF!</definedName>
    <definedName name="D_BKFAX" localSheetId="9">[17]DA!#REF!</definedName>
    <definedName name="D_BKFAX" localSheetId="4">[17]DA!#REF!</definedName>
    <definedName name="D_BKFAX">[17]DA!#REF!</definedName>
    <definedName name="D_BOB" localSheetId="9">[17]DA!#REF!</definedName>
    <definedName name="D_BOB" localSheetId="4">[17]DA!#REF!</definedName>
    <definedName name="D_BOB">[17]DA!#REF!</definedName>
    <definedName name="D_BOP" localSheetId="9">[17]DA!#REF!</definedName>
    <definedName name="D_BOP" localSheetId="4">[17]DA!#REF!</definedName>
    <definedName name="D_BOP">[17]DA!#REF!</definedName>
    <definedName name="D_BOP1" localSheetId="9">[17]DA!#REF!</definedName>
    <definedName name="D_BOP1" localSheetId="4">[17]DA!#REF!</definedName>
    <definedName name="D_BOP1">[17]DA!#REF!</definedName>
    <definedName name="D_BRASS2" localSheetId="9">[17]DA!#REF!</definedName>
    <definedName name="D_BRASS2" localSheetId="4">[17]DA!#REF!</definedName>
    <definedName name="D_BRASS2">[17]DA!#REF!</definedName>
    <definedName name="D_BS" localSheetId="9">[17]DA!#REF!</definedName>
    <definedName name="D_BS" localSheetId="4">[17]DA!#REF!</definedName>
    <definedName name="D_BS">[17]DA!#REF!</definedName>
    <definedName name="D_BT" localSheetId="9">[17]DA!#REF!</definedName>
    <definedName name="D_BT" localSheetId="4">[17]DA!#REF!</definedName>
    <definedName name="D_BT">[17]DA!#REF!</definedName>
    <definedName name="D_BTR" localSheetId="9">[17]DA!#REF!</definedName>
    <definedName name="D_BTR" localSheetId="4">[17]DA!#REF!</definedName>
    <definedName name="D_BTR">[17]DA!#REF!</definedName>
    <definedName name="D_G">[7]Q7!$E$21:$AH$21</definedName>
    <definedName name="D_L">[7]Q7!$E$13:$AH$13</definedName>
    <definedName name="D_O">[7]Q7!$E$23:$AH$23</definedName>
    <definedName name="D_S">[7]Q7!$E$16:$AH$16</definedName>
    <definedName name="D_SRM">[7]Q7!$E$34:$AH$34</definedName>
    <definedName name="D_SY">[7]Q7!$E$10:$AH$10</definedName>
    <definedName name="DA">[7]Q7!$E$33:$AH$33</definedName>
    <definedName name="date" localSheetId="9">#REF!</definedName>
    <definedName name="date" localSheetId="4">#REF!</definedName>
    <definedName name="date">#REF!</definedName>
    <definedName name="dates" localSheetId="9">#REF!</definedName>
    <definedName name="dates" localSheetId="4">#REF!</definedName>
    <definedName name="dates">#REF!</definedName>
    <definedName name="DATES_A" localSheetId="9">#REF!</definedName>
    <definedName name="DATES_A" localSheetId="4">#REF!</definedName>
    <definedName name="DATES_A">#REF!</definedName>
    <definedName name="DB">[7]Q7!$E$28:$AH$28</definedName>
    <definedName name="dcc98j" localSheetId="9">[6]Programa!#REF!</definedName>
    <definedName name="dcc98j" localSheetId="4">[6]Programa!#REF!</definedName>
    <definedName name="dcc98j">[6]Programa!#REF!</definedName>
    <definedName name="dcc98s" localSheetId="9">#REF!</definedName>
    <definedName name="dcc98s" localSheetId="4">#REF!</definedName>
    <definedName name="dcc98s">#REF!</definedName>
    <definedName name="dd" localSheetId="4" hidden="1">{"Riqfin97",#N/A,FALSE,"Tran";"Riqfinpro",#N/A,FALSE,"Tran"}</definedName>
    <definedName name="dd" localSheetId="6" hidden="1">{"Riqfin97",#N/A,FALSE,"Tran";"Riqfinpro",#N/A,FALSE,"Tran"}</definedName>
    <definedName name="dd" localSheetId="7" hidden="1">{"Riqfin97",#N/A,FALSE,"Tran";"Riqfinpro",#N/A,FALSE,"Tran"}</definedName>
    <definedName name="dd" hidden="1">{"Riqfin97",#N/A,FALSE,"Tran";"Riqfinpro",#N/A,FALSE,"Tran"}</definedName>
    <definedName name="ddd" localSheetId="4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ddd" localSheetId="6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ddd" localSheetId="7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ddd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dddd" localSheetId="4" hidden="1">{"Minpmon",#N/A,FALSE,"Monthinput"}</definedName>
    <definedName name="dddd" localSheetId="6" hidden="1">{"Minpmon",#N/A,FALSE,"Monthinput"}</definedName>
    <definedName name="dddd" localSheetId="7" hidden="1">{"Minpmon",#N/A,FALSE,"Monthinput"}</definedName>
    <definedName name="dddd" hidden="1">{"Minpmon",#N/A,FALSE,"Monthinput"}</definedName>
    <definedName name="dddddd" localSheetId="4" hidden="1">{"Tab1",#N/A,FALSE,"P";"Tab2",#N/A,FALSE,"P"}</definedName>
    <definedName name="dddddd" localSheetId="6" hidden="1">{"Tab1",#N/A,FALSE,"P";"Tab2",#N/A,FALSE,"P"}</definedName>
    <definedName name="dddddd" localSheetId="7" hidden="1">{"Tab1",#N/A,FALSE,"P";"Tab2",#N/A,FALSE,"P"}</definedName>
    <definedName name="dddddd" hidden="1">{"Tab1",#N/A,FALSE,"P";"Tab2",#N/A,FALSE,"P"}</definedName>
    <definedName name="defesti" localSheetId="9">#REF!</definedName>
    <definedName name="defesti" localSheetId="4">#REF!</definedName>
    <definedName name="defesti">#REF!</definedName>
    <definedName name="deficit" localSheetId="9">#REF!</definedName>
    <definedName name="deficit" localSheetId="4">#REF!</definedName>
    <definedName name="deficit">#REF!</definedName>
    <definedName name="DEFLATORS" localSheetId="9">[18]GDP!#REF!</definedName>
    <definedName name="DEFLATORS" localSheetId="4">[18]GDP!#REF!</definedName>
    <definedName name="DEFLATORS">[18]GDP!#REF!</definedName>
    <definedName name="DEFLGAST" localSheetId="9">#REF!</definedName>
    <definedName name="DEFLGAST" localSheetId="4">#REF!</definedName>
    <definedName name="DEFLGAST">#REF!</definedName>
    <definedName name="DEFLPIB" localSheetId="9">#REF!</definedName>
    <definedName name="DEFLPIB" localSheetId="4">#REF!</definedName>
    <definedName name="DEFLPIB">#REF!</definedName>
    <definedName name="der" localSheetId="4" hidden="1">{"Tab1",#N/A,FALSE,"P";"Tab2",#N/A,FALSE,"P"}</definedName>
    <definedName name="der" localSheetId="6" hidden="1">{"Tab1",#N/A,FALSE,"P";"Tab2",#N/A,FALSE,"P"}</definedName>
    <definedName name="der" localSheetId="7" hidden="1">{"Tab1",#N/A,FALSE,"P";"Tab2",#N/A,FALSE,"P"}</definedName>
    <definedName name="der" hidden="1">{"Tab1",#N/A,FALSE,"P";"Tab2",#N/A,FALSE,"P"}</definedName>
    <definedName name="DETALLE" localSheetId="9">#REF!</definedName>
    <definedName name="DETALLE" localSheetId="4">#REF!</definedName>
    <definedName name="DETALLE">#REF!</definedName>
    <definedName name="dexbccr" localSheetId="9">#REF!</definedName>
    <definedName name="dexbccr" localSheetId="4">#REF!</definedName>
    <definedName name="dexbccr">#REF!</definedName>
    <definedName name="dfasdf" localSheetId="4">#N/A</definedName>
    <definedName name="dfasdf" localSheetId="6">'II-7'!dfasdf</definedName>
    <definedName name="dfasdf" localSheetId="7">'II-8'!dfasdf</definedName>
    <definedName name="dfasdf">'II-7'!dfasdf</definedName>
    <definedName name="dfasdfas" localSheetId="4" hidden="1">{"Riqfin97",#N/A,FALSE,"Tran";"Riqfinpro",#N/A,FALSE,"Tran"}</definedName>
    <definedName name="dfasdfas" localSheetId="6" hidden="1">{"Riqfin97",#N/A,FALSE,"Tran";"Riqfinpro",#N/A,FALSE,"Tran"}</definedName>
    <definedName name="dfasdfas" localSheetId="7" hidden="1">{"Riqfin97",#N/A,FALSE,"Tran";"Riqfinpro",#N/A,FALSE,"Tran"}</definedName>
    <definedName name="dfasdfas" hidden="1">{"Riqfin97",#N/A,FALSE,"Tran";"Riqfinpro",#N/A,FALSE,"Tran"}</definedName>
    <definedName name="dfdf" localSheetId="4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dfdf" localSheetId="6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dfdf" localSheetId="7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dfdf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DG">[7]Q7!$E$27:$AH$27</definedName>
    <definedName name="DG_S">[7]Q7!$E$18:$AH$18</definedName>
    <definedName name="DMBYS">[13]RESULTADOS!$A$86:$IV$86</definedName>
    <definedName name="DNP">[13]SUPUESTOS!A$18</definedName>
    <definedName name="DO">[7]Q7!$E$29:$AH$29</definedName>
    <definedName name="DPOB">[13]SUPUESTOS!A$7</definedName>
    <definedName name="DRFP">'[13]SMONET-FINANC'!$A$99:$IV$99</definedName>
    <definedName name="DS">[7]Q7!$E$38:$AH$38</definedName>
    <definedName name="dsaf" localSheetId="4" hidden="1">{"Riqfin97",#N/A,FALSE,"Tran";"Riqfinpro",#N/A,FALSE,"Tran"}</definedName>
    <definedName name="dsaf" localSheetId="6" hidden="1">{"Riqfin97",#N/A,FALSE,"Tran";"Riqfinpro",#N/A,FALSE,"Tran"}</definedName>
    <definedName name="dsaf" localSheetId="7" hidden="1">{"Riqfin97",#N/A,FALSE,"Tran";"Riqfinpro",#N/A,FALSE,"Tran"}</definedName>
    <definedName name="dsaf" hidden="1">{"Riqfin97",#N/A,FALSE,"Tran";"Riqfinpro",#N/A,FALSE,"Tran"}</definedName>
    <definedName name="DSI">[7]Q7!$E$40:$AH$40</definedName>
    <definedName name="DSP">[7]Q7!$E$43:$AH$43</definedName>
    <definedName name="DSPG">[7]Q7!$E$45:$AH$45</definedName>
    <definedName name="dsrgwegr" localSheetId="4" hidden="1">{"Riqfin97",#N/A,FALSE,"Tran";"Riqfinpro",#N/A,FALSE,"Tran"}</definedName>
    <definedName name="dsrgwegr" localSheetId="6" hidden="1">{"Riqfin97",#N/A,FALSE,"Tran";"Riqfinpro",#N/A,FALSE,"Tran"}</definedName>
    <definedName name="dsrgwegr" localSheetId="7" hidden="1">{"Riqfin97",#N/A,FALSE,"Tran";"Riqfinpro",#N/A,FALSE,"Tran"}</definedName>
    <definedName name="dsrgwegr" hidden="1">{"Riqfin97",#N/A,FALSE,"Tran";"Riqfinpro",#N/A,FALSE,"Tran"}</definedName>
    <definedName name="DXBYS">[13]RESULTADOS!$A$82:$IV$82</definedName>
    <definedName name="E" localSheetId="9">'[16]PIB EN CORR'!#REF!</definedName>
    <definedName name="E" localSheetId="4">'[16]PIB EN CORR'!#REF!</definedName>
    <definedName name="E">'[16]PIB EN CORR'!#REF!</definedName>
    <definedName name="EDNA">[7]Q6!$E$151:$AH$151</definedName>
    <definedName name="edr" localSheetId="4" hidden="1">{"Riqfin97",#N/A,FALSE,"Tran";"Riqfinpro",#N/A,FALSE,"Tran"}</definedName>
    <definedName name="edr" localSheetId="6" hidden="1">{"Riqfin97",#N/A,FALSE,"Tran";"Riqfinpro",#N/A,FALSE,"Tran"}</definedName>
    <definedName name="edr" localSheetId="7" hidden="1">{"Riqfin97",#N/A,FALSE,"Tran";"Riqfinpro",#N/A,FALSE,"Tran"}</definedName>
    <definedName name="edr" hidden="1">{"Riqfin97",#N/A,FALSE,"Tran";"Riqfinpro",#N/A,FALSE,"Tran"}</definedName>
    <definedName name="ee" localSheetId="4" hidden="1">{"Tab1",#N/A,FALSE,"P";"Tab2",#N/A,FALSE,"P"}</definedName>
    <definedName name="ee" localSheetId="6" hidden="1">{"Tab1",#N/A,FALSE,"P";"Tab2",#N/A,FALSE,"P"}</definedName>
    <definedName name="ee" localSheetId="7" hidden="1">{"Tab1",#N/A,FALSE,"P";"Tab2",#N/A,FALSE,"P"}</definedName>
    <definedName name="ee" hidden="1">{"Tab1",#N/A,FALSE,"P";"Tab2",#N/A,FALSE,"P"}</definedName>
    <definedName name="eee" localSheetId="4" hidden="1">{"Tab1",#N/A,FALSE,"P";"Tab2",#N/A,FALSE,"P"}</definedName>
    <definedName name="eee" localSheetId="6" hidden="1">{"Tab1",#N/A,FALSE,"P";"Tab2",#N/A,FALSE,"P"}</definedName>
    <definedName name="eee" localSheetId="7" hidden="1">{"Tab1",#N/A,FALSE,"P";"Tab2",#N/A,FALSE,"P"}</definedName>
    <definedName name="eee" hidden="1">{"Tab1",#N/A,FALSE,"P";"Tab2",#N/A,FALSE,"P"}</definedName>
    <definedName name="eeee" localSheetId="4" hidden="1">{"Riqfin97",#N/A,FALSE,"Tran";"Riqfinpro",#N/A,FALSE,"Tran"}</definedName>
    <definedName name="eeee" localSheetId="6" hidden="1">{"Riqfin97",#N/A,FALSE,"Tran";"Riqfinpro",#N/A,FALSE,"Tran"}</definedName>
    <definedName name="eeee" localSheetId="7" hidden="1">{"Riqfin97",#N/A,FALSE,"Tran";"Riqfinpro",#N/A,FALSE,"Tran"}</definedName>
    <definedName name="eeee" hidden="1">{"Riqfin97",#N/A,FALSE,"Tran";"Riqfinpro",#N/A,FALSE,"Tran"}</definedName>
    <definedName name="eeeee" localSheetId="4" hidden="1">{"Riqfin97",#N/A,FALSE,"Tran";"Riqfinpro",#N/A,FALSE,"Tran"}</definedName>
    <definedName name="eeeee" localSheetId="6" hidden="1">{"Riqfin97",#N/A,FALSE,"Tran";"Riqfinpro",#N/A,FALSE,"Tran"}</definedName>
    <definedName name="eeeee" localSheetId="7" hidden="1">{"Riqfin97",#N/A,FALSE,"Tran";"Riqfinpro",#N/A,FALSE,"Tran"}</definedName>
    <definedName name="eeeee" hidden="1">{"Riqfin97",#N/A,FALSE,"Tran";"Riqfinpro",#N/A,FALSE,"Tran"}</definedName>
    <definedName name="eeeeeee" localSheetId="4" hidden="1">{"Riqfin97",#N/A,FALSE,"Tran";"Riqfinpro",#N/A,FALSE,"Tran"}</definedName>
    <definedName name="eeeeeee" localSheetId="6" hidden="1">{"Riqfin97",#N/A,FALSE,"Tran";"Riqfinpro",#N/A,FALSE,"Tran"}</definedName>
    <definedName name="eeeeeee" localSheetId="7" hidden="1">{"Riqfin97",#N/A,FALSE,"Tran";"Riqfinpro",#N/A,FALSE,"Tran"}</definedName>
    <definedName name="eeeeeee" hidden="1">{"Riqfin97",#N/A,FALSE,"Tran";"Riqfinpro",#N/A,FALSE,"Tran"}</definedName>
    <definedName name="eghsdf" localSheetId="4" hidden="1">{"Riqfin97",#N/A,FALSE,"Tran";"Riqfinpro",#N/A,FALSE,"Tran"}</definedName>
    <definedName name="eghsdf" localSheetId="6" hidden="1">{"Riqfin97",#N/A,FALSE,"Tran";"Riqfinpro",#N/A,FALSE,"Tran"}</definedName>
    <definedName name="eghsdf" localSheetId="7" hidden="1">{"Riqfin97",#N/A,FALSE,"Tran";"Riqfinpro",#N/A,FALSE,"Tran"}</definedName>
    <definedName name="eghsdf" hidden="1">{"Riqfin97",#N/A,FALSE,"Tran";"Riqfinpro",#N/A,FALSE,"Tran"}</definedName>
    <definedName name="EJ">'[4]BASE ITCER'!$AB$151</definedName>
    <definedName name="ele" localSheetId="9">#REF!</definedName>
    <definedName name="ele" localSheetId="4">#REF!</definedName>
    <definedName name="ele">#REF!</definedName>
    <definedName name="elect" localSheetId="9">#REF!</definedName>
    <definedName name="elect" localSheetId="4">#REF!</definedName>
    <definedName name="elect">#REF!</definedName>
    <definedName name="emi98j" localSheetId="9">[6]Programa!#REF!</definedName>
    <definedName name="emi98j" localSheetId="4">[6]Programa!#REF!</definedName>
    <definedName name="emi98j">[6]Programa!#REF!</definedName>
    <definedName name="emi98s" localSheetId="9">#REF!</definedName>
    <definedName name="emi98s" localSheetId="4">#REF!</definedName>
    <definedName name="emi98s">#REF!</definedName>
    <definedName name="encajec" localSheetId="9">#REF!</definedName>
    <definedName name="encajec" localSheetId="4">#REF!</definedName>
    <definedName name="encajec">#REF!</definedName>
    <definedName name="encajed" localSheetId="9">#REF!</definedName>
    <definedName name="encajed" localSheetId="4">#REF!</definedName>
    <definedName name="encajed">#REF!</definedName>
    <definedName name="ENDA">[7]Q6!$E$148:$AH$148</definedName>
    <definedName name="ENTRADA" localSheetId="9">#REF!</definedName>
    <definedName name="ENTRADA" localSheetId="4">#REF!</definedName>
    <definedName name="ENTRADA">#REF!</definedName>
    <definedName name="ergtgwer" localSheetId="4" hidden="1">{"Minpmon",#N/A,FALSE,"Monthinput"}</definedName>
    <definedName name="ergtgwer" localSheetId="6" hidden="1">{"Minpmon",#N/A,FALSE,"Monthinput"}</definedName>
    <definedName name="ergtgwer" localSheetId="7" hidden="1">{"Minpmon",#N/A,FALSE,"Monthinput"}</definedName>
    <definedName name="ergtgwer" hidden="1">{"Minpmon",#N/A,FALSE,"Monthinput"}</definedName>
    <definedName name="ergwerg" localSheetId="4" hidden="1">{"Tab1",#N/A,FALSE,"P";"Tab2",#N/A,FALSE,"P"}</definedName>
    <definedName name="ergwerg" localSheetId="6" hidden="1">{"Tab1",#N/A,FALSE,"P";"Tab2",#N/A,FALSE,"P"}</definedName>
    <definedName name="ergwerg" localSheetId="7" hidden="1">{"Tab1",#N/A,FALSE,"P";"Tab2",#N/A,FALSE,"P"}</definedName>
    <definedName name="ergwerg" hidden="1">{"Tab1",#N/A,FALSE,"P";"Tab2",#N/A,FALSE,"P"}</definedName>
    <definedName name="ergwetewr" localSheetId="4" hidden="1">{"Tab1",#N/A,FALSE,"P";"Tab2",#N/A,FALSE,"P"}</definedName>
    <definedName name="ergwetewr" localSheetId="6" hidden="1">{"Tab1",#N/A,FALSE,"P";"Tab2",#N/A,FALSE,"P"}</definedName>
    <definedName name="ergwetewr" localSheetId="7" hidden="1">{"Tab1",#N/A,FALSE,"P";"Tab2",#N/A,FALSE,"P"}</definedName>
    <definedName name="ergwetewr" hidden="1">{"Tab1",#N/A,FALSE,"P";"Tab2",#N/A,FALSE,"P"}</definedName>
    <definedName name="ert" localSheetId="4" hidden="1">{"Minpmon",#N/A,FALSE,"Monthinput"}</definedName>
    <definedName name="ert" localSheetId="6" hidden="1">{"Minpmon",#N/A,FALSE,"Monthinput"}</definedName>
    <definedName name="ert" localSheetId="7" hidden="1">{"Minpmon",#N/A,FALSE,"Monthinput"}</definedName>
    <definedName name="ert" hidden="1">{"Minpmon",#N/A,FALSE,"Monthinput"}</definedName>
    <definedName name="esrgwer" localSheetId="4" hidden="1">{#N/A,#N/A,FALSE,"SR1";#N/A,#N/A,FALSE,"SR2";#N/A,#N/A,FALSE,"SR3";#N/A,#N/A,FALSE,"SR4"}</definedName>
    <definedName name="esrgwer" localSheetId="6" hidden="1">{#N/A,#N/A,FALSE,"SR1";#N/A,#N/A,FALSE,"SR2";#N/A,#N/A,FALSE,"SR3";#N/A,#N/A,FALSE,"SR4"}</definedName>
    <definedName name="esrgwer" localSheetId="7" hidden="1">{#N/A,#N/A,FALSE,"SR1";#N/A,#N/A,FALSE,"SR2";#N/A,#N/A,FALSE,"SR3";#N/A,#N/A,FALSE,"SR4"}</definedName>
    <definedName name="esrgwer" hidden="1">{#N/A,#N/A,FALSE,"SR1";#N/A,#N/A,FALSE,"SR2";#N/A,#N/A,FALSE,"SR3";#N/A,#N/A,FALSE,"SR4"}</definedName>
    <definedName name="estacional" localSheetId="9">#REF!</definedName>
    <definedName name="estacional" localSheetId="4">#REF!</definedName>
    <definedName name="estacional">#REF!</definedName>
    <definedName name="etwete" localSheetId="4" hidden="1">{"Riqfin97",#N/A,FALSE,"Tran";"Riqfinpro",#N/A,FALSE,"Tran"}</definedName>
    <definedName name="etwete" localSheetId="6" hidden="1">{"Riqfin97",#N/A,FALSE,"Tran";"Riqfinpro",#N/A,FALSE,"Tran"}</definedName>
    <definedName name="etwete" localSheetId="7" hidden="1">{"Riqfin97",#N/A,FALSE,"Tran";"Riqfinpro",#N/A,FALSE,"Tran"}</definedName>
    <definedName name="etwete" hidden="1">{"Riqfin97",#N/A,FALSE,"Tran";"Riqfinpro",#N/A,FALSE,"Tran"}</definedName>
    <definedName name="ExitWRS">[7]Main!$AB$25</definedName>
    <definedName name="EXPORT" localSheetId="9">#REF!</definedName>
    <definedName name="EXPORT" localSheetId="4">#REF!</definedName>
    <definedName name="EXPORT">#REF!</definedName>
    <definedName name="Exportacion_Por_Importancia">[19]Macro1!$A$1</definedName>
    <definedName name="fadfadsf" localSheetId="4" hidden="1">{"Riqfin97",#N/A,FALSE,"Tran";"Riqfinpro",#N/A,FALSE,"Tran"}</definedName>
    <definedName name="fadfadsf" localSheetId="6" hidden="1">{"Riqfin97",#N/A,FALSE,"Tran";"Riqfinpro",#N/A,FALSE,"Tran"}</definedName>
    <definedName name="fadfadsf" localSheetId="7" hidden="1">{"Riqfin97",#N/A,FALSE,"Tran";"Riqfinpro",#N/A,FALSE,"Tran"}</definedName>
    <definedName name="fadfadsf" hidden="1">{"Riqfin97",#N/A,FALSE,"Tran";"Riqfinpro",#N/A,FALSE,"Tran"}</definedName>
    <definedName name="fadfdfa" localSheetId="4" hidden="1">{"Tab1",#N/A,FALSE,"P";"Tab2",#N/A,FALSE,"P"}</definedName>
    <definedName name="fadfdfa" localSheetId="6" hidden="1">{"Tab1",#N/A,FALSE,"P";"Tab2",#N/A,FALSE,"P"}</definedName>
    <definedName name="fadfdfa" localSheetId="7" hidden="1">{"Tab1",#N/A,FALSE,"P";"Tab2",#N/A,FALSE,"P"}</definedName>
    <definedName name="fadfdfa" hidden="1">{"Tab1",#N/A,FALSE,"P";"Tab2",#N/A,FALSE,"P"}</definedName>
    <definedName name="fadfdfad" localSheetId="4" hidden="1">{"Riqfin97",#N/A,FALSE,"Tran";"Riqfinpro",#N/A,FALSE,"Tran"}</definedName>
    <definedName name="fadfdfad" localSheetId="6" hidden="1">{"Riqfin97",#N/A,FALSE,"Tran";"Riqfinpro",#N/A,FALSE,"Tran"}</definedName>
    <definedName name="fadfdfad" localSheetId="7" hidden="1">{"Riqfin97",#N/A,FALSE,"Tran";"Riqfinpro",#N/A,FALSE,"Tran"}</definedName>
    <definedName name="fadfdfad" hidden="1">{"Riqfin97",#N/A,FALSE,"Tran";"Riqfinpro",#N/A,FALSE,"Tran"}</definedName>
    <definedName name="fasf" localSheetId="4" hidden="1">{"Tab1",#N/A,FALSE,"P";"Tab2",#N/A,FALSE,"P"}</definedName>
    <definedName name="fasf" localSheetId="6" hidden="1">{"Tab1",#N/A,FALSE,"P";"Tab2",#N/A,FALSE,"P"}</definedName>
    <definedName name="fasf" localSheetId="7" hidden="1">{"Tab1",#N/A,FALSE,"P";"Tab2",#N/A,FALSE,"P"}</definedName>
    <definedName name="fasf" hidden="1">{"Tab1",#N/A,FALSE,"P";"Tab2",#N/A,FALSE,"P"}</definedName>
    <definedName name="fcfasdf" localSheetId="4" hidden="1">{"Tab1",#N/A,FALSE,"P";"Tab2",#N/A,FALSE,"P"}</definedName>
    <definedName name="fcfasdf" localSheetId="6" hidden="1">{"Tab1",#N/A,FALSE,"P";"Tab2",#N/A,FALSE,"P"}</definedName>
    <definedName name="fcfasdf" localSheetId="7" hidden="1">{"Tab1",#N/A,FALSE,"P";"Tab2",#N/A,FALSE,"P"}</definedName>
    <definedName name="fcfasdf" hidden="1">{"Tab1",#N/A,FALSE,"P";"Tab2",#N/A,FALSE,"P"}</definedName>
    <definedName name="feb" localSheetId="9">[6]Programa!#REF!</definedName>
    <definedName name="feb" localSheetId="4">[6]Programa!#REF!</definedName>
    <definedName name="feb">[6]Programa!#REF!</definedName>
    <definedName name="fecha" localSheetId="9">[6]Programa!#REF!</definedName>
    <definedName name="fecha" localSheetId="4">[6]Programa!#REF!</definedName>
    <definedName name="fecha">[6]Programa!#REF!</definedName>
    <definedName name="fed" localSheetId="4" hidden="1">{"Riqfin97",#N/A,FALSE,"Tran";"Riqfinpro",#N/A,FALSE,"Tran"}</definedName>
    <definedName name="fed" localSheetId="6" hidden="1">{"Riqfin97",#N/A,FALSE,"Tran";"Riqfinpro",#N/A,FALSE,"Tran"}</definedName>
    <definedName name="fed" localSheetId="7" hidden="1">{"Riqfin97",#N/A,FALSE,"Tran";"Riqfinpro",#N/A,FALSE,"Tran"}</definedName>
    <definedName name="fed" hidden="1">{"Riqfin97",#N/A,FALSE,"Tran";"Riqfinpro",#N/A,FALSE,"Tran"}</definedName>
    <definedName name="fer" localSheetId="4" hidden="1">{"Riqfin97",#N/A,FALSE,"Tran";"Riqfinpro",#N/A,FALSE,"Tran"}</definedName>
    <definedName name="fer" localSheetId="6" hidden="1">{"Riqfin97",#N/A,FALSE,"Tran";"Riqfinpro",#N/A,FALSE,"Tran"}</definedName>
    <definedName name="fer" localSheetId="7" hidden="1">{"Riqfin97",#N/A,FALSE,"Tran";"Riqfinpro",#N/A,FALSE,"Tran"}</definedName>
    <definedName name="fer" hidden="1">{"Riqfin97",#N/A,FALSE,"Tran";"Riqfinpro",#N/A,FALSE,"Tran"}</definedName>
    <definedName name="ff" localSheetId="4" hidden="1">{"Tab1",#N/A,FALSE,"P";"Tab2",#N/A,FALSE,"P"}</definedName>
    <definedName name="ff" localSheetId="6" hidden="1">{"Tab1",#N/A,FALSE,"P";"Tab2",#N/A,FALSE,"P"}</definedName>
    <definedName name="ff" localSheetId="7" hidden="1">{"Tab1",#N/A,FALSE,"P";"Tab2",#N/A,FALSE,"P"}</definedName>
    <definedName name="ff" hidden="1">{"Tab1",#N/A,FALSE,"P";"Tab2",#N/A,FALSE,"P"}</definedName>
    <definedName name="fff" localSheetId="4" hidden="1">{"Tab1",#N/A,FALSE,"P";"Tab2",#N/A,FALSE,"P"}</definedName>
    <definedName name="fff" localSheetId="6" hidden="1">{"Tab1",#N/A,FALSE,"P";"Tab2",#N/A,FALSE,"P"}</definedName>
    <definedName name="fff" localSheetId="7" hidden="1">{"Tab1",#N/A,FALSE,"P";"Tab2",#N/A,FALSE,"P"}</definedName>
    <definedName name="fff" hidden="1">{"Tab1",#N/A,FALSE,"P";"Tab2",#N/A,FALSE,"P"}</definedName>
    <definedName name="ffff" localSheetId="4" hidden="1">{"Riqfin97",#N/A,FALSE,"Tran";"Riqfinpro",#N/A,FALSE,"Tran"}</definedName>
    <definedName name="ffff" localSheetId="6" hidden="1">{"Riqfin97",#N/A,FALSE,"Tran";"Riqfinpro",#N/A,FALSE,"Tran"}</definedName>
    <definedName name="ffff" localSheetId="7" hidden="1">{"Riqfin97",#N/A,FALSE,"Tran";"Riqfinpro",#N/A,FALSE,"Tran"}</definedName>
    <definedName name="ffff" hidden="1">{"Riqfin97",#N/A,FALSE,"Tran";"Riqfinpro",#N/A,FALSE,"Tran"}</definedName>
    <definedName name="ffffff" localSheetId="4" hidden="1">{"Tab1",#N/A,FALSE,"P";"Tab2",#N/A,FALSE,"P"}</definedName>
    <definedName name="ffffff" localSheetId="6" hidden="1">{"Tab1",#N/A,FALSE,"P";"Tab2",#N/A,FALSE,"P"}</definedName>
    <definedName name="ffffff" localSheetId="7" hidden="1">{"Tab1",#N/A,FALSE,"P";"Tab2",#N/A,FALSE,"P"}</definedName>
    <definedName name="ffffff" hidden="1">{"Tab1",#N/A,FALSE,"P";"Tab2",#N/A,FALSE,"P"}</definedName>
    <definedName name="fffffff" localSheetId="4" hidden="1">{"Minpmon",#N/A,FALSE,"Monthinput"}</definedName>
    <definedName name="fffffff" localSheetId="6" hidden="1">{"Minpmon",#N/A,FALSE,"Monthinput"}</definedName>
    <definedName name="fffffff" localSheetId="7" hidden="1">{"Minpmon",#N/A,FALSE,"Monthinput"}</definedName>
    <definedName name="fffffff" hidden="1">{"Minpmon",#N/A,FALSE,"Monthinput"}</definedName>
    <definedName name="ffffffffffffff" localSheetId="4" hidden="1">{"Riqfin97",#N/A,FALSE,"Tran";"Riqfinpro",#N/A,FALSE,"Tran"}</definedName>
    <definedName name="ffffffffffffff" localSheetId="6" hidden="1">{"Riqfin97",#N/A,FALSE,"Tran";"Riqfinpro",#N/A,FALSE,"Tran"}</definedName>
    <definedName name="ffffffffffffff" localSheetId="7" hidden="1">{"Riqfin97",#N/A,FALSE,"Tran";"Riqfinpro",#N/A,FALSE,"Tran"}</definedName>
    <definedName name="ffffffffffffff" hidden="1">{"Riqfin97",#N/A,FALSE,"Tran";"Riqfinpro",#N/A,FALSE,"Tran"}</definedName>
    <definedName name="fgf" localSheetId="4" hidden="1">{"Riqfin97",#N/A,FALSE,"Tran";"Riqfinpro",#N/A,FALSE,"Tran"}</definedName>
    <definedName name="fgf" localSheetId="6" hidden="1">{"Riqfin97",#N/A,FALSE,"Tran";"Riqfinpro",#N/A,FALSE,"Tran"}</definedName>
    <definedName name="fgf" localSheetId="7" hidden="1">{"Riqfin97",#N/A,FALSE,"Tran";"Riqfinpro",#N/A,FALSE,"Tran"}</definedName>
    <definedName name="fgf" hidden="1">{"Riqfin97",#N/A,FALSE,"Tran";"Riqfinpro",#N/A,FALSE,"Tran"}</definedName>
    <definedName name="finan" localSheetId="9">#REF!</definedName>
    <definedName name="finan" localSheetId="4">#REF!</definedName>
    <definedName name="finan">#REF!</definedName>
    <definedName name="finan1" localSheetId="9">#REF!</definedName>
    <definedName name="finan1" localSheetId="4">#REF!</definedName>
    <definedName name="finan1">#REF!</definedName>
    <definedName name="Financing" localSheetId="4" hidden="1">{"Tab1",#N/A,FALSE,"P";"Tab2",#N/A,FALSE,"P"}</definedName>
    <definedName name="Financing" localSheetId="6" hidden="1">{"Tab1",#N/A,FALSE,"P";"Tab2",#N/A,FALSE,"P"}</definedName>
    <definedName name="Financing" localSheetId="7" hidden="1">{"Tab1",#N/A,FALSE,"P";"Tab2",#N/A,FALSE,"P"}</definedName>
    <definedName name="Financing" hidden="1">{"Tab1",#N/A,FALSE,"P";"Tab2",#N/A,FALSE,"P"}</definedName>
    <definedName name="fluct" localSheetId="9">#REF!</definedName>
    <definedName name="fluct" localSheetId="4">#REF!</definedName>
    <definedName name="fluct">#REF!</definedName>
    <definedName name="FLUJO">'[20]Base de Datos Proyecciones'!$A$2:$H$2</definedName>
    <definedName name="fre" localSheetId="4" hidden="1">{"Tab1",#N/A,FALSE,"P";"Tab2",#N/A,FALSE,"P"}</definedName>
    <definedName name="fre" localSheetId="6" hidden="1">{"Tab1",#N/A,FALSE,"P";"Tab2",#N/A,FALSE,"P"}</definedName>
    <definedName name="fre" localSheetId="7" hidden="1">{"Tab1",#N/A,FALSE,"P";"Tab2",#N/A,FALSE,"P"}</definedName>
    <definedName name="fre" hidden="1">{"Tab1",#N/A,FALSE,"P";"Tab2",#N/A,FALSE,"P"}</definedName>
    <definedName name="fsgwereert" localSheetId="4" hidden="1">{"Tab1",#N/A,FALSE,"P";"Tab2",#N/A,FALSE,"P"}</definedName>
    <definedName name="fsgwereert" localSheetId="6" hidden="1">{"Tab1",#N/A,FALSE,"P";"Tab2",#N/A,FALSE,"P"}</definedName>
    <definedName name="fsgwereert" localSheetId="7" hidden="1">{"Tab1",#N/A,FALSE,"P";"Tab2",#N/A,FALSE,"P"}</definedName>
    <definedName name="fsgwereert" hidden="1">{"Tab1",#N/A,FALSE,"P";"Tab2",#N/A,FALSE,"P"}</definedName>
    <definedName name="ftaref" localSheetId="9">#REF!</definedName>
    <definedName name="ftaref" localSheetId="4">#REF!</definedName>
    <definedName name="ftaref">#REF!</definedName>
    <definedName name="ftconf" localSheetId="9">#REF!</definedName>
    <definedName name="ftconf" localSheetId="4">#REF!</definedName>
    <definedName name="ftconf">#REF!</definedName>
    <definedName name="ftima" localSheetId="9">#REF!</definedName>
    <definedName name="ftima" localSheetId="4">#REF!</definedName>
    <definedName name="ftima">#REF!</definedName>
    <definedName name="ftimaf" localSheetId="9">#REF!</definedName>
    <definedName name="ftimaf" localSheetId="4">#REF!</definedName>
    <definedName name="ftimaf">#REF!</definedName>
    <definedName name="ftr" localSheetId="4" hidden="1">{"Riqfin97",#N/A,FALSE,"Tran";"Riqfinpro",#N/A,FALSE,"Tran"}</definedName>
    <definedName name="ftr" localSheetId="6" hidden="1">{"Riqfin97",#N/A,FALSE,"Tran";"Riqfinpro",#N/A,FALSE,"Tran"}</definedName>
    <definedName name="ftr" localSheetId="7" hidden="1">{"Riqfin97",#N/A,FALSE,"Tran";"Riqfinpro",#N/A,FALSE,"Tran"}</definedName>
    <definedName name="ftr" hidden="1">{"Riqfin97",#N/A,FALSE,"Tran";"Riqfinpro",#N/A,FALSE,"Tran"}</definedName>
    <definedName name="fty" localSheetId="4" hidden="1">{"Riqfin97",#N/A,FALSE,"Tran";"Riqfinpro",#N/A,FALSE,"Tran"}</definedName>
    <definedName name="fty" localSheetId="6" hidden="1">{"Riqfin97",#N/A,FALSE,"Tran";"Riqfinpro",#N/A,FALSE,"Tran"}</definedName>
    <definedName name="fty" localSheetId="7" hidden="1">{"Riqfin97",#N/A,FALSE,"Tran";"Riqfinpro",#N/A,FALSE,"Tran"}</definedName>
    <definedName name="fty" hidden="1">{"Riqfin97",#N/A,FALSE,"Tran";"Riqfinpro",#N/A,FALSE,"Tran"}</definedName>
    <definedName name="g" localSheetId="9">#REF!</definedName>
    <definedName name="g" localSheetId="4">#REF!</definedName>
    <definedName name="g">#REF!</definedName>
    <definedName name="GASTO" localSheetId="9">#REF!</definedName>
    <definedName name="GASTO" localSheetId="4">#REF!</definedName>
    <definedName name="GASTO">#REF!</definedName>
    <definedName name="GASTOCORD" localSheetId="9">#REF!</definedName>
    <definedName name="GASTOCORD" localSheetId="4">#REF!</definedName>
    <definedName name="GASTOCORD">#REF!</definedName>
    <definedName name="GASTORO" localSheetId="9">#REF!</definedName>
    <definedName name="GASTORO" localSheetId="4">#REF!</definedName>
    <definedName name="GASTORO">#REF!</definedName>
    <definedName name="GATO" localSheetId="9">#REF!</definedName>
    <definedName name="GATO" localSheetId="4">#REF!</definedName>
    <definedName name="GATO">#REF!</definedName>
    <definedName name="ggfsgf" localSheetId="4" hidden="1">{"Riqfin97",#N/A,FALSE,"Tran";"Riqfinpro",#N/A,FALSE,"Tran"}</definedName>
    <definedName name="ggfsgf" localSheetId="6" hidden="1">{"Riqfin97",#N/A,FALSE,"Tran";"Riqfinpro",#N/A,FALSE,"Tran"}</definedName>
    <definedName name="ggfsgf" localSheetId="7" hidden="1">{"Riqfin97",#N/A,FALSE,"Tran";"Riqfinpro",#N/A,FALSE,"Tran"}</definedName>
    <definedName name="ggfsgf" hidden="1">{"Riqfin97",#N/A,FALSE,"Tran";"Riqfinpro",#N/A,FALSE,"Tran"}</definedName>
    <definedName name="ggg" localSheetId="4" hidden="1">{"Riqfin97",#N/A,FALSE,"Tran";"Riqfinpro",#N/A,FALSE,"Tran"}</definedName>
    <definedName name="ggg" localSheetId="6" hidden="1">{"Riqfin97",#N/A,FALSE,"Tran";"Riqfinpro",#N/A,FALSE,"Tran"}</definedName>
    <definedName name="ggg" localSheetId="7" hidden="1">{"Riqfin97",#N/A,FALSE,"Tran";"Riqfinpro",#N/A,FALSE,"Tran"}</definedName>
    <definedName name="ggg" hidden="1">{"Riqfin97",#N/A,FALSE,"Tran";"Riqfinpro",#N/A,FALSE,"Tran"}</definedName>
    <definedName name="gggg" localSheetId="4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gggg" localSheetId="6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gggg" localSheetId="7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gggg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ggggg" localSheetId="9" hidden="1">'[21]J(Priv.Cap)'!#REF!</definedName>
    <definedName name="ggggg" localSheetId="4" hidden="1">'[21]J(Priv.Cap)'!#REF!</definedName>
    <definedName name="ggggg" hidden="1">'[21]J(Priv.Cap)'!#REF!</definedName>
    <definedName name="ght" localSheetId="4" hidden="1">{"Tab1",#N/A,FALSE,"P";"Tab2",#N/A,FALSE,"P"}</definedName>
    <definedName name="ght" localSheetId="6" hidden="1">{"Tab1",#N/A,FALSE,"P";"Tab2",#N/A,FALSE,"P"}</definedName>
    <definedName name="ght" localSheetId="7" hidden="1">{"Tab1",#N/A,FALSE,"P";"Tab2",#N/A,FALSE,"P"}</definedName>
    <definedName name="ght" hidden="1">{"Tab1",#N/A,FALSE,"P";"Tab2",#N/A,FALSE,"P"}</definedName>
    <definedName name="GOESC96" localSheetId="9">#REF!</definedName>
    <definedName name="GOESC96" localSheetId="4">#REF!</definedName>
    <definedName name="GOESC96">#REF!</definedName>
    <definedName name="_xlnm.Recorder" localSheetId="9">#REF!</definedName>
    <definedName name="_xlnm.Recorder" localSheetId="4">#REF!</definedName>
    <definedName name="_xlnm.Recorder">#REF!</definedName>
    <definedName name="Grafico">[22]PONDRAMA!$C$14</definedName>
    <definedName name="gre" localSheetId="4" hidden="1">{"Riqfin97",#N/A,FALSE,"Tran";"Riqfinpro",#N/A,FALSE,"Tran"}</definedName>
    <definedName name="gre" localSheetId="6" hidden="1">{"Riqfin97",#N/A,FALSE,"Tran";"Riqfinpro",#N/A,FALSE,"Tran"}</definedName>
    <definedName name="gre" localSheetId="7" hidden="1">{"Riqfin97",#N/A,FALSE,"Tran";"Riqfinpro",#N/A,FALSE,"Tran"}</definedName>
    <definedName name="gre" hidden="1">{"Riqfin97",#N/A,FALSE,"Tran";"Riqfinpro",#N/A,FALSE,"Tran"}</definedName>
    <definedName name="grgwe" localSheetId="4" hidden="1">{"Minpmon",#N/A,FALSE,"Monthinput"}</definedName>
    <definedName name="grgwe" localSheetId="6" hidden="1">{"Minpmon",#N/A,FALSE,"Monthinput"}</definedName>
    <definedName name="grgwe" localSheetId="7" hidden="1">{"Minpmon",#N/A,FALSE,"Monthinput"}</definedName>
    <definedName name="grgwe" hidden="1">{"Minpmon",#N/A,FALSE,"Monthinput"}</definedName>
    <definedName name="gwergwe" localSheetId="4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gwergwe" localSheetId="6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gwergwe" localSheetId="7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gwergwe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gyu" localSheetId="4" hidden="1">{"Tab1",#N/A,FALSE,"P";"Tab2",#N/A,FALSE,"P"}</definedName>
    <definedName name="gyu" localSheetId="6" hidden="1">{"Tab1",#N/A,FALSE,"P";"Tab2",#N/A,FALSE,"P"}</definedName>
    <definedName name="gyu" localSheetId="7" hidden="1">{"Tab1",#N/A,FALSE,"P";"Tab2",#N/A,FALSE,"P"}</definedName>
    <definedName name="gyu" hidden="1">{"Tab1",#N/A,FALSE,"P";"Tab2",#N/A,FALSE,"P"}</definedName>
    <definedName name="Heading39" localSheetId="9">#REF!</definedName>
    <definedName name="Heading39" localSheetId="4">#REF!</definedName>
    <definedName name="Heading39">#REF!</definedName>
    <definedName name="hhh" localSheetId="4" hidden="1">{"Minpmon",#N/A,FALSE,"Monthinput"}</definedName>
    <definedName name="hhh" localSheetId="6" hidden="1">{"Minpmon",#N/A,FALSE,"Monthinput"}</definedName>
    <definedName name="hhh" localSheetId="7" hidden="1">{"Minpmon",#N/A,FALSE,"Monthinput"}</definedName>
    <definedName name="hhh" hidden="1">{"Minpmon",#N/A,FALSE,"Monthinput"}</definedName>
    <definedName name="hhhh" localSheetId="4">#N/A</definedName>
    <definedName name="hhhh" localSheetId="6">'II-7'!hhhh</definedName>
    <definedName name="hhhh" localSheetId="7">'II-8'!hhhh</definedName>
    <definedName name="hhhh">'II-7'!hhhh</definedName>
    <definedName name="hhhhh" localSheetId="4" hidden="1">{"Tab1",#N/A,FALSE,"P";"Tab2",#N/A,FALSE,"P"}</definedName>
    <definedName name="hhhhh" localSheetId="6" hidden="1">{"Tab1",#N/A,FALSE,"P";"Tab2",#N/A,FALSE,"P"}</definedName>
    <definedName name="hhhhh" localSheetId="7" hidden="1">{"Tab1",#N/A,FALSE,"P";"Tab2",#N/A,FALSE,"P"}</definedName>
    <definedName name="hhhhh" hidden="1">{"Tab1",#N/A,FALSE,"P";"Tab2",#N/A,FALSE,"P"}</definedName>
    <definedName name="hhhhhh" localSheetId="4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hhhhhh" localSheetId="6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hhhhhh" localSheetId="7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hhhhhh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hihp" localSheetId="4" hidden="1">{"Riqfin97",#N/A,FALSE,"Tran";"Riqfinpro",#N/A,FALSE,"Tran"}</definedName>
    <definedName name="hihp" localSheetId="6" hidden="1">{"Riqfin97",#N/A,FALSE,"Tran";"Riqfinpro",#N/A,FALSE,"Tran"}</definedName>
    <definedName name="hihp" localSheetId="7" hidden="1">{"Riqfin97",#N/A,FALSE,"Tran";"Riqfinpro",#N/A,FALSE,"Tran"}</definedName>
    <definedName name="hihp" hidden="1">{"Riqfin97",#N/A,FALSE,"Tran";"Riqfinpro",#N/A,FALSE,"Tran"}</definedName>
    <definedName name="hio" localSheetId="4" hidden="1">{"Tab1",#N/A,FALSE,"P";"Tab2",#N/A,FALSE,"P"}</definedName>
    <definedName name="hio" localSheetId="6" hidden="1">{"Tab1",#N/A,FALSE,"P";"Tab2",#N/A,FALSE,"P"}</definedName>
    <definedName name="hio" localSheetId="7" hidden="1">{"Tab1",#N/A,FALSE,"P";"Tab2",#N/A,FALSE,"P"}</definedName>
    <definedName name="hio" hidden="1">{"Tab1",#N/A,FALSE,"P";"Tab2",#N/A,FALSE,"P"}</definedName>
    <definedName name="hip">'[23]Supuestos '!$A$3:$I$34</definedName>
    <definedName name="hora" localSheetId="9">[6]Programa!#REF!</definedName>
    <definedName name="hora" localSheetId="4">[6]Programa!#REF!</definedName>
    <definedName name="hora">[6]Programa!#REF!</definedName>
    <definedName name="hpu" localSheetId="4" hidden="1">{"Tab1",#N/A,FALSE,"P";"Tab2",#N/A,FALSE,"P"}</definedName>
    <definedName name="hpu" localSheetId="6" hidden="1">{"Tab1",#N/A,FALSE,"P";"Tab2",#N/A,FALSE,"P"}</definedName>
    <definedName name="hpu" localSheetId="7" hidden="1">{"Tab1",#N/A,FALSE,"P";"Tab2",#N/A,FALSE,"P"}</definedName>
    <definedName name="hpu" hidden="1">{"Tab1",#N/A,FALSE,"P";"Tab2",#N/A,FALSE,"P"}</definedName>
    <definedName name="hui" localSheetId="4" hidden="1">{"Tab1",#N/A,FALSE,"P";"Tab2",#N/A,FALSE,"P"}</definedName>
    <definedName name="hui" localSheetId="6" hidden="1">{"Tab1",#N/A,FALSE,"P";"Tab2",#N/A,FALSE,"P"}</definedName>
    <definedName name="hui" localSheetId="7" hidden="1">{"Tab1",#N/A,FALSE,"P";"Tab2",#N/A,FALSE,"P"}</definedName>
    <definedName name="hui" hidden="1">{"Tab1",#N/A,FALSE,"P";"Tab2",#N/A,FALSE,"P"}</definedName>
    <definedName name="huo" localSheetId="4" hidden="1">{"Tab1",#N/A,FALSE,"P";"Tab2",#N/A,FALSE,"P"}</definedName>
    <definedName name="huo" localSheetId="6" hidden="1">{"Tab1",#N/A,FALSE,"P";"Tab2",#N/A,FALSE,"P"}</definedName>
    <definedName name="huo" localSheetId="7" hidden="1">{"Tab1",#N/A,FALSE,"P";"Tab2",#N/A,FALSE,"P"}</definedName>
    <definedName name="huo" hidden="1">{"Tab1",#N/A,FALSE,"P";"Tab2",#N/A,FALSE,"P"}</definedName>
    <definedName name="i" localSheetId="9">#REF!</definedName>
    <definedName name="i" localSheetId="4">#REF!</definedName>
    <definedName name="i">#REF!</definedName>
    <definedName name="ii" localSheetId="4" hidden="1">{"Tab1",#N/A,FALSE,"P";"Tab2",#N/A,FALSE,"P"}</definedName>
    <definedName name="ii" localSheetId="6" hidden="1">{"Tab1",#N/A,FALSE,"P";"Tab2",#N/A,FALSE,"P"}</definedName>
    <definedName name="ii" localSheetId="7" hidden="1">{"Tab1",#N/A,FALSE,"P";"Tab2",#N/A,FALSE,"P"}</definedName>
    <definedName name="ii" hidden="1">{"Tab1",#N/A,FALSE,"P";"Tab2",#N/A,FALSE,"P"}</definedName>
    <definedName name="iii" localSheetId="4" hidden="1">{"Riqfin97",#N/A,FALSE,"Tran";"Riqfinpro",#N/A,FALSE,"Tran"}</definedName>
    <definedName name="iii" localSheetId="6" hidden="1">{"Riqfin97",#N/A,FALSE,"Tran";"Riqfinpro",#N/A,FALSE,"Tran"}</definedName>
    <definedName name="iii" localSheetId="7" hidden="1">{"Riqfin97",#N/A,FALSE,"Tran";"Riqfinpro",#N/A,FALSE,"Tran"}</definedName>
    <definedName name="iii" hidden="1">{"Riqfin97",#N/A,FALSE,"Tran";"Riqfinpro",#N/A,FALSE,"Tran"}</definedName>
    <definedName name="ilo" localSheetId="4" hidden="1">{"Riqfin97",#N/A,FALSE,"Tran";"Riqfinpro",#N/A,FALSE,"Tran"}</definedName>
    <definedName name="ilo" localSheetId="6" hidden="1">{"Riqfin97",#N/A,FALSE,"Tran";"Riqfinpro",#N/A,FALSE,"Tran"}</definedName>
    <definedName name="ilo" localSheetId="7" hidden="1">{"Riqfin97",#N/A,FALSE,"Tran";"Riqfinpro",#N/A,FALSE,"Tran"}</definedName>
    <definedName name="ilo" hidden="1">{"Riqfin97",#N/A,FALSE,"Tran";"Riqfinpro",#N/A,FALSE,"Tran"}</definedName>
    <definedName name="ilu" localSheetId="4" hidden="1">{"Riqfin97",#N/A,FALSE,"Tran";"Riqfinpro",#N/A,FALSE,"Tran"}</definedName>
    <definedName name="ilu" localSheetId="6" hidden="1">{"Riqfin97",#N/A,FALSE,"Tran";"Riqfinpro",#N/A,FALSE,"Tran"}</definedName>
    <definedName name="ilu" localSheetId="7" hidden="1">{"Riqfin97",#N/A,FALSE,"Tran";"Riqfinpro",#N/A,FALSE,"Tran"}</definedName>
    <definedName name="ilu" hidden="1">{"Riqfin97",#N/A,FALSE,"Tran";"Riqfinpro",#N/A,FALSE,"Tran"}</definedName>
    <definedName name="ima" localSheetId="9">#REF!</definedName>
    <definedName name="ima" localSheetId="4">#REF!</definedName>
    <definedName name="ima">#REF!</definedName>
    <definedName name="imaor" localSheetId="9">#REF!</definedName>
    <definedName name="imaor" localSheetId="4">#REF!</definedName>
    <definedName name="imaor">#REF!</definedName>
    <definedName name="Imprimir_área_IM" localSheetId="9">#REF!</definedName>
    <definedName name="Imprimir_área_IM" localSheetId="4">#REF!</definedName>
    <definedName name="Imprimir_área_IM">#REF!</definedName>
    <definedName name="ind" localSheetId="9">#REF!</definedName>
    <definedName name="ind" localSheetId="4">#REF!</definedName>
    <definedName name="ind">#REF!</definedName>
    <definedName name="IND_VAR_VA" localSheetId="9">#REF!</definedName>
    <definedName name="IND_VAR_VA" localSheetId="4">#REF!</definedName>
    <definedName name="IND_VAR_VA">#REF!</definedName>
    <definedName name="indcdev" localSheetId="9">#REF!</definedName>
    <definedName name="indcdev" localSheetId="4">#REF!</definedName>
    <definedName name="indcdev">#REF!</definedName>
    <definedName name="INDICAD_ECONOMI" localSheetId="9">#REF!</definedName>
    <definedName name="INDICAD_ECONOMI" localSheetId="4">#REF!</definedName>
    <definedName name="INDICAD_ECONOMI">#REF!</definedName>
    <definedName name="INDICE" localSheetId="9">[6]Programa!#REF!</definedName>
    <definedName name="INDICE" localSheetId="4">[6]Programa!#REF!</definedName>
    <definedName name="INDICE">[6]Programa!#REF!</definedName>
    <definedName name="indust">'[8]Indicadores basicos'!$A$58:$V$83</definedName>
    <definedName name="INE" localSheetId="9">#REF!</definedName>
    <definedName name="INE" localSheetId="4">#REF!</definedName>
    <definedName name="INE">#REF!</definedName>
    <definedName name="INF">[13]SUPUESTOS!A$21</definedName>
    <definedName name="INGOES96" localSheetId="9">#REF!</definedName>
    <definedName name="INGOES96" localSheetId="4">#REF!</definedName>
    <definedName name="INGOES96">#REF!</definedName>
    <definedName name="iouiuopo" localSheetId="4" hidden="1">{"Tab1",#N/A,FALSE,"P";"Tab2",#N/A,FALSE,"P"}</definedName>
    <definedName name="iouiuopo" localSheetId="6" hidden="1">{"Tab1",#N/A,FALSE,"P";"Tab2",#N/A,FALSE,"P"}</definedName>
    <definedName name="iouiuopo" localSheetId="7" hidden="1">{"Tab1",#N/A,FALSE,"P";"Tab2",#N/A,FALSE,"P"}</definedName>
    <definedName name="iouiuopo" hidden="1">{"Tab1",#N/A,FALSE,"P";"Tab2",#N/A,FALSE,"P"}</definedName>
    <definedName name="ipc" localSheetId="9">#REF!</definedName>
    <definedName name="ipc" localSheetId="4">#REF!</definedName>
    <definedName name="ipc">#REF!</definedName>
    <definedName name="ipc98j" localSheetId="9">[6]Programa!#REF!</definedName>
    <definedName name="ipc98j" localSheetId="4">[6]Programa!#REF!</definedName>
    <definedName name="ipc98j">[6]Programa!#REF!</definedName>
    <definedName name="ipc98s" localSheetId="9">#REF!</definedName>
    <definedName name="ipc98s" localSheetId="4">#REF!</definedName>
    <definedName name="ipc98s">#REF!</definedName>
    <definedName name="ipcprom90" localSheetId="9">#REF!</definedName>
    <definedName name="ipcprom90" localSheetId="4">#REF!</definedName>
    <definedName name="ipcprom90">#REF!</definedName>
    <definedName name="ITCERBILAT">'[24]ITCER Y GRAFICOS'!$A$1:$L$18</definedName>
    <definedName name="ITCERMULTI">'[24]ITCER Y GRAFICOS'!$A$44:$L$61</definedName>
    <definedName name="Janet" hidden="1">'[23]SNF Córd'!$A$18:$A$19</definedName>
    <definedName name="jdfhgghg" localSheetId="4" hidden="1">{"Riqfin97",#N/A,FALSE,"Tran";"Riqfinpro",#N/A,FALSE,"Tran"}</definedName>
    <definedName name="jdfhgghg" localSheetId="6" hidden="1">{"Riqfin97",#N/A,FALSE,"Tran";"Riqfinpro",#N/A,FALSE,"Tran"}</definedName>
    <definedName name="jdfhgghg" localSheetId="7" hidden="1">{"Riqfin97",#N/A,FALSE,"Tran";"Riqfinpro",#N/A,FALSE,"Tran"}</definedName>
    <definedName name="jdfhgghg" hidden="1">{"Riqfin97",#N/A,FALSE,"Tran";"Riqfinpro",#N/A,FALSE,"Tran"}</definedName>
    <definedName name="jj" localSheetId="4" hidden="1">{"Riqfin97",#N/A,FALSE,"Tran";"Riqfinpro",#N/A,FALSE,"Tran"}</definedName>
    <definedName name="jj" localSheetId="6" hidden="1">{"Riqfin97",#N/A,FALSE,"Tran";"Riqfinpro",#N/A,FALSE,"Tran"}</definedName>
    <definedName name="jj" localSheetId="7" hidden="1">{"Riqfin97",#N/A,FALSE,"Tran";"Riqfinpro",#N/A,FALSE,"Tran"}</definedName>
    <definedName name="jj" hidden="1">{"Riqfin97",#N/A,FALSE,"Tran";"Riqfinpro",#N/A,FALSE,"Tran"}</definedName>
    <definedName name="jjflkjhkj" localSheetId="4" hidden="1">{"Tab1",#N/A,FALSE,"P";"Tab2",#N/A,FALSE,"P"}</definedName>
    <definedName name="jjflkjhkj" localSheetId="6" hidden="1">{"Tab1",#N/A,FALSE,"P";"Tab2",#N/A,FALSE,"P"}</definedName>
    <definedName name="jjflkjhkj" localSheetId="7" hidden="1">{"Tab1",#N/A,FALSE,"P";"Tab2",#N/A,FALSE,"P"}</definedName>
    <definedName name="jjflkjhkj" hidden="1">{"Tab1",#N/A,FALSE,"P";"Tab2",#N/A,FALSE,"P"}</definedName>
    <definedName name="jjj" localSheetId="4" hidden="1">{"Riqfin97",#N/A,FALSE,"Tran";"Riqfinpro",#N/A,FALSE,"Tran"}</definedName>
    <definedName name="jjj" localSheetId="6" hidden="1">{"Riqfin97",#N/A,FALSE,"Tran";"Riqfinpro",#N/A,FALSE,"Tran"}</definedName>
    <definedName name="jjj" localSheetId="7" hidden="1">{"Riqfin97",#N/A,FALSE,"Tran";"Riqfinpro",#N/A,FALSE,"Tran"}</definedName>
    <definedName name="jjj" hidden="1">{"Riqfin97",#N/A,FALSE,"Tran";"Riqfinpro",#N/A,FALSE,"Tran"}</definedName>
    <definedName name="jjjj" localSheetId="4" hidden="1">{"Tab1",#N/A,FALSE,"P";"Tab2",#N/A,FALSE,"P"}</definedName>
    <definedName name="jjjj" localSheetId="6" hidden="1">{"Tab1",#N/A,FALSE,"P";"Tab2",#N/A,FALSE,"P"}</definedName>
    <definedName name="jjjj" localSheetId="7" hidden="1">{"Tab1",#N/A,FALSE,"P";"Tab2",#N/A,FALSE,"P"}</definedName>
    <definedName name="jjjj" hidden="1">{"Tab1",#N/A,FALSE,"P";"Tab2",#N/A,FALSE,"P"}</definedName>
    <definedName name="jjjjjj" localSheetId="9" hidden="1">'[21]J(Priv.Cap)'!#REF!</definedName>
    <definedName name="jjjjjj" localSheetId="4" hidden="1">'[21]J(Priv.Cap)'!#REF!</definedName>
    <definedName name="jjjjjj" hidden="1">'[21]J(Priv.Cap)'!#REF!</definedName>
    <definedName name="jjjjjjjjjjjjjjjjjj" localSheetId="4" hidden="1">{"Tab1",#N/A,FALSE,"P";"Tab2",#N/A,FALSE,"P"}</definedName>
    <definedName name="jjjjjjjjjjjjjjjjjj" localSheetId="6" hidden="1">{"Tab1",#N/A,FALSE,"P";"Tab2",#N/A,FALSE,"P"}</definedName>
    <definedName name="jjjjjjjjjjjjjjjjjj" localSheetId="7" hidden="1">{"Tab1",#N/A,FALSE,"P";"Tab2",#N/A,FALSE,"P"}</definedName>
    <definedName name="jjjjjjjjjjjjjjjjjj" hidden="1">{"Tab1",#N/A,FALSE,"P";"Tab2",#N/A,FALSE,"P"}</definedName>
    <definedName name="jlajl" localSheetId="4" hidden="1">{"Riqfin97",#N/A,FALSE,"Tran";"Riqfinpro",#N/A,FALSE,"Tran"}</definedName>
    <definedName name="jlajl" localSheetId="6" hidden="1">{"Riqfin97",#N/A,FALSE,"Tran";"Riqfinpro",#N/A,FALSE,"Tran"}</definedName>
    <definedName name="jlajl" localSheetId="7" hidden="1">{"Riqfin97",#N/A,FALSE,"Tran";"Riqfinpro",#N/A,FALSE,"Tran"}</definedName>
    <definedName name="jlajl" hidden="1">{"Riqfin97",#N/A,FALSE,"Tran";"Riqfinpro",#N/A,FALSE,"Tran"}</definedName>
    <definedName name="jui" localSheetId="4" hidden="1">{"Riqfin97",#N/A,FALSE,"Tran";"Riqfinpro",#N/A,FALSE,"Tran"}</definedName>
    <definedName name="jui" localSheetId="6" hidden="1">{"Riqfin97",#N/A,FALSE,"Tran";"Riqfinpro",#N/A,FALSE,"Tran"}</definedName>
    <definedName name="jui" localSheetId="7" hidden="1">{"Riqfin97",#N/A,FALSE,"Tran";"Riqfinpro",#N/A,FALSE,"Tran"}</definedName>
    <definedName name="jui" hidden="1">{"Riqfin97",#N/A,FALSE,"Tran";"Riqfinpro",#N/A,FALSE,"Tran"}</definedName>
    <definedName name="juy" localSheetId="4" hidden="1">{"Tab1",#N/A,FALSE,"P";"Tab2",#N/A,FALSE,"P"}</definedName>
    <definedName name="juy" localSheetId="6" hidden="1">{"Tab1",#N/A,FALSE,"P";"Tab2",#N/A,FALSE,"P"}</definedName>
    <definedName name="juy" localSheetId="7" hidden="1">{"Tab1",#N/A,FALSE,"P";"Tab2",#N/A,FALSE,"P"}</definedName>
    <definedName name="juy" hidden="1">{"Tab1",#N/A,FALSE,"P";"Tab2",#N/A,FALSE,"P"}</definedName>
    <definedName name="k" localSheetId="4" hidden="1">{"Riqfin97",#N/A,FALSE,"Tran";"Riqfinpro",#N/A,FALSE,"Tran"}</definedName>
    <definedName name="k" localSheetId="6" hidden="1">{"Riqfin97",#N/A,FALSE,"Tran";"Riqfinpro",#N/A,FALSE,"Tran"}</definedName>
    <definedName name="k" localSheetId="7" hidden="1">{"Riqfin97",#N/A,FALSE,"Tran";"Riqfinpro",#N/A,FALSE,"Tran"}</definedName>
    <definedName name="k" hidden="1">{"Riqfin97",#N/A,FALSE,"Tran";"Riqfinpro",#N/A,FALSE,"Tran"}</definedName>
    <definedName name="kh" localSheetId="4" hidden="1">{"Minpmon",#N/A,FALSE,"Monthinput"}</definedName>
    <definedName name="kh" localSheetId="6" hidden="1">{"Minpmon",#N/A,FALSE,"Monthinput"}</definedName>
    <definedName name="kh" localSheetId="7" hidden="1">{"Minpmon",#N/A,FALSE,"Monthinput"}</definedName>
    <definedName name="kh" hidden="1">{"Minpmon",#N/A,FALSE,"Monthinput"}</definedName>
    <definedName name="kio" localSheetId="4" hidden="1">{"Tab1",#N/A,FALSE,"P";"Tab2",#N/A,FALSE,"P"}</definedName>
    <definedName name="kio" localSheetId="6" hidden="1">{"Tab1",#N/A,FALSE,"P";"Tab2",#N/A,FALSE,"P"}</definedName>
    <definedName name="kio" localSheetId="7" hidden="1">{"Tab1",#N/A,FALSE,"P";"Tab2",#N/A,FALSE,"P"}</definedName>
    <definedName name="kio" hidden="1">{"Tab1",#N/A,FALSE,"P";"Tab2",#N/A,FALSE,"P"}</definedName>
    <definedName name="kiu" localSheetId="4" hidden="1">{"Riqfin97",#N/A,FALSE,"Tran";"Riqfinpro",#N/A,FALSE,"Tran"}</definedName>
    <definedName name="kiu" localSheetId="6" hidden="1">{"Riqfin97",#N/A,FALSE,"Tran";"Riqfinpro",#N/A,FALSE,"Tran"}</definedName>
    <definedName name="kiu" localSheetId="7" hidden="1">{"Riqfin97",#N/A,FALSE,"Tran";"Riqfinpro",#N/A,FALSE,"Tran"}</definedName>
    <definedName name="kiu" hidden="1">{"Riqfin97",#N/A,FALSE,"Tran";"Riqfinpro",#N/A,FALSE,"Tran"}</definedName>
    <definedName name="kjhklfhlasd" localSheetId="4" hidden="1">{"Riqfin97",#N/A,FALSE,"Tran";"Riqfinpro",#N/A,FALSE,"Tran"}</definedName>
    <definedName name="kjhklfhlasd" localSheetId="6" hidden="1">{"Riqfin97",#N/A,FALSE,"Tran";"Riqfinpro",#N/A,FALSE,"Tran"}</definedName>
    <definedName name="kjhklfhlasd" localSheetId="7" hidden="1">{"Riqfin97",#N/A,FALSE,"Tran";"Riqfinpro",#N/A,FALSE,"Tran"}</definedName>
    <definedName name="kjhklfhlasd" hidden="1">{"Riqfin97",#N/A,FALSE,"Tran";"Riqfinpro",#N/A,FALSE,"Tran"}</definedName>
    <definedName name="kk" localSheetId="4" hidden="1">{"Tab1",#N/A,FALSE,"P";"Tab2",#N/A,FALSE,"P"}</definedName>
    <definedName name="kk" localSheetId="6" hidden="1">{"Tab1",#N/A,FALSE,"P";"Tab2",#N/A,FALSE,"P"}</definedName>
    <definedName name="kk" localSheetId="7" hidden="1">{"Tab1",#N/A,FALSE,"P";"Tab2",#N/A,FALSE,"P"}</definedName>
    <definedName name="kk" hidden="1">{"Tab1",#N/A,FALSE,"P";"Tab2",#N/A,FALSE,"P"}</definedName>
    <definedName name="kkj" localSheetId="4" hidden="1">{"Riqfin97",#N/A,FALSE,"Tran";"Riqfinpro",#N/A,FALSE,"Tran"}</definedName>
    <definedName name="kkj" localSheetId="6" hidden="1">{"Riqfin97",#N/A,FALSE,"Tran";"Riqfinpro",#N/A,FALSE,"Tran"}</definedName>
    <definedName name="kkj" localSheetId="7" hidden="1">{"Riqfin97",#N/A,FALSE,"Tran";"Riqfinpro",#N/A,FALSE,"Tran"}</definedName>
    <definedName name="kkj" hidden="1">{"Riqfin97",#N/A,FALSE,"Tran";"Riqfinpro",#N/A,FALSE,"Tran"}</definedName>
    <definedName name="kkk" localSheetId="4" hidden="1">{#N/A,#N/A,FALSE,"CONTENTS";#N/A,#N/A,FALSE,"BOP";#N/A,#N/A,FALSE,"EXP";#N/A,#N/A,FALSE,"EXPG";#N/A,#N/A,FALSE,"EXPP";#N/A,#N/A,FALSE,"IMP";#N/A,#N/A,FALSE,"TOT";#N/A,#N/A,FALSE,"SERV";#N/A,#N/A,FALSE,"TRAN";#N/A,#N/A,FALSE,"DEBT"}</definedName>
    <definedName name="kkk" localSheetId="6" hidden="1">{#N/A,#N/A,FALSE,"CONTENTS";#N/A,#N/A,FALSE,"BOP";#N/A,#N/A,FALSE,"EXP";#N/A,#N/A,FALSE,"EXPG";#N/A,#N/A,FALSE,"EXPP";#N/A,#N/A,FALSE,"IMP";#N/A,#N/A,FALSE,"TOT";#N/A,#N/A,FALSE,"SERV";#N/A,#N/A,FALSE,"TRAN";#N/A,#N/A,FALSE,"DEBT"}</definedName>
    <definedName name="kkk" localSheetId="7" hidden="1">{#N/A,#N/A,FALSE,"CONTENTS";#N/A,#N/A,FALSE,"BOP";#N/A,#N/A,FALSE,"EXP";#N/A,#N/A,FALSE,"EXPG";#N/A,#N/A,FALSE,"EXPP";#N/A,#N/A,FALSE,"IMP";#N/A,#N/A,FALSE,"TOT";#N/A,#N/A,FALSE,"SERV";#N/A,#N/A,FALSE,"TRAN";#N/A,#N/A,FALSE,"DEBT"}</definedName>
    <definedName name="kkk" hidden="1">{#N/A,#N/A,FALSE,"CONTENTS";#N/A,#N/A,FALSE,"BOP";#N/A,#N/A,FALSE,"EXP";#N/A,#N/A,FALSE,"EXPG";#N/A,#N/A,FALSE,"EXPP";#N/A,#N/A,FALSE,"IMP";#N/A,#N/A,FALSE,"TOT";#N/A,#N/A,FALSE,"SERV";#N/A,#N/A,FALSE,"TRAN";#N/A,#N/A,FALSE,"DEBT"}</definedName>
    <definedName name="kkkk" localSheetId="4">#N/A</definedName>
    <definedName name="kkkk" localSheetId="6">'II-7'!kkkk</definedName>
    <definedName name="kkkk" localSheetId="7">'II-8'!kkkk</definedName>
    <definedName name="kkkk">'II-7'!kkkk</definedName>
    <definedName name="kkkkk" localSheetId="9" hidden="1">'[25]J(Priv.Cap)'!#REF!</definedName>
    <definedName name="kkkkk" localSheetId="4" hidden="1">'[25]J(Priv.Cap)'!#REF!</definedName>
    <definedName name="kkkkk" hidden="1">'[25]J(Priv.Cap)'!#REF!</definedName>
    <definedName name="kkkkkkkk" localSheetId="4" hidden="1">{"Riqfin97",#N/A,FALSE,"Tran";"Riqfinpro",#N/A,FALSE,"Tran"}</definedName>
    <definedName name="kkkkkkkk" localSheetId="6" hidden="1">{"Riqfin97",#N/A,FALSE,"Tran";"Riqfinpro",#N/A,FALSE,"Tran"}</definedName>
    <definedName name="kkkkkkkk" localSheetId="7" hidden="1">{"Riqfin97",#N/A,FALSE,"Tran";"Riqfinpro",#N/A,FALSE,"Tran"}</definedName>
    <definedName name="kkkkkkkk" hidden="1">{"Riqfin97",#N/A,FALSE,"Tran";"Riqfinpro",#N/A,FALSE,"Tran"}</definedName>
    <definedName name="LCM">[7]Q3!$E$45:$AH$45</definedName>
    <definedName name="LE">[7]Q3!$E$13:$AH$13</definedName>
    <definedName name="LEM">[7]Q3!$E$51:$AH$51</definedName>
    <definedName name="LHEM">[7]Q3!$E$33:$AH$33</definedName>
    <definedName name="LHM">[7]Q3!$E$54:$AH$54</definedName>
    <definedName name="LIBOR3">[13]SUPUESTOS!$A$12:$IV$12</definedName>
    <definedName name="LIBOR6">[13]SUPUESTOS!A$11</definedName>
    <definedName name="LIPM">[7]Q3!$E$42:$AH$42</definedName>
    <definedName name="liqc" localSheetId="9">[6]Programa!#REF!</definedName>
    <definedName name="liqc" localSheetId="4">[6]Programa!#REF!</definedName>
    <definedName name="liqc">[6]Programa!#REF!</definedName>
    <definedName name="liqd" localSheetId="9">[6]Programa!#REF!</definedName>
    <definedName name="liqd" localSheetId="4">[6]Programa!#REF!</definedName>
    <definedName name="liqd">[6]Programa!#REF!</definedName>
    <definedName name="ll" localSheetId="4" hidden="1">{"Tab1",#N/A,FALSE,"P";"Tab2",#N/A,FALSE,"P"}</definedName>
    <definedName name="ll" localSheetId="6" hidden="1">{"Tab1",#N/A,FALSE,"P";"Tab2",#N/A,FALSE,"P"}</definedName>
    <definedName name="ll" localSheetId="7" hidden="1">{"Tab1",#N/A,FALSE,"P";"Tab2",#N/A,FALSE,"P"}</definedName>
    <definedName name="ll" hidden="1">{"Tab1",#N/A,FALSE,"P";"Tab2",#N/A,FALSE,"P"}</definedName>
    <definedName name="LLF">[7]Q3!$E$10:$AH$10</definedName>
    <definedName name="lll" localSheetId="4" hidden="1">{"Minpmon",#N/A,FALSE,"Monthinput"}</definedName>
    <definedName name="lll" localSheetId="6" hidden="1">{"Minpmon",#N/A,FALSE,"Monthinput"}</definedName>
    <definedName name="lll" localSheetId="7" hidden="1">{"Minpmon",#N/A,FALSE,"Monthinput"}</definedName>
    <definedName name="lll" hidden="1">{"Minpmon",#N/A,FALSE,"Monthinput"}</definedName>
    <definedName name="llll" localSheetId="4" hidden="1">{"Minpmon",#N/A,FALSE,"Monthinput"}</definedName>
    <definedName name="llll" localSheetId="6" hidden="1">{"Minpmon",#N/A,FALSE,"Monthinput"}</definedName>
    <definedName name="llll" localSheetId="7" hidden="1">{"Minpmon",#N/A,FALSE,"Monthinput"}</definedName>
    <definedName name="llll" hidden="1">{"Minpmon",#N/A,FALSE,"Monthinput"}</definedName>
    <definedName name="lllll" localSheetId="4" hidden="1">{"Tab1",#N/A,FALSE,"P";"Tab2",#N/A,FALSE,"P"}</definedName>
    <definedName name="lllll" localSheetId="6" hidden="1">{"Tab1",#N/A,FALSE,"P";"Tab2",#N/A,FALSE,"P"}</definedName>
    <definedName name="lllll" localSheetId="7" hidden="1">{"Tab1",#N/A,FALSE,"P";"Tab2",#N/A,FALSE,"P"}</definedName>
    <definedName name="lllll" hidden="1">{"Tab1",#N/A,FALSE,"P";"Tab2",#N/A,FALSE,"P"}</definedName>
    <definedName name="llllll" localSheetId="4" hidden="1">{"Minpmon",#N/A,FALSE,"Monthinput"}</definedName>
    <definedName name="llllll" localSheetId="6" hidden="1">{"Minpmon",#N/A,FALSE,"Monthinput"}</definedName>
    <definedName name="llllll" localSheetId="7" hidden="1">{"Minpmon",#N/A,FALSE,"Monthinput"}</definedName>
    <definedName name="llllll" hidden="1">{"Minpmon",#N/A,FALSE,"Monthinput"}</definedName>
    <definedName name="lllllll" localSheetId="4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lllllll" localSheetId="6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lllllll" localSheetId="7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lllllll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lllllllllllllllll" localSheetId="4" hidden="1">{"Minpmon",#N/A,FALSE,"Monthinput"}</definedName>
    <definedName name="lllllllllllllllll" localSheetId="6" hidden="1">{"Minpmon",#N/A,FALSE,"Monthinput"}</definedName>
    <definedName name="lllllllllllllllll" localSheetId="7" hidden="1">{"Minpmon",#N/A,FALSE,"Monthinput"}</definedName>
    <definedName name="lllllllllllllllll" hidden="1">{"Minpmon",#N/A,FALSE,"Monthinput"}</definedName>
    <definedName name="LP">[7]Q3!$E$19:$AH$19</definedName>
    <definedName name="lpopoiuo" localSheetId="4" hidden="1">{"Tab1",#N/A,FALSE,"P";"Tab2",#N/A,FALSE,"P"}</definedName>
    <definedName name="lpopoiuo" localSheetId="6" hidden="1">{"Tab1",#N/A,FALSE,"P";"Tab2",#N/A,FALSE,"P"}</definedName>
    <definedName name="lpopoiuo" localSheetId="7" hidden="1">{"Tab1",#N/A,FALSE,"P";"Tab2",#N/A,FALSE,"P"}</definedName>
    <definedName name="lpopoiuo" hidden="1">{"Tab1",#N/A,FALSE,"P";"Tab2",#N/A,FALSE,"P"}</definedName>
    <definedName name="LULCM">[7]Q3!$E$36:$AH$36</definedName>
    <definedName name="LUR">[7]Q3!$E$16:$AH$16</definedName>
    <definedName name="m" localSheetId="4">#N/A</definedName>
    <definedName name="m" localSheetId="6">'II-7'!m</definedName>
    <definedName name="m" localSheetId="7">'II-8'!m</definedName>
    <definedName name="m">'II-7'!m</definedName>
    <definedName name="MACROINPUT" localSheetId="9">#REF!</definedName>
    <definedName name="MACROINPUT" localSheetId="4">#REF!</definedName>
    <definedName name="MACROINPUT">#REF!</definedName>
    <definedName name="mar" localSheetId="9">[6]Programa!#REF!</definedName>
    <definedName name="mar" localSheetId="4">[6]Programa!#REF!</definedName>
    <definedName name="mar">[6]Programa!#REF!</definedName>
    <definedName name="MatrizF.4111...">[10]CSI!#REF!</definedName>
    <definedName name="MatrizF.4211...">[10]CSI!#REF!</definedName>
    <definedName name="may" localSheetId="9">[6]Programa!#REF!</definedName>
    <definedName name="may" localSheetId="4">[6]Programa!#REF!</definedName>
    <definedName name="may">[6]Programa!#REF!</definedName>
    <definedName name="MCV">[7]Q2!$E$63:$AH$63</definedName>
    <definedName name="MCV_B">[7]Q6!$E$157:$AH$157</definedName>
    <definedName name="MCV_B1">[7]Q6!$E$158:$AH$158</definedName>
    <definedName name="MCV_D">[7]Q7!$E$58:$AH$58</definedName>
    <definedName name="MCV_D1">[7]Q7!$E$59:$AH$59</definedName>
    <definedName name="MCV_N">[12]Q1!$E$57:$AH$57</definedName>
    <definedName name="MCV_N1">[12]Q1!$E$58:$AH$58</definedName>
    <definedName name="mineria">[26]PONDRAMA!$C$14</definedName>
    <definedName name="mineria2">[26]PONDRAMA!$C$12</definedName>
    <definedName name="mmfkjfj" localSheetId="4" hidden="1">{"Tab1",#N/A,FALSE,"P";"Tab2",#N/A,FALSE,"P"}</definedName>
    <definedName name="mmfkjfj" localSheetId="6" hidden="1">{"Tab1",#N/A,FALSE,"P";"Tab2",#N/A,FALSE,"P"}</definedName>
    <definedName name="mmfkjfj" localSheetId="7" hidden="1">{"Tab1",#N/A,FALSE,"P";"Tab2",#N/A,FALSE,"P"}</definedName>
    <definedName name="mmfkjfj" hidden="1">{"Tab1",#N/A,FALSE,"P";"Tab2",#N/A,FALSE,"P"}</definedName>
    <definedName name="mmm" localSheetId="4" hidden="1">{"Riqfin97",#N/A,FALSE,"Tran";"Riqfinpro",#N/A,FALSE,"Tran"}</definedName>
    <definedName name="mmm" localSheetId="6" hidden="1">{"Riqfin97",#N/A,FALSE,"Tran";"Riqfinpro",#N/A,FALSE,"Tran"}</definedName>
    <definedName name="mmm" localSheetId="7" hidden="1">{"Riqfin97",#N/A,FALSE,"Tran";"Riqfinpro",#N/A,FALSE,"Tran"}</definedName>
    <definedName name="mmm" hidden="1">{"Riqfin97",#N/A,FALSE,"Tran";"Riqfinpro",#N/A,FALSE,"Tran"}</definedName>
    <definedName name="mmmm" localSheetId="4" hidden="1">{"Tab1",#N/A,FALSE,"P";"Tab2",#N/A,FALSE,"P"}</definedName>
    <definedName name="mmmm" localSheetId="6" hidden="1">{"Tab1",#N/A,FALSE,"P";"Tab2",#N/A,FALSE,"P"}</definedName>
    <definedName name="mmmm" localSheetId="7" hidden="1">{"Tab1",#N/A,FALSE,"P";"Tab2",#N/A,FALSE,"P"}</definedName>
    <definedName name="mmmm" hidden="1">{"Tab1",#N/A,FALSE,"P";"Tab2",#N/A,FALSE,"P"}</definedName>
    <definedName name="mmmmm" localSheetId="4" hidden="1">{"Riqfin97",#N/A,FALSE,"Tran";"Riqfinpro",#N/A,FALSE,"Tran"}</definedName>
    <definedName name="mmmmm" localSheetId="6" hidden="1">{"Riqfin97",#N/A,FALSE,"Tran";"Riqfinpro",#N/A,FALSE,"Tran"}</definedName>
    <definedName name="mmmmm" localSheetId="7" hidden="1">{"Riqfin97",#N/A,FALSE,"Tran";"Riqfinpro",#N/A,FALSE,"Tran"}</definedName>
    <definedName name="mmmmm" hidden="1">{"Riqfin97",#N/A,FALSE,"Tran";"Riqfinpro",#N/A,FALSE,"Tran"}</definedName>
    <definedName name="mmmmmmmmm" localSheetId="4" hidden="1">{"Riqfin97",#N/A,FALSE,"Tran";"Riqfinpro",#N/A,FALSE,"Tran"}</definedName>
    <definedName name="mmmmmmmmm" localSheetId="6" hidden="1">{"Riqfin97",#N/A,FALSE,"Tran";"Riqfinpro",#N/A,FALSE,"Tran"}</definedName>
    <definedName name="mmmmmmmmm" localSheetId="7" hidden="1">{"Riqfin97",#N/A,FALSE,"Tran";"Riqfinpro",#N/A,FALSE,"Tran"}</definedName>
    <definedName name="mmmmmmmmm" hidden="1">{"Riqfin97",#N/A,FALSE,"Tran";"Riqfinpro",#N/A,FALSE,"Tran"}</definedName>
    <definedName name="mncncn" localSheetId="4" hidden="1">{"Tab1",#N/A,FALSE,"P";"Tab2",#N/A,FALSE,"P"}</definedName>
    <definedName name="mncncn" localSheetId="6" hidden="1">{"Tab1",#N/A,FALSE,"P";"Tab2",#N/A,FALSE,"P"}</definedName>
    <definedName name="mncncn" localSheetId="7" hidden="1">{"Tab1",#N/A,FALSE,"P";"Tab2",#N/A,FALSE,"P"}</definedName>
    <definedName name="mncncn" hidden="1">{"Tab1",#N/A,FALSE,"P";"Tab2",#N/A,FALSE,"P"}</definedName>
    <definedName name="MONO1212" localSheetId="9">#REF!</definedName>
    <definedName name="MONO1212" localSheetId="4">#REF!</definedName>
    <definedName name="MONO1212">#REF!</definedName>
    <definedName name="MS_BCA_GDP">[7]Micro!$E$27:$AH$27</definedName>
    <definedName name="MS_BMG">[7]Micro!$E$29:$AH$29</definedName>
    <definedName name="MS_BXG">[7]Micro!$E$28:$AH$28</definedName>
    <definedName name="MS_GCB_NGDP">[7]Micro!$E$19:$AH$19</definedName>
    <definedName name="MS_GGB_NGDP">[7]Micro!$E$20:$AH$20</definedName>
    <definedName name="MS_LUR">[7]Micro!$E$15:$AH$15</definedName>
    <definedName name="MS_NGDP">[7]Micro!$E$12:$AH$12</definedName>
    <definedName name="MS_NGDP_RG">[7]Micro!$E$9:$AH$9</definedName>
    <definedName name="MS_PCPIG">[7]Micro!$E$16:$AH$16</definedName>
    <definedName name="MS_TMG_RPCH">[7]Micro!$E$24:$AH$24</definedName>
    <definedName name="MS_TXG_RPCH">[7]Micro!$E$23:$AH$23</definedName>
    <definedName name="MS_TXGM_DPCH" localSheetId="9">[7]Micro!#REF!</definedName>
    <definedName name="MS_TXGM_DPCH" localSheetId="4">[7]Micro!#REF!</definedName>
    <definedName name="MS_TXGM_DPCH">[7]Micro!#REF!</definedName>
    <definedName name="mte" localSheetId="4" hidden="1">{"Riqfin97",#N/A,FALSE,"Tran";"Riqfinpro",#N/A,FALSE,"Tran"}</definedName>
    <definedName name="mte" localSheetId="6" hidden="1">{"Riqfin97",#N/A,FALSE,"Tran";"Riqfinpro",#N/A,FALSE,"Tran"}</definedName>
    <definedName name="mte" localSheetId="7" hidden="1">{"Riqfin97",#N/A,FALSE,"Tran";"Riqfinpro",#N/A,FALSE,"Tran"}</definedName>
    <definedName name="mte" hidden="1">{"Riqfin97",#N/A,FALSE,"Tran";"Riqfinpro",#N/A,FALSE,"Tran"}</definedName>
    <definedName name="n" localSheetId="4" hidden="1">{"Minpmon",#N/A,FALSE,"Monthinput"}</definedName>
    <definedName name="n" localSheetId="6" hidden="1">{"Minpmon",#N/A,FALSE,"Monthinput"}</definedName>
    <definedName name="n" localSheetId="7" hidden="1">{"Minpmon",#N/A,FALSE,"Monthinput"}</definedName>
    <definedName name="n" hidden="1">{"Minpmon",#N/A,FALSE,"Monthinput"}</definedName>
    <definedName name="nacional">'[8]Indicadores basicos'!$A$1:$V$28</definedName>
    <definedName name="names" localSheetId="9">#REF!</definedName>
    <definedName name="names" localSheetId="4">#REF!</definedName>
    <definedName name="names">#REF!</definedName>
    <definedName name="NAMES_A" localSheetId="9">#REF!</definedName>
    <definedName name="NAMES_A" localSheetId="4">#REF!</definedName>
    <definedName name="NAMES_A">#REF!</definedName>
    <definedName name="NC_R">[12]Q1!$E$8:$AH$8</definedName>
    <definedName name="NCG">[7]Q2!$E$8:$AH$8</definedName>
    <definedName name="NCG_R">[12]Q1!$E$11:$AH$11</definedName>
    <definedName name="NCP">[7]Q2!$E$11:$AH$11</definedName>
    <definedName name="NCP_R">[12]Q1!$E$14:$AH$14</definedName>
    <definedName name="NFB_R">[12]Q1!$E$29:$AH$29</definedName>
    <definedName name="NFB_R_GDP">[12]Q1!$E$30:$AH$30</definedName>
    <definedName name="NFI">[7]Q2!$E$20:$AH$20</definedName>
    <definedName name="NFI_R">[12]Q1!$E$23:$AH$23</definedName>
    <definedName name="NFIG">[7]Q2!$E$23:$AH$23</definedName>
    <definedName name="NFIP">[7]Q2!$E$26:$AH$26</definedName>
    <definedName name="NGDP">[7]Q2!$E$47:$AH$47</definedName>
    <definedName name="NGDP_D">[7]Q3!$E$22:$AH$22</definedName>
    <definedName name="NGDP_D.ARQ" localSheetId="9">#REF!</definedName>
    <definedName name="NGDP_D.ARQ" localSheetId="4">#REF!</definedName>
    <definedName name="NGDP_D.ARQ">#REF!</definedName>
    <definedName name="NGDP_D.Q" localSheetId="9">#REF!</definedName>
    <definedName name="NGDP_D.Q" localSheetId="4">#REF!</definedName>
    <definedName name="NGDP_D.Q">#REF!</definedName>
    <definedName name="NGDP_D.YOY" localSheetId="9">#REF!</definedName>
    <definedName name="NGDP_D.YOY" localSheetId="4">#REF!</definedName>
    <definedName name="NGDP_D.YOY">#REF!</definedName>
    <definedName name="NGDP_DG">[7]Q3!$E$23:$AH$23</definedName>
    <definedName name="NGDP_R">[12]Q1!$E$50:$AH$50</definedName>
    <definedName name="NGDP_R.ARQ" localSheetId="9">#REF!</definedName>
    <definedName name="NGDP_R.ARQ" localSheetId="4">#REF!</definedName>
    <definedName name="NGDP_R.ARQ">#REF!</definedName>
    <definedName name="NGDP_R.Q" localSheetId="9">#REF!</definedName>
    <definedName name="NGDP_R.Q" localSheetId="4">#REF!</definedName>
    <definedName name="NGDP_R.Q">#REF!</definedName>
    <definedName name="NGDP_R.YOY" localSheetId="9">#REF!</definedName>
    <definedName name="NGDP_R.YOY" localSheetId="4">#REF!</definedName>
    <definedName name="NGDP_R.YOY">#REF!</definedName>
    <definedName name="NGDP_RG">[12]Q1!$E$51:$AH$51</definedName>
    <definedName name="NGS">[7]Q2!$E$50:$AH$50</definedName>
    <definedName name="NGS_NGDP">[7]Q2!$E$51:$AH$51</definedName>
    <definedName name="NGSG">[7]Q2!$E$53:$AH$53</definedName>
    <definedName name="NGSP">[7]Q2!$E$56:$AH$56</definedName>
    <definedName name="NI">[7]Q2!$E$14:$AH$14</definedName>
    <definedName name="NI_GDP">[7]Q2!$E$16:$AH$16</definedName>
    <definedName name="NI_NGDP">[7]Q2!$E$16:$AH$16</definedName>
    <definedName name="NI_R">[12]Q1!$E$17:$AH$17</definedName>
    <definedName name="NINV">[7]Q2!$E$18:$AH$18</definedName>
    <definedName name="NINV_R">[12]Q1!$E$20:$AH$20</definedName>
    <definedName name="NINV_R_GDP">[12]Q1!$E$21:$AH$21</definedName>
    <definedName name="nknlkjn" localSheetId="4" hidden="1">{"Tab1",#N/A,FALSE,"P";"Tab2",#N/A,FALSE,"P"}</definedName>
    <definedName name="nknlkjn" localSheetId="6" hidden="1">{"Tab1",#N/A,FALSE,"P";"Tab2",#N/A,FALSE,"P"}</definedName>
    <definedName name="nknlkjn" localSheetId="7" hidden="1">{"Tab1",#N/A,FALSE,"P";"Tab2",#N/A,FALSE,"P"}</definedName>
    <definedName name="nknlkjn" hidden="1">{"Tab1",#N/A,FALSE,"P";"Tab2",#N/A,FALSE,"P"}</definedName>
    <definedName name="NM">[7]Q2!$E$38:$AH$38</definedName>
    <definedName name="NM_R">[12]Q1!$E$41:$AH$41</definedName>
    <definedName name="NMG">[7]Q2!$E$41:$AH$41</definedName>
    <definedName name="NMG_R">[12]Q1!$E$44:$AH$44</definedName>
    <definedName name="NMG_RG">[12]Q1!$E$45:$AH$45</definedName>
    <definedName name="NMS">[7]Q2!$E$44:$AH$44</definedName>
    <definedName name="NMS_R">[12]Q1!$E$47:$AH$47</definedName>
    <definedName name="nn" localSheetId="4" hidden="1">{"Riqfin97",#N/A,FALSE,"Tran";"Riqfinpro",#N/A,FALSE,"Tran"}</definedName>
    <definedName name="nn" localSheetId="6" hidden="1">{"Riqfin97",#N/A,FALSE,"Tran";"Riqfinpro",#N/A,FALSE,"Tran"}</definedName>
    <definedName name="nn" localSheetId="7" hidden="1">{"Riqfin97",#N/A,FALSE,"Tran";"Riqfinpro",#N/A,FALSE,"Tran"}</definedName>
    <definedName name="nn" hidden="1">{"Riqfin97",#N/A,FALSE,"Tran";"Riqfinpro",#N/A,FALSE,"Tran"}</definedName>
    <definedName name="nnn" localSheetId="4">#N/A</definedName>
    <definedName name="nnn" localSheetId="6">'II-7'!nnn</definedName>
    <definedName name="nnn" localSheetId="7">'II-8'!nnn</definedName>
    <definedName name="nnn">'II-7'!nnn</definedName>
    <definedName name="nnnnn" localSheetId="4">#N/A</definedName>
    <definedName name="nnnnn" localSheetId="6">'II-7'!nnnnn</definedName>
    <definedName name="nnnnn" localSheetId="7">'II-8'!nnnnn</definedName>
    <definedName name="nnnnn">'II-7'!nnnnn</definedName>
    <definedName name="nnnnnnnnnn" localSheetId="4" hidden="1">{"Minpmon",#N/A,FALSE,"Monthinput"}</definedName>
    <definedName name="nnnnnnnnnn" localSheetId="6" hidden="1">{"Minpmon",#N/A,FALSE,"Monthinput"}</definedName>
    <definedName name="nnnnnnnnnn" localSheetId="7" hidden="1">{"Minpmon",#N/A,FALSE,"Monthinput"}</definedName>
    <definedName name="nnnnnnnnnn" hidden="1">{"Minpmon",#N/A,FALSE,"Monthinput"}</definedName>
    <definedName name="nnnnnnnnnnnn" localSheetId="4" hidden="1">{"Riqfin97",#N/A,FALSE,"Tran";"Riqfinpro",#N/A,FALSE,"Tran"}</definedName>
    <definedName name="nnnnnnnnnnnn" localSheetId="6" hidden="1">{"Riqfin97",#N/A,FALSE,"Tran";"Riqfinpro",#N/A,FALSE,"Tran"}</definedName>
    <definedName name="nnnnnnnnnnnn" localSheetId="7" hidden="1">{"Riqfin97",#N/A,FALSE,"Tran";"Riqfinpro",#N/A,FALSE,"Tran"}</definedName>
    <definedName name="nnnnnnnnnnnn" hidden="1">{"Riqfin97",#N/A,FALSE,"Tran";"Riqfinpro",#N/A,FALSE,"Tran"}</definedName>
    <definedName name="NTDD_R">[12]Q1!$E$26:$AH$26</definedName>
    <definedName name="NTDD_R.ARQ" localSheetId="9">#REF!</definedName>
    <definedName name="NTDD_R.ARQ" localSheetId="4">#REF!</definedName>
    <definedName name="NTDD_R.ARQ">#REF!</definedName>
    <definedName name="NTDD_R.Q" localSheetId="9">#REF!</definedName>
    <definedName name="NTDD_R.Q" localSheetId="4">#REF!</definedName>
    <definedName name="NTDD_R.Q">#REF!</definedName>
    <definedName name="NTDD_R.YOY" localSheetId="9">#REF!</definedName>
    <definedName name="NTDD_R.YOY" localSheetId="4">#REF!</definedName>
    <definedName name="NTDD_R.YOY">#REF!</definedName>
    <definedName name="NTDD_RG">[12]Q1!$E$27:$AH$27</definedName>
    <definedName name="NX">[7]Q2!$E$29:$AH$29</definedName>
    <definedName name="NX_R">[12]Q1!$E$32:$AH$32</definedName>
    <definedName name="NXG">[7]Q2!$E$32:$AH$32</definedName>
    <definedName name="NXG_R">[12]Q1!$E$35:$AH$35</definedName>
    <definedName name="NXG_RG">[12]Q1!$E$36:$AH$36</definedName>
    <definedName name="NXS">[7]Q2!$E$35:$AH$35</definedName>
    <definedName name="NXS_R">[12]Q1!$E$38:$AH$38</definedName>
    <definedName name="OnShow" localSheetId="4">#N/A</definedName>
    <definedName name="OnShow" localSheetId="6">'II-7'!OnShow</definedName>
    <definedName name="OnShow" localSheetId="7">'II-8'!OnShow</definedName>
    <definedName name="OnShow">'II-7'!OnShow</definedName>
    <definedName name="oo" localSheetId="4" hidden="1">{"Riqfin97",#N/A,FALSE,"Tran";"Riqfinpro",#N/A,FALSE,"Tran"}</definedName>
    <definedName name="oo" localSheetId="6" hidden="1">{"Riqfin97",#N/A,FALSE,"Tran";"Riqfinpro",#N/A,FALSE,"Tran"}</definedName>
    <definedName name="oo" localSheetId="7" hidden="1">{"Riqfin97",#N/A,FALSE,"Tran";"Riqfinpro",#N/A,FALSE,"Tran"}</definedName>
    <definedName name="oo" hidden="1">{"Riqfin97",#N/A,FALSE,"Tran";"Riqfinpro",#N/A,FALSE,"Tran"}</definedName>
    <definedName name="ooo" localSheetId="4" hidden="1">{"Tab1",#N/A,FALSE,"P";"Tab2",#N/A,FALSE,"P"}</definedName>
    <definedName name="ooo" localSheetId="6" hidden="1">{"Tab1",#N/A,FALSE,"P";"Tab2",#N/A,FALSE,"P"}</definedName>
    <definedName name="ooo" localSheetId="7" hidden="1">{"Tab1",#N/A,FALSE,"P";"Tab2",#N/A,FALSE,"P"}</definedName>
    <definedName name="ooo" hidden="1">{"Tab1",#N/A,FALSE,"P";"Tab2",#N/A,FALSE,"P"}</definedName>
    <definedName name="oooo" localSheetId="4" hidden="1">{"Tab1",#N/A,FALSE,"P";"Tab2",#N/A,FALSE,"P"}</definedName>
    <definedName name="oooo" localSheetId="6" hidden="1">{"Tab1",#N/A,FALSE,"P";"Tab2",#N/A,FALSE,"P"}</definedName>
    <definedName name="oooo" localSheetId="7" hidden="1">{"Tab1",#N/A,FALSE,"P";"Tab2",#N/A,FALSE,"P"}</definedName>
    <definedName name="oooo" hidden="1">{"Tab1",#N/A,FALSE,"P";"Tab2",#N/A,FALSE,"P"}</definedName>
    <definedName name="opu" localSheetId="4" hidden="1">{"Riqfin97",#N/A,FALSE,"Tran";"Riqfinpro",#N/A,FALSE,"Tran"}</definedName>
    <definedName name="opu" localSheetId="6" hidden="1">{"Riqfin97",#N/A,FALSE,"Tran";"Riqfinpro",#N/A,FALSE,"Tran"}</definedName>
    <definedName name="opu" localSheetId="7" hidden="1">{"Riqfin97",#N/A,FALSE,"Tran";"Riqfinpro",#N/A,FALSE,"Tran"}</definedName>
    <definedName name="opu" hidden="1">{"Riqfin97",#N/A,FALSE,"Tran";"Riqfinpro",#N/A,FALSE,"Tran"}</definedName>
    <definedName name="otros2000" localSheetId="9">#REF!</definedName>
    <definedName name="otros2000" localSheetId="4">#REF!</definedName>
    <definedName name="otros2000">#REF!</definedName>
    <definedName name="otros2001" localSheetId="9">#REF!</definedName>
    <definedName name="otros2001" localSheetId="4">#REF!</definedName>
    <definedName name="otros2001">#REF!</definedName>
    <definedName name="otros2002" localSheetId="9">#REF!</definedName>
    <definedName name="otros2002" localSheetId="4">#REF!</definedName>
    <definedName name="otros2002">#REF!</definedName>
    <definedName name="otros2003" localSheetId="9">#REF!</definedName>
    <definedName name="otros2003" localSheetId="4">#REF!</definedName>
    <definedName name="otros2003">#REF!</definedName>
    <definedName name="otros98" localSheetId="9">[6]Programa!#REF!</definedName>
    <definedName name="otros98" localSheetId="4">[6]Programa!#REF!</definedName>
    <definedName name="otros98">[6]Programa!#REF!</definedName>
    <definedName name="otros98j" localSheetId="9">[6]Programa!#REF!</definedName>
    <definedName name="otros98j" localSheetId="4">[6]Programa!#REF!</definedName>
    <definedName name="otros98j">[6]Programa!#REF!</definedName>
    <definedName name="otros98s" localSheetId="9">#REF!</definedName>
    <definedName name="otros98s" localSheetId="4">#REF!</definedName>
    <definedName name="otros98s">#REF!</definedName>
    <definedName name="otros99" localSheetId="9">#REF!</definedName>
    <definedName name="otros99" localSheetId="4">#REF!</definedName>
    <definedName name="otros99">#REF!</definedName>
    <definedName name="p" localSheetId="4" hidden="1">{"Riqfin97",#N/A,FALSE,"Tran";"Riqfinpro",#N/A,FALSE,"Tran"}</definedName>
    <definedName name="p" localSheetId="6" hidden="1">{"Riqfin97",#N/A,FALSE,"Tran";"Riqfinpro",#N/A,FALSE,"Tran"}</definedName>
    <definedName name="p" localSheetId="7" hidden="1">{"Riqfin97",#N/A,FALSE,"Tran";"Riqfinpro",#N/A,FALSE,"Tran"}</definedName>
    <definedName name="p" hidden="1">{"Riqfin97",#N/A,FALSE,"Tran";"Riqfinpro",#N/A,FALSE,"Tran"}</definedName>
    <definedName name="PAGOS" localSheetId="9">#REF!</definedName>
    <definedName name="PAGOS" localSheetId="4">#REF!</definedName>
    <definedName name="PAGOS">#REF!</definedName>
    <definedName name="palim" localSheetId="3">[27]PONDRAMA!$C$3</definedName>
    <definedName name="palim">[27]PONDRAMA!$C$3</definedName>
    <definedName name="palita">[28]PONDRAMA!$C$4</definedName>
    <definedName name="PARTIDA" localSheetId="9">[29]SPNF!#REF!</definedName>
    <definedName name="PARTIDA" localSheetId="4">[29]SPNF!#REF!</definedName>
    <definedName name="PARTIDA">[29]SPNF!#REF!</definedName>
    <definedName name="Path_Data" localSheetId="9">#REF!</definedName>
    <definedName name="Path_Data" localSheetId="4">#REF!</definedName>
    <definedName name="Path_Data">#REF!</definedName>
    <definedName name="Path_System" localSheetId="9">#REF!</definedName>
    <definedName name="Path_System" localSheetId="4">#REF!</definedName>
    <definedName name="Path_System">#REF!</definedName>
    <definedName name="pbeb" localSheetId="3">[27]PONDRAMA!$C$4</definedName>
    <definedName name="pbeb">[27]PONDRAMA!$C$4</definedName>
    <definedName name="pcal" localSheetId="3">[27]PONDRAMA!$C$9</definedName>
    <definedName name="pcal">[27]PONDRAMA!$C$9</definedName>
    <definedName name="pcau" localSheetId="3">[27]PONDRAMA!$C$14</definedName>
    <definedName name="pcau">[27]PONDRAMA!$C$14</definedName>
    <definedName name="pchBM" localSheetId="9">[7]Q6!#REF!</definedName>
    <definedName name="pchBM" localSheetId="4">[7]Q6!#REF!</definedName>
    <definedName name="pchBM">[7]Q6!#REF!</definedName>
    <definedName name="pchBMG">[7]Q6!$E$27:$AH$27</definedName>
    <definedName name="pchBX" localSheetId="9">[7]Q6!#REF!</definedName>
    <definedName name="pchBX" localSheetId="4">[7]Q6!#REF!</definedName>
    <definedName name="pchBX">[7]Q6!#REF!</definedName>
    <definedName name="pchBXG">[7]Q6!$E$19:$AH$19</definedName>
    <definedName name="pchNM_R">[12]Q1!$E$42:$AH$42</definedName>
    <definedName name="pchNMG_R">[12]Q1!$E$45:$AH$45</definedName>
    <definedName name="pchNX_R">[12]Q1!$E$33:$AH$33</definedName>
    <definedName name="pchNXG_R">[12]Q1!$E$36:$AH$36</definedName>
    <definedName name="PCPI">[7]Q3!$E$25:$AH$25</definedName>
    <definedName name="PCPI.ARQ" localSheetId="9">#REF!</definedName>
    <definedName name="PCPI.ARQ" localSheetId="4">#REF!</definedName>
    <definedName name="PCPI.ARQ">#REF!</definedName>
    <definedName name="PCPI.Q" localSheetId="9">#REF!</definedName>
    <definedName name="PCPI.Q" localSheetId="4">#REF!</definedName>
    <definedName name="PCPI.Q">#REF!</definedName>
    <definedName name="PCPI.YOY" localSheetId="9">#REF!</definedName>
    <definedName name="PCPI.YOY" localSheetId="4">#REF!</definedName>
    <definedName name="PCPI.YOY">#REF!</definedName>
    <definedName name="PCPIE">[7]Q3!$E$28:$AH$28</definedName>
    <definedName name="PCPIG">[7]Q3!$E$26:$AH$26</definedName>
    <definedName name="pcue" localSheetId="3">[27]PONDRAMA!$C$8</definedName>
    <definedName name="pcue">[27]PONDRAMA!$C$8</definedName>
    <definedName name="pder" localSheetId="3">[27]PONDRAMA!$C$12</definedName>
    <definedName name="pder">[27]PONDRAMA!$C$12</definedName>
    <definedName name="pdiv" localSheetId="3">[27]PONDRAMA!$C$19</definedName>
    <definedName name="pdiv">[27]PONDRAMA!$C$19</definedName>
    <definedName name="PERE96" localSheetId="9">#REF!</definedName>
    <definedName name="PERE96" localSheetId="4">#REF!</definedName>
    <definedName name="PERE96">#REF!</definedName>
    <definedName name="PEX">[13]SUPUESTOS!A$14</definedName>
    <definedName name="pib_int" localSheetId="9">#REF!</definedName>
    <definedName name="pib_int" localSheetId="4">#REF!</definedName>
    <definedName name="pib_int">#REF!</definedName>
    <definedName name="pib98j" localSheetId="9">[6]Programa!#REF!</definedName>
    <definedName name="pib98j" localSheetId="4">[6]Programa!#REF!</definedName>
    <definedName name="pib98j">[6]Programa!#REF!</definedName>
    <definedName name="pib98s" localSheetId="9">[6]Programa!#REF!</definedName>
    <definedName name="pib98s" localSheetId="4">[6]Programa!#REF!</definedName>
    <definedName name="pib98s">[6]Programa!#REF!</definedName>
    <definedName name="PIBCORD" localSheetId="9">#REF!</definedName>
    <definedName name="PIBCORD" localSheetId="4">#REF!</definedName>
    <definedName name="PIBCORD">#REF!</definedName>
    <definedName name="PIBORI" localSheetId="9">#REF!</definedName>
    <definedName name="PIBORI" localSheetId="4">#REF!</definedName>
    <definedName name="PIBORI">#REF!</definedName>
    <definedName name="PIBORO" localSheetId="9">#REF!</definedName>
    <definedName name="PIBORO" localSheetId="4">#REF!</definedName>
    <definedName name="PIBORO">#REF!</definedName>
    <definedName name="PIBporSECT" localSheetId="9">#REF!</definedName>
    <definedName name="PIBporSECT" localSheetId="4">#REF!</definedName>
    <definedName name="PIBporSECT">#REF!</definedName>
    <definedName name="pit" localSheetId="4" hidden="1">{"Riqfin97",#N/A,FALSE,"Tran";"Riqfinpro",#N/A,FALSE,"Tran"}</definedName>
    <definedName name="pit" localSheetId="6" hidden="1">{"Riqfin97",#N/A,FALSE,"Tran";"Riqfinpro",#N/A,FALSE,"Tran"}</definedName>
    <definedName name="pit" localSheetId="7" hidden="1">{"Riqfin97",#N/A,FALSE,"Tran";"Riqfinpro",#N/A,FALSE,"Tran"}</definedName>
    <definedName name="pit" hidden="1">{"Riqfin97",#N/A,FALSE,"Tran";"Riqfinpro",#N/A,FALSE,"Tran"}</definedName>
    <definedName name="plame" localSheetId="9">#REF!</definedName>
    <definedName name="plame" localSheetId="4">#REF!</definedName>
    <definedName name="plame">#REF!</definedName>
    <definedName name="plame2000" localSheetId="9">#REF!</definedName>
    <definedName name="plame2000" localSheetId="4">#REF!</definedName>
    <definedName name="plame2000">#REF!</definedName>
    <definedName name="plame2001" localSheetId="9">#REF!</definedName>
    <definedName name="plame2001" localSheetId="4">#REF!</definedName>
    <definedName name="plame2001">#REF!</definedName>
    <definedName name="plame2002" localSheetId="9">#REF!</definedName>
    <definedName name="plame2002" localSheetId="4">#REF!</definedName>
    <definedName name="plame2002">#REF!</definedName>
    <definedName name="plame2003" localSheetId="9">#REF!</definedName>
    <definedName name="plame2003" localSheetId="4">#REF!</definedName>
    <definedName name="plame2003">#REF!</definedName>
    <definedName name="plame98" localSheetId="9">[6]Programa!#REF!</definedName>
    <definedName name="plame98" localSheetId="4">[6]Programa!#REF!</definedName>
    <definedName name="plame98">[6]Programa!#REF!</definedName>
    <definedName name="plame98j" localSheetId="9">[6]Programa!#REF!</definedName>
    <definedName name="plame98j" localSheetId="4">[6]Programa!#REF!</definedName>
    <definedName name="plame98j">[6]Programa!#REF!</definedName>
    <definedName name="plame98s" localSheetId="9">#REF!</definedName>
    <definedName name="plame98s" localSheetId="4">#REF!</definedName>
    <definedName name="plame98s">#REF!</definedName>
    <definedName name="plame99" localSheetId="9">#REF!</definedName>
    <definedName name="plame99" localSheetId="4">#REF!</definedName>
    <definedName name="plame99">#REF!</definedName>
    <definedName name="plazo" localSheetId="9">#REF!</definedName>
    <definedName name="plazo" localSheetId="4">#REF!</definedName>
    <definedName name="plazo">#REF!</definedName>
    <definedName name="plazo2000" localSheetId="9">#REF!</definedName>
    <definedName name="plazo2000" localSheetId="4">#REF!</definedName>
    <definedName name="plazo2000">#REF!</definedName>
    <definedName name="plazo2001" localSheetId="9">#REF!</definedName>
    <definedName name="plazo2001" localSheetId="4">#REF!</definedName>
    <definedName name="plazo2001">#REF!</definedName>
    <definedName name="plazo2002" localSheetId="9">#REF!</definedName>
    <definedName name="plazo2002" localSheetId="4">#REF!</definedName>
    <definedName name="plazo2002">#REF!</definedName>
    <definedName name="plazo2003" localSheetId="9">#REF!</definedName>
    <definedName name="plazo2003" localSheetId="4">#REF!</definedName>
    <definedName name="plazo2003">#REF!</definedName>
    <definedName name="plazo98" localSheetId="9">[6]Programa!#REF!</definedName>
    <definedName name="plazo98" localSheetId="4">[6]Programa!#REF!</definedName>
    <definedName name="plazo98">[6]Programa!#REF!</definedName>
    <definedName name="plazo98j" localSheetId="9">[6]Programa!#REF!</definedName>
    <definedName name="plazo98j" localSheetId="4">[6]Programa!#REF!</definedName>
    <definedName name="plazo98j">[6]Programa!#REF!</definedName>
    <definedName name="plazo98s" localSheetId="9">#REF!</definedName>
    <definedName name="plazo98s" localSheetId="4">#REF!</definedName>
    <definedName name="plazo98s">#REF!</definedName>
    <definedName name="plazo99" localSheetId="9">#REF!</definedName>
    <definedName name="plazo99" localSheetId="4">#REF!</definedName>
    <definedName name="plazo99">#REF!</definedName>
    <definedName name="pmad" localSheetId="3">[27]PONDRAMA!$C$10</definedName>
    <definedName name="pmad">[27]PONDRAMA!$C$10</definedName>
    <definedName name="pmaq" localSheetId="3">[27]PONDRAMA!$C$17</definedName>
    <definedName name="pmaq">[27]PONDRAMA!$C$17</definedName>
    <definedName name="pmet" localSheetId="3">[27]PONDRAMA!$C$16</definedName>
    <definedName name="pmet">[27]PONDRAMA!$C$16</definedName>
    <definedName name="pmin">[30]PONDRAMA!$C$20</definedName>
    <definedName name="pmue" localSheetId="3">[27]PONDRAMA!$C$18</definedName>
    <definedName name="pmue">[27]PONDRAMA!$C$18</definedName>
    <definedName name="pnomet" localSheetId="3">[27]PONDRAMA!$C$15</definedName>
    <definedName name="pnomet">[27]PONDRAMA!$C$15</definedName>
    <definedName name="pondacces" localSheetId="9">#REF!</definedName>
    <definedName name="pondacces" localSheetId="4">#REF!</definedName>
    <definedName name="pondacces">#REF!</definedName>
    <definedName name="pondaceite" localSheetId="9">#REF!</definedName>
    <definedName name="pondaceite" localSheetId="4">#REF!</definedName>
    <definedName name="pondaceite">#REF!</definedName>
    <definedName name="pondadm" localSheetId="9">#REF!</definedName>
    <definedName name="pondadm" localSheetId="4">#REF!</definedName>
    <definedName name="pondadm">#REF!</definedName>
    <definedName name="pondagua" localSheetId="9">#REF!</definedName>
    <definedName name="pondagua" localSheetId="4">#REF!</definedName>
    <definedName name="pondagua">#REF!</definedName>
    <definedName name="pondazuc" localSheetId="9">#REF!</definedName>
    <definedName name="pondazuc" localSheetId="4">#REF!</definedName>
    <definedName name="pondazuc">#REF!</definedName>
    <definedName name="pondbebidas" localSheetId="9">#REF!</definedName>
    <definedName name="pondbebidas" localSheetId="4">#REF!</definedName>
    <definedName name="pondbebidas">#REF!</definedName>
    <definedName name="pondcalzado" localSheetId="9">#REF!</definedName>
    <definedName name="pondcalzado" localSheetId="4">#REF!</definedName>
    <definedName name="pondcalzado">#REF!</definedName>
    <definedName name="pondcarne" localSheetId="9">#REF!</definedName>
    <definedName name="pondcarne" localSheetId="4">#REF!</definedName>
    <definedName name="pondcarne">#REF!</definedName>
    <definedName name="pondcereal" localSheetId="9">#REF!</definedName>
    <definedName name="pondcereal" localSheetId="4">#REF!</definedName>
    <definedName name="pondcereal">#REF!</definedName>
    <definedName name="pondcomida" localSheetId="9">#REF!</definedName>
    <definedName name="pondcomida" localSheetId="4">#REF!</definedName>
    <definedName name="pondcomida">#REF!</definedName>
    <definedName name="pondcomunic" localSheetId="9">#REF!</definedName>
    <definedName name="pondcomunic" localSheetId="4">#REF!</definedName>
    <definedName name="pondcomunic">#REF!</definedName>
    <definedName name="pondeqaccesp" localSheetId="9">#REF!</definedName>
    <definedName name="pondeqaccesp" localSheetId="4">#REF!</definedName>
    <definedName name="pondeqaccesp">#REF!</definedName>
    <definedName name="pondfruta" localSheetId="9">#REF!</definedName>
    <definedName name="pondfruta" localSheetId="4">#REF!</definedName>
    <definedName name="pondfruta">#REF!</definedName>
    <definedName name="pondleche" localSheetId="9">#REF!</definedName>
    <definedName name="pondleche" localSheetId="4">#REF!</definedName>
    <definedName name="pondleche">#REF!</definedName>
    <definedName name="pondmant" localSheetId="9">#REF!</definedName>
    <definedName name="pondmant" localSheetId="4">#REF!</definedName>
    <definedName name="pondmant">#REF!</definedName>
    <definedName name="pondmatest" localSheetId="9">#REF!</definedName>
    <definedName name="pondmatest" localSheetId="4">#REF!</definedName>
    <definedName name="pondmatest">#REF!</definedName>
    <definedName name="pondmatric" localSheetId="9">#REF!</definedName>
    <definedName name="pondmatric" localSheetId="4">#REF!</definedName>
    <definedName name="pondmatric">#REF!</definedName>
    <definedName name="pondmedic" localSheetId="9">#REF!</definedName>
    <definedName name="pondmedic" localSheetId="4">#REF!</definedName>
    <definedName name="pondmedic">#REF!</definedName>
    <definedName name="pondmuebles" localSheetId="9">#REF!</definedName>
    <definedName name="pondmuebles" localSheetId="4">#REF!</definedName>
    <definedName name="pondmuebles">#REF!</definedName>
    <definedName name="pondnoclas" localSheetId="9">#REF!</definedName>
    <definedName name="pondnoclas" localSheetId="4">#REF!</definedName>
    <definedName name="pondnoclas">#REF!</definedName>
    <definedName name="pondprenda" localSheetId="9">#REF!</definedName>
    <definedName name="pondprenda" localSheetId="4">#REF!</definedName>
    <definedName name="pondprenda">#REF!</definedName>
    <definedName name="pondrepar" localSheetId="9">#REF!</definedName>
    <definedName name="pondrepar" localSheetId="4">#REF!</definedName>
    <definedName name="pondrepar">#REF!</definedName>
    <definedName name="pondserv" localSheetId="9">#REF!</definedName>
    <definedName name="pondserv" localSheetId="4">#REF!</definedName>
    <definedName name="pondserv">#REF!</definedName>
    <definedName name="pondservesp" localSheetId="9">#REF!</definedName>
    <definedName name="pondservesp" localSheetId="4">#REF!</definedName>
    <definedName name="pondservesp">#REF!</definedName>
    <definedName name="pondservhogar" localSheetId="9">#REF!</definedName>
    <definedName name="pondservhogar" localSheetId="4">#REF!</definedName>
    <definedName name="pondservhogar">#REF!</definedName>
    <definedName name="pondservsalud" localSheetId="9">#REF!</definedName>
    <definedName name="pondservsalud" localSheetId="4">#REF!</definedName>
    <definedName name="pondservsalud">#REF!</definedName>
    <definedName name="pondtransp" localSheetId="9">#REF!</definedName>
    <definedName name="pondtransp" localSheetId="4">#REF!</definedName>
    <definedName name="pondtransp">#REF!</definedName>
    <definedName name="pondusoper" localSheetId="9">#REF!</definedName>
    <definedName name="pondusoper" localSheetId="4">#REF!</definedName>
    <definedName name="pondusoper">#REF!</definedName>
    <definedName name="posnet2" localSheetId="9">#REF!</definedName>
    <definedName name="posnet2" localSheetId="4">#REF!</definedName>
    <definedName name="posnet2">#REF!</definedName>
    <definedName name="pp" localSheetId="4" hidden="1">{"Riqfin97",#N/A,FALSE,"Tran";"Riqfinpro",#N/A,FALSE,"Tran"}</definedName>
    <definedName name="pp" localSheetId="6" hidden="1">{"Riqfin97",#N/A,FALSE,"Tran";"Riqfinpro",#N/A,FALSE,"Tran"}</definedName>
    <definedName name="pp" localSheetId="7" hidden="1">{"Riqfin97",#N/A,FALSE,"Tran";"Riqfinpro",#N/A,FALSE,"Tran"}</definedName>
    <definedName name="pp" hidden="1">{"Riqfin97",#N/A,FALSE,"Tran";"Riqfinpro",#N/A,FALSE,"Tran"}</definedName>
    <definedName name="ppap" localSheetId="3">[27]PONDRAMA!$C$11</definedName>
    <definedName name="ppap">[27]PONDRAMA!$C$11</definedName>
    <definedName name="ppp" localSheetId="4" hidden="1">{"Riqfin97",#N/A,FALSE,"Tran";"Riqfinpro",#N/A,FALSE,"Tran"}</definedName>
    <definedName name="ppp" localSheetId="6" hidden="1">{"Riqfin97",#N/A,FALSE,"Tran";"Riqfinpro",#N/A,FALSE,"Tran"}</definedName>
    <definedName name="ppp" localSheetId="7" hidden="1">{"Riqfin97",#N/A,FALSE,"Tran";"Riqfinpro",#N/A,FALSE,"Tran"}</definedName>
    <definedName name="ppp" hidden="1">{"Riqfin97",#N/A,FALSE,"Tran";"Riqfinpro",#N/A,FALSE,"Tran"}</definedName>
    <definedName name="pppppp" localSheetId="4" hidden="1">{"Riqfin97",#N/A,FALSE,"Tran";"Riqfinpro",#N/A,FALSE,"Tran"}</definedName>
    <definedName name="pppppp" localSheetId="6" hidden="1">{"Riqfin97",#N/A,FALSE,"Tran";"Riqfinpro",#N/A,FALSE,"Tran"}</definedName>
    <definedName name="pppppp" localSheetId="7" hidden="1">{"Riqfin97",#N/A,FALSE,"Tran";"Riqfinpro",#N/A,FALSE,"Tran"}</definedName>
    <definedName name="pppppp" hidden="1">{"Riqfin97",#N/A,FALSE,"Tran";"Riqfinpro",#N/A,FALSE,"Tran"}</definedName>
    <definedName name="PPPWGT">[7]Q2!$E$65:$AH$65</definedName>
    <definedName name="pqui" localSheetId="3">[27]PONDRAMA!$C$13</definedName>
    <definedName name="pqui">[27]PONDRAMA!$C$13</definedName>
    <definedName name="PRICES" localSheetId="9">#REF!</definedName>
    <definedName name="PRICES" localSheetId="4">#REF!</definedName>
    <definedName name="PRICES">#REF!</definedName>
    <definedName name="PrintThis_Links">[7]Links!$A$1:$F$33</definedName>
    <definedName name="PRIV0" localSheetId="9">[31]ASSUMPTIONS!#REF!</definedName>
    <definedName name="PRIV0" localSheetId="4">[31]ASSUMPTIONS!#REF!</definedName>
    <definedName name="PRIV0">[31]ASSUMPTIONS!#REF!</definedName>
    <definedName name="PRIV00" localSheetId="9">[31]ASSUMPTIONS!#REF!</definedName>
    <definedName name="PRIV00" localSheetId="4">[31]ASSUMPTIONS!#REF!</definedName>
    <definedName name="PRIV00">[31]ASSUMPTIONS!#REF!</definedName>
    <definedName name="priv1" localSheetId="9">#REF!</definedName>
    <definedName name="priv1" localSheetId="4">#REF!</definedName>
    <definedName name="priv1">#REF!</definedName>
    <definedName name="PRIV11" localSheetId="9">[31]ASSUMPTIONS!#REF!</definedName>
    <definedName name="PRIV11" localSheetId="4">[31]ASSUMPTIONS!#REF!</definedName>
    <definedName name="PRIV11">[31]ASSUMPTIONS!#REF!</definedName>
    <definedName name="priv2" localSheetId="9">#REF!</definedName>
    <definedName name="priv2" localSheetId="4">#REF!</definedName>
    <definedName name="priv2">#REF!</definedName>
    <definedName name="PRIV22" localSheetId="9">[31]ASSUMPTIONS!#REF!</definedName>
    <definedName name="PRIV22" localSheetId="4">[31]ASSUMPTIONS!#REF!</definedName>
    <definedName name="PRIV22">[31]ASSUMPTIONS!#REF!</definedName>
    <definedName name="PRIV3" localSheetId="9">[31]ASSUMPTIONS!#REF!</definedName>
    <definedName name="PRIV3" localSheetId="4">[31]ASSUMPTIONS!#REF!</definedName>
    <definedName name="PRIV3">[31]ASSUMPTIONS!#REF!</definedName>
    <definedName name="PRIV33" localSheetId="9">[31]ASSUMPTIONS!#REF!</definedName>
    <definedName name="PRIV33" localSheetId="4">[31]ASSUMPTIONS!#REF!</definedName>
    <definedName name="PRIV33">[31]ASSUMPTIONS!#REF!</definedName>
    <definedName name="progra" localSheetId="9">#REF!</definedName>
    <definedName name="progra" localSheetId="4">#REF!</definedName>
    <definedName name="progra">#REF!</definedName>
    <definedName name="ptab" localSheetId="3">[27]PONDRAMA!$C$5</definedName>
    <definedName name="ptab">[27]PONDRAMA!$C$5</definedName>
    <definedName name="ptab." localSheetId="3">[32]PONDRAMA!$C$5</definedName>
    <definedName name="ptab.">[33]PONDRAMA!$C$5</definedName>
    <definedName name="ptex" localSheetId="3">[27]PONDRAMA!$C$6</definedName>
    <definedName name="ptex">[27]PONDRAMA!$C$6</definedName>
    <definedName name="PUBL00" localSheetId="9">[31]ASSUMPTIONS!#REF!</definedName>
    <definedName name="PUBL00" localSheetId="4">[31]ASSUMPTIONS!#REF!</definedName>
    <definedName name="PUBL00">[31]ASSUMPTIONS!#REF!</definedName>
    <definedName name="PUBL11" localSheetId="9">[31]ASSUMPTIONS!#REF!</definedName>
    <definedName name="PUBL11" localSheetId="4">[31]ASSUMPTIONS!#REF!</definedName>
    <definedName name="PUBL11">[31]ASSUMPTIONS!#REF!</definedName>
    <definedName name="PUBL2" localSheetId="9">[31]ASSUMPTIONS!#REF!</definedName>
    <definedName name="PUBL2" localSheetId="4">[31]ASSUMPTIONS!#REF!</definedName>
    <definedName name="PUBL2">[31]ASSUMPTIONS!#REF!</definedName>
    <definedName name="PUBL22" localSheetId="9">[31]ASSUMPTIONS!#REF!</definedName>
    <definedName name="PUBL22" localSheetId="4">[31]ASSUMPTIONS!#REF!</definedName>
    <definedName name="PUBL22">[31]ASSUMPTIONS!#REF!</definedName>
    <definedName name="PUBL33" localSheetId="9">[31]ASSUMPTIONS!#REF!</definedName>
    <definedName name="PUBL33" localSheetId="4">[31]ASSUMPTIONS!#REF!</definedName>
    <definedName name="PUBL33">[31]ASSUMPTIONS!#REF!</definedName>
    <definedName name="PUBL5" localSheetId="9">[31]ASSUMPTIONS!#REF!</definedName>
    <definedName name="PUBL5" localSheetId="4">[31]ASSUMPTIONS!#REF!</definedName>
    <definedName name="PUBL5">[31]ASSUMPTIONS!#REF!</definedName>
    <definedName name="PUBL55" localSheetId="9">[31]ASSUMPTIONS!#REF!</definedName>
    <definedName name="PUBL55" localSheetId="4">[31]ASSUMPTIONS!#REF!</definedName>
    <definedName name="PUBL55">[31]ASSUMPTIONS!#REF!</definedName>
    <definedName name="PUBL6" localSheetId="9">[31]ASSUMPTIONS!#REF!</definedName>
    <definedName name="PUBL6" localSheetId="4">[31]ASSUMPTIONS!#REF!</definedName>
    <definedName name="PUBL6">[31]ASSUMPTIONS!#REF!</definedName>
    <definedName name="PUBL66" localSheetId="9">[31]ASSUMPTIONS!#REF!</definedName>
    <definedName name="PUBL66" localSheetId="4">[31]ASSUMPTIONS!#REF!</definedName>
    <definedName name="PUBL66">[31]ASSUMPTIONS!#REF!</definedName>
    <definedName name="pves" localSheetId="3">[27]PONDRAMA!$C$7</definedName>
    <definedName name="pves">[27]PONDRAMA!$C$7</definedName>
    <definedName name="qaz" localSheetId="4" hidden="1">{"Tab1",#N/A,FALSE,"P";"Tab2",#N/A,FALSE,"P"}</definedName>
    <definedName name="qaz" localSheetId="6" hidden="1">{"Tab1",#N/A,FALSE,"P";"Tab2",#N/A,FALSE,"P"}</definedName>
    <definedName name="qaz" localSheetId="7" hidden="1">{"Tab1",#N/A,FALSE,"P";"Tab2",#N/A,FALSE,"P"}</definedName>
    <definedName name="qaz" hidden="1">{"Tab1",#N/A,FALSE,"P";"Tab2",#N/A,FALSE,"P"}</definedName>
    <definedName name="qer" localSheetId="4" hidden="1">{"Tab1",#N/A,FALSE,"P";"Tab2",#N/A,FALSE,"P"}</definedName>
    <definedName name="qer" localSheetId="6" hidden="1">{"Tab1",#N/A,FALSE,"P";"Tab2",#N/A,FALSE,"P"}</definedName>
    <definedName name="qer" localSheetId="7" hidden="1">{"Tab1",#N/A,FALSE,"P";"Tab2",#N/A,FALSE,"P"}</definedName>
    <definedName name="qer" hidden="1">{"Tab1",#N/A,FALSE,"P";"Tab2",#N/A,FALSE,"P"}</definedName>
    <definedName name="qq" localSheetId="9" hidden="1">'[25]J(Priv.Cap)'!#REF!</definedName>
    <definedName name="qq" localSheetId="4" hidden="1">'[25]J(Priv.Cap)'!#REF!</definedName>
    <definedName name="qq" hidden="1">'[25]J(Priv.Cap)'!#REF!</definedName>
    <definedName name="qqqqq" localSheetId="4" hidden="1">{"Minpmon",#N/A,FALSE,"Monthinput"}</definedName>
    <definedName name="qqqqq" localSheetId="6" hidden="1">{"Minpmon",#N/A,FALSE,"Monthinput"}</definedName>
    <definedName name="qqqqq" localSheetId="7" hidden="1">{"Minpmon",#N/A,FALSE,"Monthinput"}</definedName>
    <definedName name="qqqqq" hidden="1">{"Minpmon",#N/A,FALSE,"Monthinput"}</definedName>
    <definedName name="qqqqqqqqqqqqq" localSheetId="4" hidden="1">{"Tab1",#N/A,FALSE,"P";"Tab2",#N/A,FALSE,"P"}</definedName>
    <definedName name="qqqqqqqqqqqqq" localSheetId="6" hidden="1">{"Tab1",#N/A,FALSE,"P";"Tab2",#N/A,FALSE,"P"}</definedName>
    <definedName name="qqqqqqqqqqqqq" localSheetId="7" hidden="1">{"Tab1",#N/A,FALSE,"P";"Tab2",#N/A,FALSE,"P"}</definedName>
    <definedName name="qqqqqqqqqqqqq" hidden="1">{"Tab1",#N/A,FALSE,"P";"Tab2",#N/A,FALSE,"P"}</definedName>
    <definedName name="qw" localSheetId="4" hidden="1">{"Riqfin97",#N/A,FALSE,"Tran";"Riqfinpro",#N/A,FALSE,"Tran"}</definedName>
    <definedName name="qw" localSheetId="6" hidden="1">{"Riqfin97",#N/A,FALSE,"Tran";"Riqfinpro",#N/A,FALSE,"Tran"}</definedName>
    <definedName name="qw" localSheetId="7" hidden="1">{"Riqfin97",#N/A,FALSE,"Tran";"Riqfinpro",#N/A,FALSE,"Tran"}</definedName>
    <definedName name="qw" hidden="1">{"Riqfin97",#N/A,FALSE,"Tran";"Riqfinpro",#N/A,FALSE,"Tran"}</definedName>
    <definedName name="qwereq" localSheetId="4" hidden="1">{"Tab1",#N/A,FALSE,"P";"Tab2",#N/A,FALSE,"P"}</definedName>
    <definedName name="qwereq" localSheetId="6" hidden="1">{"Tab1",#N/A,FALSE,"P";"Tab2",#N/A,FALSE,"P"}</definedName>
    <definedName name="qwereq" localSheetId="7" hidden="1">{"Tab1",#N/A,FALSE,"P";"Tab2",#N/A,FALSE,"P"}</definedName>
    <definedName name="qwereq" hidden="1">{"Tab1",#N/A,FALSE,"P";"Tab2",#N/A,FALSE,"P"}</definedName>
    <definedName name="RECATA" localSheetId="9">#REF!</definedName>
    <definedName name="RECATA" localSheetId="4">#REF!</definedName>
    <definedName name="RECATA">#REF!</definedName>
    <definedName name="RECLI" localSheetId="9">#REF!</definedName>
    <definedName name="RECLI" localSheetId="4">#REF!</definedName>
    <definedName name="RECLI">#REF!</definedName>
    <definedName name="RECTO" localSheetId="9">#REF!</definedName>
    <definedName name="RECTO" localSheetId="4">#REF!</definedName>
    <definedName name="RECTO">#REF!</definedName>
    <definedName name="RECUSOS" localSheetId="9">#REF!</definedName>
    <definedName name="RECUSOS" localSheetId="4">#REF!</definedName>
    <definedName name="RECUSOS">#REF!</definedName>
    <definedName name="renegocia" localSheetId="9">[6]Programa!#REF!</definedName>
    <definedName name="renegocia" localSheetId="4">[6]Programa!#REF!</definedName>
    <definedName name="renegocia">[6]Programa!#REF!</definedName>
    <definedName name="rerer2" localSheetId="4" hidden="1">{"Tab1",#N/A,FALSE,"P";"Tab2",#N/A,FALSE,"P"}</definedName>
    <definedName name="rerer2" localSheetId="6" hidden="1">{"Tab1",#N/A,FALSE,"P";"Tab2",#N/A,FALSE,"P"}</definedName>
    <definedName name="rerer2" localSheetId="7" hidden="1">{"Tab1",#N/A,FALSE,"P";"Tab2",#N/A,FALSE,"P"}</definedName>
    <definedName name="rerer2" hidden="1">{"Tab1",#N/A,FALSE,"P";"Tab2",#N/A,FALSE,"P"}</definedName>
    <definedName name="RESUM" localSheetId="9">#REF!</definedName>
    <definedName name="RESUM" localSheetId="4">#REF!</definedName>
    <definedName name="RESUM">#REF!</definedName>
    <definedName name="rf" localSheetId="9">[6]Programa!#REF!</definedName>
    <definedName name="rf" localSheetId="4">[6]Programa!#REF!</definedName>
    <definedName name="rf">[6]Programa!#REF!</definedName>
    <definedName name="RFSP" localSheetId="9">#REF!</definedName>
    <definedName name="RFSP" localSheetId="4">#REF!</definedName>
    <definedName name="RFSP">#REF!</definedName>
    <definedName name="rft" localSheetId="4" hidden="1">{"Riqfin97",#N/A,FALSE,"Tran";"Riqfinpro",#N/A,FALSE,"Tran"}</definedName>
    <definedName name="rft" localSheetId="6" hidden="1">{"Riqfin97",#N/A,FALSE,"Tran";"Riqfinpro",#N/A,FALSE,"Tran"}</definedName>
    <definedName name="rft" localSheetId="7" hidden="1">{"Riqfin97",#N/A,FALSE,"Tran";"Riqfinpro",#N/A,FALSE,"Tran"}</definedName>
    <definedName name="rft" hidden="1">{"Riqfin97",#N/A,FALSE,"Tran";"Riqfinpro",#N/A,FALSE,"Tran"}</definedName>
    <definedName name="rfv" localSheetId="4" hidden="1">{"Tab1",#N/A,FALSE,"P";"Tab2",#N/A,FALSE,"P"}</definedName>
    <definedName name="rfv" localSheetId="6" hidden="1">{"Tab1",#N/A,FALSE,"P";"Tab2",#N/A,FALSE,"P"}</definedName>
    <definedName name="rfv" localSheetId="7" hidden="1">{"Tab1",#N/A,FALSE,"P";"Tab2",#N/A,FALSE,"P"}</definedName>
    <definedName name="rfv" hidden="1">{"Tab1",#N/A,FALSE,"P";"Tab2",#N/A,FALSE,"P"}</definedName>
    <definedName name="rgwerg" localSheetId="4" hidden="1">{"Minpmon",#N/A,FALSE,"Monthinput"}</definedName>
    <definedName name="rgwerg" localSheetId="6" hidden="1">{"Minpmon",#N/A,FALSE,"Monthinput"}</definedName>
    <definedName name="rgwerg" localSheetId="7" hidden="1">{"Minpmon",#N/A,FALSE,"Monthinput"}</definedName>
    <definedName name="rgwerg" hidden="1">{"Minpmon",#N/A,FALSE,"Monthinput"}</definedName>
    <definedName name="rinfinpriv" localSheetId="9">#REF!</definedName>
    <definedName name="rinfinpriv" localSheetId="4">#REF!</definedName>
    <definedName name="rinfinpriv">#REF!</definedName>
    <definedName name="RIQFIN" localSheetId="9">#REF!</definedName>
    <definedName name="RIQFIN" localSheetId="4">#REF!</definedName>
    <definedName name="RIQFIN">#REF!</definedName>
    <definedName name="rngErrorSort">[7]ErrCheck!$A$4</definedName>
    <definedName name="rngLastSave">[7]Main!$G$19</definedName>
    <definedName name="rngLastSent">[7]Main!$G$18</definedName>
    <definedName name="rngLastUpdate">[7]Links!$D$2</definedName>
    <definedName name="rngNeedsUpdate">[7]Links!$E$2</definedName>
    <definedName name="rngQuestChecked">[7]ErrCheck!$A$3</definedName>
    <definedName name="rr" localSheetId="4" hidden="1">{"Riqfin97",#N/A,FALSE,"Tran";"Riqfinpro",#N/A,FALSE,"Tran"}</definedName>
    <definedName name="rr" localSheetId="6" hidden="1">{"Riqfin97",#N/A,FALSE,"Tran";"Riqfinpro",#N/A,FALSE,"Tran"}</definedName>
    <definedName name="rr" localSheetId="7" hidden="1">{"Riqfin97",#N/A,FALSE,"Tran";"Riqfinpro",#N/A,FALSE,"Tran"}</definedName>
    <definedName name="rr" hidden="1">{"Riqfin97",#N/A,FALSE,"Tran";"Riqfinpro",#N/A,FALSE,"Tran"}</definedName>
    <definedName name="rrr" localSheetId="4" hidden="1">{"Riqfin97",#N/A,FALSE,"Tran";"Riqfinpro",#N/A,FALSE,"Tran"}</definedName>
    <definedName name="rrr" localSheetId="6" hidden="1">{"Riqfin97",#N/A,FALSE,"Tran";"Riqfinpro",#N/A,FALSE,"Tran"}</definedName>
    <definedName name="rrr" localSheetId="7" hidden="1">{"Riqfin97",#N/A,FALSE,"Tran";"Riqfinpro",#N/A,FALSE,"Tran"}</definedName>
    <definedName name="rrr" hidden="1">{"Riqfin97",#N/A,FALSE,"Tran";"Riqfinpro",#N/A,FALSE,"Tran"}</definedName>
    <definedName name="rrrr" localSheetId="4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rrrr" localSheetId="6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rrrr" localSheetId="7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rrrr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rrrrrr" localSheetId="4" hidden="1">{"Tab1",#N/A,FALSE,"P";"Tab2",#N/A,FALSE,"P"}</definedName>
    <definedName name="rrrrrr" localSheetId="6" hidden="1">{"Tab1",#N/A,FALSE,"P";"Tab2",#N/A,FALSE,"P"}</definedName>
    <definedName name="rrrrrr" localSheetId="7" hidden="1">{"Tab1",#N/A,FALSE,"P";"Tab2",#N/A,FALSE,"P"}</definedName>
    <definedName name="rrrrrr" hidden="1">{"Tab1",#N/A,FALSE,"P";"Tab2",#N/A,FALSE,"P"}</definedName>
    <definedName name="rrrrrrr" localSheetId="4" hidden="1">{"Tab1",#N/A,FALSE,"P";"Tab2",#N/A,FALSE,"P"}</definedName>
    <definedName name="rrrrrrr" localSheetId="6" hidden="1">{"Tab1",#N/A,FALSE,"P";"Tab2",#N/A,FALSE,"P"}</definedName>
    <definedName name="rrrrrrr" localSheetId="7" hidden="1">{"Tab1",#N/A,FALSE,"P";"Tab2",#N/A,FALSE,"P"}</definedName>
    <definedName name="rrrrrrr" hidden="1">{"Tab1",#N/A,FALSE,"P";"Tab2",#N/A,FALSE,"P"}</definedName>
    <definedName name="rrrrrrrrrrrrr" localSheetId="4" hidden="1">{"Tab1",#N/A,FALSE,"P";"Tab2",#N/A,FALSE,"P"}</definedName>
    <definedName name="rrrrrrrrrrrrr" localSheetId="6" hidden="1">{"Tab1",#N/A,FALSE,"P";"Tab2",#N/A,FALSE,"P"}</definedName>
    <definedName name="rrrrrrrrrrrrr" localSheetId="7" hidden="1">{"Tab1",#N/A,FALSE,"P";"Tab2",#N/A,FALSE,"P"}</definedName>
    <definedName name="rrrrrrrrrrrrr" hidden="1">{"Tab1",#N/A,FALSE,"P";"Tab2",#N/A,FALSE,"P"}</definedName>
    <definedName name="rt" localSheetId="4" hidden="1">{"Minpmon",#N/A,FALSE,"Monthinput"}</definedName>
    <definedName name="rt" localSheetId="6" hidden="1">{"Minpmon",#N/A,FALSE,"Monthinput"}</definedName>
    <definedName name="rt" localSheetId="7" hidden="1">{"Minpmon",#N/A,FALSE,"Monthinput"}</definedName>
    <definedName name="rt" hidden="1">{"Minpmon",#N/A,FALSE,"Monthinput"}</definedName>
    <definedName name="rte" localSheetId="4" hidden="1">{"Riqfin97",#N/A,FALSE,"Tran";"Riqfinpro",#N/A,FALSE,"Tran"}</definedName>
    <definedName name="rte" localSheetId="6" hidden="1">{"Riqfin97",#N/A,FALSE,"Tran";"Riqfinpro",#N/A,FALSE,"Tran"}</definedName>
    <definedName name="rte" localSheetId="7" hidden="1">{"Riqfin97",#N/A,FALSE,"Tran";"Riqfinpro",#N/A,FALSE,"Tran"}</definedName>
    <definedName name="rte" hidden="1">{"Riqfin97",#N/A,FALSE,"Tran";"Riqfinpro",#N/A,FALSE,"Tran"}</definedName>
    <definedName name="rty" localSheetId="4" hidden="1">{"Riqfin97",#N/A,FALSE,"Tran";"Riqfinpro",#N/A,FALSE,"Tran"}</definedName>
    <definedName name="rty" localSheetId="6" hidden="1">{"Riqfin97",#N/A,FALSE,"Tran";"Riqfinpro",#N/A,FALSE,"Tran"}</definedName>
    <definedName name="rty" localSheetId="7" hidden="1">{"Riqfin97",#N/A,FALSE,"Tran";"Riqfinpro",#N/A,FALSE,"Tran"}</definedName>
    <definedName name="rty" hidden="1">{"Riqfin97",#N/A,FALSE,"Tran";"Riqfinpro",#N/A,FALSE,"Tran"}</definedName>
    <definedName name="rwrwr" localSheetId="4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rwrwr" localSheetId="6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rwrwr" localSheetId="7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rwrwr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s" localSheetId="4" hidden="1">{"Tab1",#N/A,FALSE,"P";"Tab2",#N/A,FALSE,"P"}</definedName>
    <definedName name="s" localSheetId="6" hidden="1">{"Tab1",#N/A,FALSE,"P";"Tab2",#N/A,FALSE,"P"}</definedName>
    <definedName name="s" localSheetId="7" hidden="1">{"Tab1",#N/A,FALSE,"P";"Tab2",#N/A,FALSE,"P"}</definedName>
    <definedName name="s" hidden="1">{"Tab1",#N/A,FALSE,"P";"Tab2",#N/A,FALSE,"P"}</definedName>
    <definedName name="sad" localSheetId="4" hidden="1">{"Riqfin97",#N/A,FALSE,"Tran";"Riqfinpro",#N/A,FALSE,"Tran"}</definedName>
    <definedName name="sad" localSheetId="6" hidden="1">{"Riqfin97",#N/A,FALSE,"Tran";"Riqfinpro",#N/A,FALSE,"Tran"}</definedName>
    <definedName name="sad" localSheetId="7" hidden="1">{"Riqfin97",#N/A,FALSE,"Tran";"Riqfinpro",#N/A,FALSE,"Tran"}</definedName>
    <definedName name="sad" hidden="1">{"Riqfin97",#N/A,FALSE,"Tran";"Riqfinpro",#N/A,FALSE,"Tran"}</definedName>
    <definedName name="sbdfgbvsdg" localSheetId="4" hidden="1">{"Riqfin97",#N/A,FALSE,"Tran";"Riqfinpro",#N/A,FALSE,"Tran"}</definedName>
    <definedName name="sbdfgbvsdg" localSheetId="6" hidden="1">{"Riqfin97",#N/A,FALSE,"Tran";"Riqfinpro",#N/A,FALSE,"Tran"}</definedName>
    <definedName name="sbdfgbvsdg" localSheetId="7" hidden="1">{"Riqfin97",#N/A,FALSE,"Tran";"Riqfinpro",#N/A,FALSE,"Tran"}</definedName>
    <definedName name="sbdfgbvsdg" hidden="1">{"Riqfin97",#N/A,FALSE,"Tran";"Riqfinpro",#N/A,FALSE,"Tran"}</definedName>
    <definedName name="sdfasdf" localSheetId="4" hidden="1">{"Tab1",#N/A,FALSE,"P";"Tab2",#N/A,FALSE,"P"}</definedName>
    <definedName name="sdfasdf" localSheetId="6" hidden="1">{"Tab1",#N/A,FALSE,"P";"Tab2",#N/A,FALSE,"P"}</definedName>
    <definedName name="sdfasdf" localSheetId="7" hidden="1">{"Tab1",#N/A,FALSE,"P";"Tab2",#N/A,FALSE,"P"}</definedName>
    <definedName name="sdfasdf" hidden="1">{"Tab1",#N/A,FALSE,"P";"Tab2",#N/A,FALSE,"P"}</definedName>
    <definedName name="sdfgdsgsdf" localSheetId="4" hidden="1">{"Riqfin97",#N/A,FALSE,"Tran";"Riqfinpro",#N/A,FALSE,"Tran"}</definedName>
    <definedName name="sdfgdsgsdf" localSheetId="6" hidden="1">{"Riqfin97",#N/A,FALSE,"Tran";"Riqfinpro",#N/A,FALSE,"Tran"}</definedName>
    <definedName name="sdfgdsgsdf" localSheetId="7" hidden="1">{"Riqfin97",#N/A,FALSE,"Tran";"Riqfinpro",#N/A,FALSE,"Tran"}</definedName>
    <definedName name="sdfgdsgsdf" hidden="1">{"Riqfin97",#N/A,FALSE,"Tran";"Riqfinpro",#N/A,FALSE,"Tran"}</definedName>
    <definedName name="sdfgsdg" localSheetId="4" hidden="1">{"Riqfin97",#N/A,FALSE,"Tran";"Riqfinpro",#N/A,FALSE,"Tran"}</definedName>
    <definedName name="sdfgsdg" localSheetId="6" hidden="1">{"Riqfin97",#N/A,FALSE,"Tran";"Riqfinpro",#N/A,FALSE,"Tran"}</definedName>
    <definedName name="sdfgsdg" localSheetId="7" hidden="1">{"Riqfin97",#N/A,FALSE,"Tran";"Riqfinpro",#N/A,FALSE,"Tran"}</definedName>
    <definedName name="sdfgsdg" hidden="1">{"Riqfin97",#N/A,FALSE,"Tran";"Riqfinpro",#N/A,FALSE,"Tran"}</definedName>
    <definedName name="sdfgtwetw" localSheetId="4" hidden="1">{"Tab1",#N/A,FALSE,"P";"Tab2",#N/A,FALSE,"P"}</definedName>
    <definedName name="sdfgtwetw" localSheetId="6" hidden="1">{"Tab1",#N/A,FALSE,"P";"Tab2",#N/A,FALSE,"P"}</definedName>
    <definedName name="sdfgtwetw" localSheetId="7" hidden="1">{"Tab1",#N/A,FALSE,"P";"Tab2",#N/A,FALSE,"P"}</definedName>
    <definedName name="sdfgtwetw" hidden="1">{"Tab1",#N/A,FALSE,"P";"Tab2",#N/A,FALSE,"P"}</definedName>
    <definedName name="sdfgwegtrwert" localSheetId="4" hidden="1">{"Tab1",#N/A,FALSE,"P";"Tab2",#N/A,FALSE,"P"}</definedName>
    <definedName name="sdfgwegtrwert" localSheetId="6" hidden="1">{"Tab1",#N/A,FALSE,"P";"Tab2",#N/A,FALSE,"P"}</definedName>
    <definedName name="sdfgwegtrwert" localSheetId="7" hidden="1">{"Tab1",#N/A,FALSE,"P";"Tab2",#N/A,FALSE,"P"}</definedName>
    <definedName name="sdfgwegtrwert" hidden="1">{"Tab1",#N/A,FALSE,"P";"Tab2",#N/A,FALSE,"P"}</definedName>
    <definedName name="sdfgwergtswdgfsdr" localSheetId="4" hidden="1">{"Tab1",#N/A,FALSE,"P";"Tab2",#N/A,FALSE,"P"}</definedName>
    <definedName name="sdfgwergtswdgfsdr" localSheetId="6" hidden="1">{"Tab1",#N/A,FALSE,"P";"Tab2",#N/A,FALSE,"P"}</definedName>
    <definedName name="sdfgwergtswdgfsdr" localSheetId="7" hidden="1">{"Tab1",#N/A,FALSE,"P";"Tab2",#N/A,FALSE,"P"}</definedName>
    <definedName name="sdfgwergtswdgfsdr" hidden="1">{"Tab1",#N/A,FALSE,"P";"Tab2",#N/A,FALSE,"P"}</definedName>
    <definedName name="sdfgwtrwe" localSheetId="4" hidden="1">{"Minpmon",#N/A,FALSE,"Monthinput"}</definedName>
    <definedName name="sdfgwtrwe" localSheetId="6" hidden="1">{"Minpmon",#N/A,FALSE,"Monthinput"}</definedName>
    <definedName name="sdfgwtrwe" localSheetId="7" hidden="1">{"Minpmon",#N/A,FALSE,"Monthinput"}</definedName>
    <definedName name="sdfgwtrwe" hidden="1">{"Minpmon",#N/A,FALSE,"Monthinput"}</definedName>
    <definedName name="sdfvadf" localSheetId="4" hidden="1">{"Riqfin97",#N/A,FALSE,"Tran";"Riqfinpro",#N/A,FALSE,"Tran"}</definedName>
    <definedName name="sdfvadf" localSheetId="6" hidden="1">{"Riqfin97",#N/A,FALSE,"Tran";"Riqfinpro",#N/A,FALSE,"Tran"}</definedName>
    <definedName name="sdfvadf" localSheetId="7" hidden="1">{"Riqfin97",#N/A,FALSE,"Tran";"Riqfinpro",#N/A,FALSE,"Tran"}</definedName>
    <definedName name="sdfvadf" hidden="1">{"Riqfin97",#N/A,FALSE,"Tran";"Riqfinpro",#N/A,FALSE,"Tran"}</definedName>
    <definedName name="sdr" localSheetId="4" hidden="1">{"Riqfin97",#N/A,FALSE,"Tran";"Riqfinpro",#N/A,FALSE,"Tran"}</definedName>
    <definedName name="sdr" localSheetId="6" hidden="1">{"Riqfin97",#N/A,FALSE,"Tran";"Riqfinpro",#N/A,FALSE,"Tran"}</definedName>
    <definedName name="sdr" localSheetId="7" hidden="1">{"Riqfin97",#N/A,FALSE,"Tran";"Riqfinpro",#N/A,FALSE,"Tran"}</definedName>
    <definedName name="sdr" hidden="1">{"Riqfin97",#N/A,FALSE,"Tran";"Riqfinpro",#N/A,FALSE,"Tran"}</definedName>
    <definedName name="sdrdgd" localSheetId="4" hidden="1">{#N/A,#N/A,FALSE,"CONTENTS";#N/A,#N/A,FALSE,"BOP";#N/A,#N/A,FALSE,"EXP";#N/A,#N/A,FALSE,"EXPG";#N/A,#N/A,FALSE,"EXPP";#N/A,#N/A,FALSE,"IMP";#N/A,#N/A,FALSE,"TOT";#N/A,#N/A,FALSE,"SERV";#N/A,#N/A,FALSE,"TRAN";#N/A,#N/A,FALSE,"DEBT"}</definedName>
    <definedName name="sdrdgd" localSheetId="6" hidden="1">{#N/A,#N/A,FALSE,"CONTENTS";#N/A,#N/A,FALSE,"BOP";#N/A,#N/A,FALSE,"EXP";#N/A,#N/A,FALSE,"EXPG";#N/A,#N/A,FALSE,"EXPP";#N/A,#N/A,FALSE,"IMP";#N/A,#N/A,FALSE,"TOT";#N/A,#N/A,FALSE,"SERV";#N/A,#N/A,FALSE,"TRAN";#N/A,#N/A,FALSE,"DEBT"}</definedName>
    <definedName name="sdrdgd" localSheetId="7" hidden="1">{#N/A,#N/A,FALSE,"CONTENTS";#N/A,#N/A,FALSE,"BOP";#N/A,#N/A,FALSE,"EXP";#N/A,#N/A,FALSE,"EXPG";#N/A,#N/A,FALSE,"EXPP";#N/A,#N/A,FALSE,"IMP";#N/A,#N/A,FALSE,"TOT";#N/A,#N/A,FALSE,"SERV";#N/A,#N/A,FALSE,"TRAN";#N/A,#N/A,FALSE,"DEBT"}</definedName>
    <definedName name="sdrdgd" hidden="1">{#N/A,#N/A,FALSE,"CONTENTS";#N/A,#N/A,FALSE,"BOP";#N/A,#N/A,FALSE,"EXP";#N/A,#N/A,FALSE,"EXPG";#N/A,#N/A,FALSE,"EXPP";#N/A,#N/A,FALSE,"IMP";#N/A,#N/A,FALSE,"TOT";#N/A,#N/A,FALSE,"SERV";#N/A,#N/A,FALSE,"TRAN";#N/A,#N/A,FALSE,"DEBT"}</definedName>
    <definedName name="sdsd" localSheetId="4" hidden="1">{"Riqfin97",#N/A,FALSE,"Tran";"Riqfinpro",#N/A,FALSE,"Tran"}</definedName>
    <definedName name="sdsd" localSheetId="6" hidden="1">{"Riqfin97",#N/A,FALSE,"Tran";"Riqfinpro",#N/A,FALSE,"Tran"}</definedName>
    <definedName name="sdsd" localSheetId="7" hidden="1">{"Riqfin97",#N/A,FALSE,"Tran";"Riqfinpro",#N/A,FALSE,"Tran"}</definedName>
    <definedName name="sdsd" hidden="1">{"Riqfin97",#N/A,FALSE,"Tran";"Riqfinpro",#N/A,FALSE,"Tran"}</definedName>
    <definedName name="SECTEX" localSheetId="9">#REF!</definedName>
    <definedName name="SECTEX" localSheetId="4">#REF!</definedName>
    <definedName name="SECTEX">#REF!</definedName>
    <definedName name="SECTORES" localSheetId="9">[29]SPNF!#REF!</definedName>
    <definedName name="SECTORES" localSheetId="4">[29]SPNF!#REF!</definedName>
    <definedName name="SECTORES">[29]SPNF!#REF!</definedName>
    <definedName name="ser" localSheetId="4" hidden="1">{"Riqfin97",#N/A,FALSE,"Tran";"Riqfinpro",#N/A,FALSE,"Tran"}</definedName>
    <definedName name="ser" localSheetId="6" hidden="1">{"Riqfin97",#N/A,FALSE,"Tran";"Riqfinpro",#N/A,FALSE,"Tran"}</definedName>
    <definedName name="ser" localSheetId="7" hidden="1">{"Riqfin97",#N/A,FALSE,"Tran";"Riqfinpro",#N/A,FALSE,"Tran"}</definedName>
    <definedName name="ser" hidden="1">{"Riqfin97",#N/A,FALSE,"Tran";"Riqfinpro",#N/A,FALSE,"Tran"}</definedName>
    <definedName name="sergferg" localSheetId="4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sergferg" localSheetId="6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sergferg" localSheetId="7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sergferg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sertwre" localSheetId="4" hidden="1">{#N/A,#N/A,FALSE,"CONTENTS";#N/A,#N/A,FALSE,"ASS";#N/A,#N/A,FALSE,"BOP";#N/A,#N/A,FALSE,"BOPGDP";#N/A,#N/A,FALSE,"EXP";#N/A,#N/A,FALSE,"EXPG";#N/A,#N/A,FALSE,"EXPP";#N/A,#N/A,FALSE,"IMP";#N/A,#N/A,FALSE,"TOT";#N/A,#N/A,FALSE,"SERV";#N/A,#N/A,FALSE,"TRAN";#N/A,#N/A,FALSE,"DISB";#N/A,#N/A,FALSE,"AMOR";#N/A,#N/A,FALSE,"INT";#N/A,#N/A,FALSE,"DEBT"}</definedName>
    <definedName name="sertwre" localSheetId="6" hidden="1">{#N/A,#N/A,FALSE,"CONTENTS";#N/A,#N/A,FALSE,"ASS";#N/A,#N/A,FALSE,"BOP";#N/A,#N/A,FALSE,"BOPGDP";#N/A,#N/A,FALSE,"EXP";#N/A,#N/A,FALSE,"EXPG";#N/A,#N/A,FALSE,"EXPP";#N/A,#N/A,FALSE,"IMP";#N/A,#N/A,FALSE,"TOT";#N/A,#N/A,FALSE,"SERV";#N/A,#N/A,FALSE,"TRAN";#N/A,#N/A,FALSE,"DISB";#N/A,#N/A,FALSE,"AMOR";#N/A,#N/A,FALSE,"INT";#N/A,#N/A,FALSE,"DEBT"}</definedName>
    <definedName name="sertwre" localSheetId="7" hidden="1">{#N/A,#N/A,FALSE,"CONTENTS";#N/A,#N/A,FALSE,"ASS";#N/A,#N/A,FALSE,"BOP";#N/A,#N/A,FALSE,"BOPGDP";#N/A,#N/A,FALSE,"EXP";#N/A,#N/A,FALSE,"EXPG";#N/A,#N/A,FALSE,"EXPP";#N/A,#N/A,FALSE,"IMP";#N/A,#N/A,FALSE,"TOT";#N/A,#N/A,FALSE,"SERV";#N/A,#N/A,FALSE,"TRAN";#N/A,#N/A,FALSE,"DISB";#N/A,#N/A,FALSE,"AMOR";#N/A,#N/A,FALSE,"INT";#N/A,#N/A,FALSE,"DEBT"}</definedName>
    <definedName name="sertwre" hidden="1">{#N/A,#N/A,FALSE,"CONTENTS";#N/A,#N/A,FALSE,"ASS";#N/A,#N/A,FALSE,"BOP";#N/A,#N/A,FALSE,"BOPGDP";#N/A,#N/A,FALSE,"EXP";#N/A,#N/A,FALSE,"EXPG";#N/A,#N/A,FALSE,"EXPP";#N/A,#N/A,FALSE,"IMP";#N/A,#N/A,FALSE,"TOT";#N/A,#N/A,FALSE,"SERV";#N/A,#N/A,FALSE,"TRAN";#N/A,#N/A,FALSE,"DISB";#N/A,#N/A,FALSE,"AMOR";#N/A,#N/A,FALSE,"INT";#N/A,#N/A,FALSE,"DEBT"}</definedName>
    <definedName name="SERVI" localSheetId="9">#REF!</definedName>
    <definedName name="SERVI" localSheetId="4">#REF!</definedName>
    <definedName name="SERVI">#REF!</definedName>
    <definedName name="SERVIC" localSheetId="9">#REF!</definedName>
    <definedName name="SERVIC" localSheetId="4">#REF!</definedName>
    <definedName name="SERVIC">#REF!</definedName>
    <definedName name="sfgwe" localSheetId="4" hidden="1">{"Riqfin97",#N/A,FALSE,"Tran";"Riqfinpro",#N/A,FALSE,"Tran"}</definedName>
    <definedName name="sfgwe" localSheetId="6" hidden="1">{"Riqfin97",#N/A,FALSE,"Tran";"Riqfinpro",#N/A,FALSE,"Tran"}</definedName>
    <definedName name="sfgwe" localSheetId="7" hidden="1">{"Riqfin97",#N/A,FALSE,"Tran";"Riqfinpro",#N/A,FALSE,"Tran"}</definedName>
    <definedName name="sfgwe" hidden="1">{"Riqfin97",#N/A,FALSE,"Tran";"Riqfinpro",#N/A,FALSE,"Tran"}</definedName>
    <definedName name="sgewrgwer" localSheetId="4" hidden="1">{"Minpmon",#N/A,FALSE,"Monthinput"}</definedName>
    <definedName name="sgewrgwer" localSheetId="6" hidden="1">{"Minpmon",#N/A,FALSE,"Monthinput"}</definedName>
    <definedName name="sgewrgwer" localSheetId="7" hidden="1">{"Minpmon",#N/A,FALSE,"Monthinput"}</definedName>
    <definedName name="sgewrgwer" hidden="1">{"Minpmon",#N/A,FALSE,"Monthinput"}</definedName>
    <definedName name="SIDXGOB">'[13]SFISCAL-MOD'!$A$146:$IV$146</definedName>
    <definedName name="sisfin2" localSheetId="9">#REF!</definedName>
    <definedName name="sisfin2" localSheetId="4">#REF!</definedName>
    <definedName name="sisfin2">#REF!</definedName>
    <definedName name="SISTEMA_BANCARIO_NACIONAL" localSheetId="9">#REF!</definedName>
    <definedName name="SISTEMA_BANCARIO_NACIONAL" localSheetId="4">#REF!</definedName>
    <definedName name="SISTEMA_BANCARIO_NACIONAL">#REF!</definedName>
    <definedName name="srwertwerg" localSheetId="4" hidden="1">{"Riqfin97",#N/A,FALSE,"Tran";"Riqfinpro",#N/A,FALSE,"Tran"}</definedName>
    <definedName name="srwertwerg" localSheetId="6" hidden="1">{"Riqfin97",#N/A,FALSE,"Tran";"Riqfinpro",#N/A,FALSE,"Tran"}</definedName>
    <definedName name="srwertwerg" localSheetId="7" hidden="1">{"Riqfin97",#N/A,FALSE,"Tran";"Riqfinpro",#N/A,FALSE,"Tran"}</definedName>
    <definedName name="srwertwerg" hidden="1">{"Riqfin97",#N/A,FALSE,"Tran";"Riqfinpro",#N/A,FALSE,"Tran"}</definedName>
    <definedName name="SS">[34]IMATA!$B$45:$B$108</definedName>
    <definedName name="ssbvb" localSheetId="4" hidden="1">{"Minpmon",#N/A,FALSE,"Monthinput"}</definedName>
    <definedName name="ssbvb" localSheetId="6" hidden="1">{"Minpmon",#N/A,FALSE,"Monthinput"}</definedName>
    <definedName name="ssbvb" localSheetId="7" hidden="1">{"Minpmon",#N/A,FALSE,"Monthinput"}</definedName>
    <definedName name="ssbvb" hidden="1">{"Minpmon",#N/A,FALSE,"Monthinput"}</definedName>
    <definedName name="ssss" localSheetId="4" hidden="1">{"Riqfin97",#N/A,FALSE,"Tran";"Riqfinpro",#N/A,FALSE,"Tran"}</definedName>
    <definedName name="ssss" localSheetId="6" hidden="1">{"Riqfin97",#N/A,FALSE,"Tran";"Riqfinpro",#N/A,FALSE,"Tran"}</definedName>
    <definedName name="ssss" localSheetId="7" hidden="1">{"Riqfin97",#N/A,FALSE,"Tran";"Riqfinpro",#N/A,FALSE,"Tran"}</definedName>
    <definedName name="ssss" hidden="1">{"Riqfin97",#N/A,FALSE,"Tran";"Riqfinpro",#N/A,FALSE,"Tran"}</definedName>
    <definedName name="ssssss" localSheetId="4">#N/A</definedName>
    <definedName name="ssssss" localSheetId="6">'II-7'!ssssss</definedName>
    <definedName name="ssssss" localSheetId="7">'II-8'!ssssss</definedName>
    <definedName name="ssssss">'II-7'!ssssss</definedName>
    <definedName name="SUPUESTO" localSheetId="9">#REF!</definedName>
    <definedName name="SUPUESTO" localSheetId="4">#REF!</definedName>
    <definedName name="SUPUESTO">#REF!</definedName>
    <definedName name="supuestos" localSheetId="9">#REF!</definedName>
    <definedName name="supuestos" localSheetId="4">#REF!</definedName>
    <definedName name="supuestos">#REF!</definedName>
    <definedName name="swe" localSheetId="4" hidden="1">{"Tab1",#N/A,FALSE,"P";"Tab2",#N/A,FALSE,"P"}</definedName>
    <definedName name="swe" localSheetId="6" hidden="1">{"Tab1",#N/A,FALSE,"P";"Tab2",#N/A,FALSE,"P"}</definedName>
    <definedName name="swe" localSheetId="7" hidden="1">{"Tab1",#N/A,FALSE,"P";"Tab2",#N/A,FALSE,"P"}</definedName>
    <definedName name="swe" hidden="1">{"Tab1",#N/A,FALSE,"P";"Tab2",#N/A,FALSE,"P"}</definedName>
    <definedName name="sxc" localSheetId="4" hidden="1">{"Riqfin97",#N/A,FALSE,"Tran";"Riqfinpro",#N/A,FALSE,"Tran"}</definedName>
    <definedName name="sxc" localSheetId="6" hidden="1">{"Riqfin97",#N/A,FALSE,"Tran";"Riqfinpro",#N/A,FALSE,"Tran"}</definedName>
    <definedName name="sxc" localSheetId="7" hidden="1">{"Riqfin97",#N/A,FALSE,"Tran";"Riqfinpro",#N/A,FALSE,"Tran"}</definedName>
    <definedName name="sxc" hidden="1">{"Riqfin97",#N/A,FALSE,"Tran";"Riqfinpro",#N/A,FALSE,"Tran"}</definedName>
    <definedName name="sxe" localSheetId="4" hidden="1">{"Riqfin97",#N/A,FALSE,"Tran";"Riqfinpro",#N/A,FALSE,"Tran"}</definedName>
    <definedName name="sxe" localSheetId="6" hidden="1">{"Riqfin97",#N/A,FALSE,"Tran";"Riqfinpro",#N/A,FALSE,"Tran"}</definedName>
    <definedName name="sxe" localSheetId="7" hidden="1">{"Riqfin97",#N/A,FALSE,"Tran";"Riqfinpro",#N/A,FALSE,"Tran"}</definedName>
    <definedName name="sxe" hidden="1">{"Riqfin97",#N/A,FALSE,"Tran";"Riqfinpro",#N/A,FALSE,"Tran"}</definedName>
    <definedName name="t" localSheetId="4" hidden="1">{"Minpmon",#N/A,FALSE,"Monthinput"}</definedName>
    <definedName name="t" localSheetId="6" hidden="1">{"Minpmon",#N/A,FALSE,"Monthinput"}</definedName>
    <definedName name="t" localSheetId="7" hidden="1">{"Minpmon",#N/A,FALSE,"Monthinput"}</definedName>
    <definedName name="t" hidden="1">{"Minpmon",#N/A,FALSE,"Monthinput"}</definedName>
    <definedName name="Table_1" localSheetId="9">#REF!</definedName>
    <definedName name="Table_1" localSheetId="4">#REF!</definedName>
    <definedName name="Table_1">#REF!</definedName>
    <definedName name="Table_2._Country_X___Public_Sector_Financing_1" localSheetId="9">#REF!</definedName>
    <definedName name="Table_2._Country_X___Public_Sector_Financing_1" localSheetId="4">#REF!</definedName>
    <definedName name="Table_2._Country_X___Public_Sector_Financing_1">#REF!</definedName>
    <definedName name="TABLE03">'[35]C:G'!$B$2:$X$215</definedName>
    <definedName name="TABLE05" localSheetId="9">#REF!</definedName>
    <definedName name="TABLE05" localSheetId="4">#REF!</definedName>
    <definedName name="TABLE05">#REF!</definedName>
    <definedName name="TABLE06" localSheetId="9">#REF!</definedName>
    <definedName name="TABLE06" localSheetId="4">#REF!</definedName>
    <definedName name="TABLE06">#REF!</definedName>
    <definedName name="TABLE07" localSheetId="9">#REF!</definedName>
    <definedName name="TABLE07" localSheetId="4">#REF!</definedName>
    <definedName name="TABLE07">#REF!</definedName>
    <definedName name="TABLE08" localSheetId="9">#REF!</definedName>
    <definedName name="TABLE08" localSheetId="4">#REF!</definedName>
    <definedName name="TABLE08">#REF!</definedName>
    <definedName name="TABLE09">[35]SR:I!$A$1:$T$453</definedName>
    <definedName name="TABLE10">[35]B:I!$B$54:$J$184</definedName>
    <definedName name="TABLE11">'[35]C:F'!$A$147:$H$1016</definedName>
    <definedName name="TABLE17">'[35]C:D'!$B$183:$U$249</definedName>
    <definedName name="Table2" localSheetId="9">[36]Stfrprtables!#REF!</definedName>
    <definedName name="Table2" localSheetId="4">[36]Stfrprtables!#REF!</definedName>
    <definedName name="Table2">[36]Stfrprtables!#REF!</definedName>
    <definedName name="TABLE21">'[35]C:D'!$B$370:$U$531</definedName>
    <definedName name="TABLE44" localSheetId="9">#REF!</definedName>
    <definedName name="TABLE44" localSheetId="4">#REF!</definedName>
    <definedName name="TABLE44">#REF!</definedName>
    <definedName name="TABLE46" localSheetId="9">[35]F!#REF!</definedName>
    <definedName name="TABLE46" localSheetId="4">[35]F!#REF!</definedName>
    <definedName name="TABLE46">[35]F!#REF!</definedName>
    <definedName name="TABLE47" localSheetId="9">[35]F!#REF!</definedName>
    <definedName name="TABLE47" localSheetId="4">[35]F!#REF!</definedName>
    <definedName name="TABLE47">[35]F!#REF!</definedName>
    <definedName name="TABLE48" localSheetId="9">#REF!</definedName>
    <definedName name="TABLE48" localSheetId="4">#REF!</definedName>
    <definedName name="TABLE48">#REF!</definedName>
    <definedName name="TABLE49" localSheetId="9">#REF!</definedName>
    <definedName name="TABLE49" localSheetId="4">#REF!</definedName>
    <definedName name="TABLE49">#REF!</definedName>
    <definedName name="Table5" localSheetId="9">[36]Stfrprtables!#REF!</definedName>
    <definedName name="Table5" localSheetId="4">[36]Stfrprtables!#REF!</definedName>
    <definedName name="Table5">[36]Stfrprtables!#REF!</definedName>
    <definedName name="TABLE50" localSheetId="9">#REF!</definedName>
    <definedName name="TABLE50" localSheetId="4">#REF!</definedName>
    <definedName name="TABLE50">#REF!</definedName>
    <definedName name="TABLE51" localSheetId="9">#REF!</definedName>
    <definedName name="TABLE51" localSheetId="4">#REF!</definedName>
    <definedName name="TABLE51">#REF!</definedName>
    <definedName name="TABLE52" localSheetId="9">#REF!</definedName>
    <definedName name="TABLE52" localSheetId="4">#REF!</definedName>
    <definedName name="TABLE52">#REF!</definedName>
    <definedName name="TABLE53" localSheetId="9">#REF!</definedName>
    <definedName name="TABLE53" localSheetId="4">#REF!</definedName>
    <definedName name="TABLE53">#REF!</definedName>
    <definedName name="TABLE54" localSheetId="9">#REF!</definedName>
    <definedName name="TABLE54" localSheetId="4">#REF!</definedName>
    <definedName name="TABLE54">#REF!</definedName>
    <definedName name="TABLE55" localSheetId="9">#REF!</definedName>
    <definedName name="TABLE55" localSheetId="4">#REF!</definedName>
    <definedName name="TABLE55">#REF!</definedName>
    <definedName name="TABLE56" localSheetId="9">#REF!</definedName>
    <definedName name="TABLE56" localSheetId="4">#REF!</definedName>
    <definedName name="TABLE56">#REF!</definedName>
    <definedName name="TABLE57" localSheetId="9">#REF!</definedName>
    <definedName name="TABLE57" localSheetId="4">#REF!</definedName>
    <definedName name="TABLE57">#REF!</definedName>
    <definedName name="TABLE58" localSheetId="9">#REF!</definedName>
    <definedName name="TABLE58" localSheetId="4">#REF!</definedName>
    <definedName name="TABLE58">#REF!</definedName>
    <definedName name="TABLE59" localSheetId="9">#REF!</definedName>
    <definedName name="TABLE59" localSheetId="4">#REF!</definedName>
    <definedName name="TABLE59">#REF!</definedName>
    <definedName name="TABLE60" localSheetId="9">#REF!</definedName>
    <definedName name="TABLE60" localSheetId="4">#REF!</definedName>
    <definedName name="TABLE60">#REF!</definedName>
    <definedName name="TABLE61" localSheetId="9">#REF!</definedName>
    <definedName name="TABLE61" localSheetId="4">#REF!</definedName>
    <definedName name="TABLE61">#REF!</definedName>
    <definedName name="TABLE62" localSheetId="9">#REF!</definedName>
    <definedName name="TABLE62" localSheetId="4">#REF!</definedName>
    <definedName name="TABLE62">#REF!</definedName>
    <definedName name="TABLE63" localSheetId="9">#REF!</definedName>
    <definedName name="TABLE63" localSheetId="4">#REF!</definedName>
    <definedName name="TABLE63">#REF!</definedName>
    <definedName name="TABLE64" localSheetId="9">#REF!</definedName>
    <definedName name="TABLE64" localSheetId="4">#REF!</definedName>
    <definedName name="TABLE64">#REF!</definedName>
    <definedName name="TABLE65" localSheetId="9">#REF!</definedName>
    <definedName name="TABLE65" localSheetId="4">#REF!</definedName>
    <definedName name="TABLE65">#REF!</definedName>
    <definedName name="TABLE66" localSheetId="9">#REF!</definedName>
    <definedName name="TABLE66" localSheetId="4">#REF!</definedName>
    <definedName name="TABLE66">#REF!</definedName>
    <definedName name="TABLE67" localSheetId="9">#REF!</definedName>
    <definedName name="TABLE67" localSheetId="4">#REF!</definedName>
    <definedName name="TABLE67">#REF!</definedName>
    <definedName name="TABLE68" localSheetId="9">#REF!</definedName>
    <definedName name="TABLE68" localSheetId="4">#REF!</definedName>
    <definedName name="TABLE68">#REF!</definedName>
    <definedName name="TABLE69" localSheetId="9">#REF!</definedName>
    <definedName name="TABLE69" localSheetId="4">#REF!</definedName>
    <definedName name="TABLE69">#REF!</definedName>
    <definedName name="TABLE70" localSheetId="9">#REF!</definedName>
    <definedName name="TABLE70" localSheetId="4">#REF!</definedName>
    <definedName name="TABLE70">#REF!</definedName>
    <definedName name="TABLE71" localSheetId="9">#REF!</definedName>
    <definedName name="TABLE71" localSheetId="4">#REF!</definedName>
    <definedName name="TABLE71">#REF!</definedName>
    <definedName name="TABLE72" localSheetId="9">#REF!</definedName>
    <definedName name="TABLE72" localSheetId="4">#REF!</definedName>
    <definedName name="TABLE72">#REF!</definedName>
    <definedName name="TABLE73" localSheetId="9">#REF!</definedName>
    <definedName name="TABLE73" localSheetId="4">#REF!</definedName>
    <definedName name="TABLE73">#REF!</definedName>
    <definedName name="TABLE74" localSheetId="9">#REF!</definedName>
    <definedName name="TABLE74" localSheetId="4">#REF!</definedName>
    <definedName name="TABLE74">#REF!</definedName>
    <definedName name="TABLE75" localSheetId="9">#REF!</definedName>
    <definedName name="TABLE75" localSheetId="4">#REF!</definedName>
    <definedName name="TABLE75">#REF!</definedName>
    <definedName name="TABLE76" localSheetId="9">#REF!</definedName>
    <definedName name="TABLE76" localSheetId="4">#REF!</definedName>
    <definedName name="TABLE76">#REF!</definedName>
    <definedName name="TABLE77" localSheetId="9">#REF!</definedName>
    <definedName name="TABLE77" localSheetId="4">#REF!</definedName>
    <definedName name="TABLE77">#REF!</definedName>
    <definedName name="TABLE78" localSheetId="9">#REF!</definedName>
    <definedName name="TABLE78" localSheetId="4">#REF!</definedName>
    <definedName name="TABLE78">#REF!</definedName>
    <definedName name="TABLE79" localSheetId="9">#REF!</definedName>
    <definedName name="TABLE79" localSheetId="4">#REF!</definedName>
    <definedName name="TABLE79">#REF!</definedName>
    <definedName name="Table8" localSheetId="9">#REF!</definedName>
    <definedName name="Table8" localSheetId="4">#REF!</definedName>
    <definedName name="Table8">#REF!</definedName>
    <definedName name="tblChecks">[7]ErrCheck!$A$3:$E$5</definedName>
    <definedName name="tblLinks">[7]Links!$A$4:$F$33</definedName>
    <definedName name="TCN">[13]SREAL!A$158</definedName>
    <definedName name="TERAN" localSheetId="9">#REF!</definedName>
    <definedName name="TERAN" localSheetId="4">#REF!</definedName>
    <definedName name="TERAN">#REF!</definedName>
    <definedName name="títulos" localSheetId="9">#REF!</definedName>
    <definedName name="títulos" localSheetId="4">#REF!</definedName>
    <definedName name="títulos">#REF!</definedName>
    <definedName name="_xlnm.Print_Titles" localSheetId="10">'II-11'!$A:$B,'II-11'!$2:$5</definedName>
    <definedName name="_xlnm.Print_Titles" localSheetId="11">'II-12'!$A:$B,'II-12'!$2:$5</definedName>
    <definedName name="_xlnm.Print_Titles" localSheetId="12">'II-13'!$A:$B,'II-13'!$2:$5</definedName>
    <definedName name="_xlnm.Print_Titles">[17]Q5!$A$1:$C$65536,[17]Q5!$A$1:$IV$7</definedName>
    <definedName name="tj" localSheetId="4" hidden="1">{"Riqfin97",#N/A,FALSE,"Tran";"Riqfinpro",#N/A,FALSE,"Tran"}</definedName>
    <definedName name="tj" localSheetId="6" hidden="1">{"Riqfin97",#N/A,FALSE,"Tran";"Riqfinpro",#N/A,FALSE,"Tran"}</definedName>
    <definedName name="tj" localSheetId="7" hidden="1">{"Riqfin97",#N/A,FALSE,"Tran";"Riqfinpro",#N/A,FALSE,"Tran"}</definedName>
    <definedName name="tj" hidden="1">{"Riqfin97",#N/A,FALSE,"Tran";"Riqfinpro",#N/A,FALSE,"Tran"}</definedName>
    <definedName name="trans" localSheetId="9">#REF!</definedName>
    <definedName name="trans" localSheetId="4">#REF!</definedName>
    <definedName name="trans">#REF!</definedName>
    <definedName name="TRAS">#N/A</definedName>
    <definedName name="tt" localSheetId="4" hidden="1">{"Tab1",#N/A,FALSE,"P";"Tab2",#N/A,FALSE,"P"}</definedName>
    <definedName name="tt" localSheetId="6" hidden="1">{"Tab1",#N/A,FALSE,"P";"Tab2",#N/A,FALSE,"P"}</definedName>
    <definedName name="tt" localSheetId="7" hidden="1">{"Tab1",#N/A,FALSE,"P";"Tab2",#N/A,FALSE,"P"}</definedName>
    <definedName name="tt" hidden="1">{"Tab1",#N/A,FALSE,"P";"Tab2",#N/A,FALSE,"P"}</definedName>
    <definedName name="ttt" localSheetId="4" hidden="1">{"Minpmon",#N/A,FALSE,"Monthinput"}</definedName>
    <definedName name="ttt" localSheetId="6" hidden="1">{"Minpmon",#N/A,FALSE,"Monthinput"}</definedName>
    <definedName name="ttt" localSheetId="7" hidden="1">{"Minpmon",#N/A,FALSE,"Monthinput"}</definedName>
    <definedName name="ttt" hidden="1">{"Minpmon",#N/A,FALSE,"Monthinput"}</definedName>
    <definedName name="tttt" localSheetId="4" hidden="1">{"Tab1",#N/A,FALSE,"P";"Tab2",#N/A,FALSE,"P"}</definedName>
    <definedName name="tttt" localSheetId="6" hidden="1">{"Tab1",#N/A,FALSE,"P";"Tab2",#N/A,FALSE,"P"}</definedName>
    <definedName name="tttt" localSheetId="7" hidden="1">{"Tab1",#N/A,FALSE,"P";"Tab2",#N/A,FALSE,"P"}</definedName>
    <definedName name="tttt" hidden="1">{"Tab1",#N/A,FALSE,"P";"Tab2",#N/A,FALSE,"P"}</definedName>
    <definedName name="ttttt" localSheetId="9" hidden="1">[37]M!#REF!</definedName>
    <definedName name="ttttt" localSheetId="4" hidden="1">[37]M!#REF!</definedName>
    <definedName name="ttttt" hidden="1">[37]M!#REF!</definedName>
    <definedName name="ty" localSheetId="4" hidden="1">{"Riqfin97",#N/A,FALSE,"Tran";"Riqfinpro",#N/A,FALSE,"Tran"}</definedName>
    <definedName name="ty" localSheetId="6" hidden="1">{"Riqfin97",#N/A,FALSE,"Tran";"Riqfinpro",#N/A,FALSE,"Tran"}</definedName>
    <definedName name="ty" localSheetId="7" hidden="1">{"Riqfin97",#N/A,FALSE,"Tran";"Riqfinpro",#N/A,FALSE,"Tran"}</definedName>
    <definedName name="ty" hidden="1">{"Riqfin97",#N/A,FALSE,"Tran";"Riqfinpro",#N/A,FALSE,"Tran"}</definedName>
    <definedName name="uilkfjl" localSheetId="4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uilkfjl" localSheetId="6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uilkfjl" localSheetId="7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uilkfjl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UNO" localSheetId="9">#REF!</definedName>
    <definedName name="UNO" localSheetId="4">#REF!</definedName>
    <definedName name="UNO">#REF!</definedName>
    <definedName name="uu" localSheetId="4" hidden="1">{"Riqfin97",#N/A,FALSE,"Tran";"Riqfinpro",#N/A,FALSE,"Tran"}</definedName>
    <definedName name="uu" localSheetId="6" hidden="1">{"Riqfin97",#N/A,FALSE,"Tran";"Riqfinpro",#N/A,FALSE,"Tran"}</definedName>
    <definedName name="uu" localSheetId="7" hidden="1">{"Riqfin97",#N/A,FALSE,"Tran";"Riqfinpro",#N/A,FALSE,"Tran"}</definedName>
    <definedName name="uu" hidden="1">{"Riqfin97",#N/A,FALSE,"Tran";"Riqfinpro",#N/A,FALSE,"Tran"}</definedName>
    <definedName name="uuu" localSheetId="4" hidden="1">{"Riqfin97",#N/A,FALSE,"Tran";"Riqfinpro",#N/A,FALSE,"Tran"}</definedName>
    <definedName name="uuu" localSheetId="6" hidden="1">{"Riqfin97",#N/A,FALSE,"Tran";"Riqfinpro",#N/A,FALSE,"Tran"}</definedName>
    <definedName name="uuu" localSheetId="7" hidden="1">{"Riqfin97",#N/A,FALSE,"Tran";"Riqfinpro",#N/A,FALSE,"Tran"}</definedName>
    <definedName name="uuu" hidden="1">{"Riqfin97",#N/A,FALSE,"Tran";"Riqfinpro",#N/A,FALSE,"Tran"}</definedName>
    <definedName name="uuuuuu" localSheetId="4" hidden="1">{"Riqfin97",#N/A,FALSE,"Tran";"Riqfinpro",#N/A,FALSE,"Tran"}</definedName>
    <definedName name="uuuuuu" localSheetId="6" hidden="1">{"Riqfin97",#N/A,FALSE,"Tran";"Riqfinpro",#N/A,FALSE,"Tran"}</definedName>
    <definedName name="uuuuuu" localSheetId="7" hidden="1">{"Riqfin97",#N/A,FALSE,"Tran";"Riqfinpro",#N/A,FALSE,"Tran"}</definedName>
    <definedName name="uuuuuu" hidden="1">{"Riqfin97",#N/A,FALSE,"Tran";"Riqfinpro",#N/A,FALSE,"Tran"}</definedName>
    <definedName name="VA_CORR" localSheetId="9">#REF!</definedName>
    <definedName name="VA_CORR" localSheetId="4">#REF!</definedName>
    <definedName name="VA_CORR">#REF!</definedName>
    <definedName name="VAcomp" localSheetId="9">#REF!</definedName>
    <definedName name="VAcomp" localSheetId="4">#REF!</definedName>
    <definedName name="VAcomp">#REF!</definedName>
    <definedName name="VARIAC2010" localSheetId="9">#REF!</definedName>
    <definedName name="VARIAC2010" localSheetId="4">#REF!</definedName>
    <definedName name="VARIAC2010">#REF!</definedName>
    <definedName name="VARIACION" localSheetId="9">#REF!</definedName>
    <definedName name="VARIACION" localSheetId="4">#REF!</definedName>
    <definedName name="VARIACION">#REF!</definedName>
    <definedName name="VBP_CORR" localSheetId="9">#REF!</definedName>
    <definedName name="VBP_CORR" localSheetId="4">#REF!</definedName>
    <definedName name="VBP_CORR">#REF!</definedName>
    <definedName name="VBP_VA_REAL" localSheetId="9">#REF!</definedName>
    <definedName name="VBP_VA_REAL" localSheetId="4">#REF!</definedName>
    <definedName name="VBP_VA_REAL">#REF!</definedName>
    <definedName name="VBPPARTIDO" localSheetId="9">#REF!</definedName>
    <definedName name="VBPPARTIDO" localSheetId="4">#REF!</definedName>
    <definedName name="VBPPARTIDO">#REF!</definedName>
    <definedName name="vcsbvvvcxbv" localSheetId="4" hidden="1">{"Riqfin97",#N/A,FALSE,"Tran";"Riqfinpro",#N/A,FALSE,"Tran"}</definedName>
    <definedName name="vcsbvvvcxbv" localSheetId="6" hidden="1">{"Riqfin97",#N/A,FALSE,"Tran";"Riqfinpro",#N/A,FALSE,"Tran"}</definedName>
    <definedName name="vcsbvvvcxbv" localSheetId="7" hidden="1">{"Riqfin97",#N/A,FALSE,"Tran";"Riqfinpro",#N/A,FALSE,"Tran"}</definedName>
    <definedName name="vcsbvvvcxbv" hidden="1">{"Riqfin97",#N/A,FALSE,"Tran";"Riqfinpro",#N/A,FALSE,"Tran"}</definedName>
    <definedName name="vcvz" localSheetId="4" hidden="1">{"Tab1",#N/A,FALSE,"P";"Tab2",#N/A,FALSE,"P"}</definedName>
    <definedName name="vcvz" localSheetId="6" hidden="1">{"Tab1",#N/A,FALSE,"P";"Tab2",#N/A,FALSE,"P"}</definedName>
    <definedName name="vcvz" localSheetId="7" hidden="1">{"Tab1",#N/A,FALSE,"P";"Tab2",#N/A,FALSE,"P"}</definedName>
    <definedName name="vcvz" hidden="1">{"Tab1",#N/A,FALSE,"P";"Tab2",#N/A,FALSE,"P"}</definedName>
    <definedName name="venci" localSheetId="9">#REF!</definedName>
    <definedName name="venci" localSheetId="4">#REF!</definedName>
    <definedName name="venci">#REF!</definedName>
    <definedName name="venci2000" localSheetId="9">#REF!</definedName>
    <definedName name="venci2000" localSheetId="4">#REF!</definedName>
    <definedName name="venci2000">#REF!</definedName>
    <definedName name="venci2001" localSheetId="9">#REF!</definedName>
    <definedName name="venci2001" localSheetId="4">#REF!</definedName>
    <definedName name="venci2001">#REF!</definedName>
    <definedName name="venci2002" localSheetId="9">#REF!</definedName>
    <definedName name="venci2002" localSheetId="4">#REF!</definedName>
    <definedName name="venci2002">#REF!</definedName>
    <definedName name="venci2003" localSheetId="9">#REF!</definedName>
    <definedName name="venci2003" localSheetId="4">#REF!</definedName>
    <definedName name="venci2003">#REF!</definedName>
    <definedName name="venci98" localSheetId="9">[6]Programa!#REF!</definedName>
    <definedName name="venci98" localSheetId="4">[6]Programa!#REF!</definedName>
    <definedName name="venci98">[6]Programa!#REF!</definedName>
    <definedName name="venci98j" localSheetId="9">[6]Programa!#REF!</definedName>
    <definedName name="venci98j" localSheetId="4">[6]Programa!#REF!</definedName>
    <definedName name="venci98j">[6]Programa!#REF!</definedName>
    <definedName name="venci98s" localSheetId="9">#REF!</definedName>
    <definedName name="venci98s" localSheetId="4">#REF!</definedName>
    <definedName name="venci98s">#REF!</definedName>
    <definedName name="venci99" localSheetId="9">#REF!</definedName>
    <definedName name="venci99" localSheetId="4">#REF!</definedName>
    <definedName name="venci99">#REF!</definedName>
    <definedName name="VOLUMENCAL" localSheetId="9">#REF!</definedName>
    <definedName name="VOLUMENCAL" localSheetId="4">#REF!</definedName>
    <definedName name="VOLUMENCAL">#REF!</definedName>
    <definedName name="vsvbvbsb" localSheetId="4" hidden="1">{"Tab1",#N/A,FALSE,"P";"Tab2",#N/A,FALSE,"P"}</definedName>
    <definedName name="vsvbvbsb" localSheetId="6" hidden="1">{"Tab1",#N/A,FALSE,"P";"Tab2",#N/A,FALSE,"P"}</definedName>
    <definedName name="vsvbvbsb" localSheetId="7" hidden="1">{"Tab1",#N/A,FALSE,"P";"Tab2",#N/A,FALSE,"P"}</definedName>
    <definedName name="vsvbvbsb" hidden="1">{"Tab1",#N/A,FALSE,"P";"Tab2",#N/A,FALSE,"P"}</definedName>
    <definedName name="vv" localSheetId="4" hidden="1">{"Tab1",#N/A,FALSE,"P";"Tab2",#N/A,FALSE,"P"}</definedName>
    <definedName name="vv" localSheetId="6" hidden="1">{"Tab1",#N/A,FALSE,"P";"Tab2",#N/A,FALSE,"P"}</definedName>
    <definedName name="vv" localSheetId="7" hidden="1">{"Tab1",#N/A,FALSE,"P";"Tab2",#N/A,FALSE,"P"}</definedName>
    <definedName name="vv" hidden="1">{"Tab1",#N/A,FALSE,"P";"Tab2",#N/A,FALSE,"P"}</definedName>
    <definedName name="vvasd" localSheetId="4" hidden="1">{"Tab1",#N/A,FALSE,"P";"Tab2",#N/A,FALSE,"P"}</definedName>
    <definedName name="vvasd" localSheetId="6" hidden="1">{"Tab1",#N/A,FALSE,"P";"Tab2",#N/A,FALSE,"P"}</definedName>
    <definedName name="vvasd" localSheetId="7" hidden="1">{"Tab1",#N/A,FALSE,"P";"Tab2",#N/A,FALSE,"P"}</definedName>
    <definedName name="vvasd" hidden="1">{"Tab1",#N/A,FALSE,"P";"Tab2",#N/A,FALSE,"P"}</definedName>
    <definedName name="vvbvfvc" localSheetId="4" hidden="1">{"Minpmon",#N/A,FALSE,"Monthinput"}</definedName>
    <definedName name="vvbvfvc" localSheetId="6" hidden="1">{"Minpmon",#N/A,FALSE,"Monthinput"}</definedName>
    <definedName name="vvbvfvc" localSheetId="7" hidden="1">{"Minpmon",#N/A,FALSE,"Monthinput"}</definedName>
    <definedName name="vvbvfvc" hidden="1">{"Minpmon",#N/A,FALSE,"Monthinput"}</definedName>
    <definedName name="vvfsbbs" localSheetId="4" hidden="1">{"Riqfin97",#N/A,FALSE,"Tran";"Riqfinpro",#N/A,FALSE,"Tran"}</definedName>
    <definedName name="vvfsbbs" localSheetId="6" hidden="1">{"Riqfin97",#N/A,FALSE,"Tran";"Riqfinpro",#N/A,FALSE,"Tran"}</definedName>
    <definedName name="vvfsbbs" localSheetId="7" hidden="1">{"Riqfin97",#N/A,FALSE,"Tran";"Riqfinpro",#N/A,FALSE,"Tran"}</definedName>
    <definedName name="vvfsbbs" hidden="1">{"Riqfin97",#N/A,FALSE,"Tran";"Riqfinpro",#N/A,FALSE,"Tran"}</definedName>
    <definedName name="vvv" localSheetId="4" hidden="1">{"Tab1",#N/A,FALSE,"P";"Tab2",#N/A,FALSE,"P"}</definedName>
    <definedName name="vvv" localSheetId="6" hidden="1">{"Tab1",#N/A,FALSE,"P";"Tab2",#N/A,FALSE,"P"}</definedName>
    <definedName name="vvv" localSheetId="7" hidden="1">{"Tab1",#N/A,FALSE,"P";"Tab2",#N/A,FALSE,"P"}</definedName>
    <definedName name="vvv" hidden="1">{"Tab1",#N/A,FALSE,"P";"Tab2",#N/A,FALSE,"P"}</definedName>
    <definedName name="vvvv" localSheetId="4" hidden="1">{"Minpmon",#N/A,FALSE,"Monthinput"}</definedName>
    <definedName name="vvvv" localSheetId="6" hidden="1">{"Minpmon",#N/A,FALSE,"Monthinput"}</definedName>
    <definedName name="vvvv" localSheetId="7" hidden="1">{"Minpmon",#N/A,FALSE,"Monthinput"}</definedName>
    <definedName name="vvvv" hidden="1">{"Minpmon",#N/A,FALSE,"Monthinput"}</definedName>
    <definedName name="vvvvvvvvvvvv" localSheetId="4" hidden="1">{"Riqfin97",#N/A,FALSE,"Tran";"Riqfinpro",#N/A,FALSE,"Tran"}</definedName>
    <definedName name="vvvvvvvvvvvv" localSheetId="6" hidden="1">{"Riqfin97",#N/A,FALSE,"Tran";"Riqfinpro",#N/A,FALSE,"Tran"}</definedName>
    <definedName name="vvvvvvvvvvvv" localSheetId="7" hidden="1">{"Riqfin97",#N/A,FALSE,"Tran";"Riqfinpro",#N/A,FALSE,"Tran"}</definedName>
    <definedName name="vvvvvvvvvvvv" hidden="1">{"Riqfin97",#N/A,FALSE,"Tran";"Riqfinpro",#N/A,FALSE,"Tran"}</definedName>
    <definedName name="vvvvvvvvvvvvv" localSheetId="4" hidden="1">{"Tab1",#N/A,FALSE,"P";"Tab2",#N/A,FALSE,"P"}</definedName>
    <definedName name="vvvvvvvvvvvvv" localSheetId="6" hidden="1">{"Tab1",#N/A,FALSE,"P";"Tab2",#N/A,FALSE,"P"}</definedName>
    <definedName name="vvvvvvvvvvvvv" localSheetId="7" hidden="1">{"Tab1",#N/A,FALSE,"P";"Tab2",#N/A,FALSE,"P"}</definedName>
    <definedName name="vvvvvvvvvvvvv" hidden="1">{"Tab1",#N/A,FALSE,"P";"Tab2",#N/A,FALSE,"P"}</definedName>
    <definedName name="w" localSheetId="4" hidden="1">{"Minpmon",#N/A,FALSE,"Monthinput"}</definedName>
    <definedName name="w" localSheetId="6" hidden="1">{"Minpmon",#N/A,FALSE,"Monthinput"}</definedName>
    <definedName name="w" localSheetId="7" hidden="1">{"Minpmon",#N/A,FALSE,"Monthinput"}</definedName>
    <definedName name="w" hidden="1">{"Minpmon",#N/A,FALSE,"Monthinput"}</definedName>
    <definedName name="weer4rwer" localSheetId="4" hidden="1">{"Minpmon",#N/A,FALSE,"Monthinput"}</definedName>
    <definedName name="weer4rwer" localSheetId="6" hidden="1">{"Minpmon",#N/A,FALSE,"Monthinput"}</definedName>
    <definedName name="weer4rwer" localSheetId="7" hidden="1">{"Minpmon",#N/A,FALSE,"Monthinput"}</definedName>
    <definedName name="weer4rwer" hidden="1">{"Minpmon",#N/A,FALSE,"Monthinput"}</definedName>
    <definedName name="wer" localSheetId="4" hidden="1">{"Riqfin97",#N/A,FALSE,"Tran";"Riqfinpro",#N/A,FALSE,"Tran"}</definedName>
    <definedName name="wer" localSheetId="6" hidden="1">{"Riqfin97",#N/A,FALSE,"Tran";"Riqfinpro",#N/A,FALSE,"Tran"}</definedName>
    <definedName name="wer" localSheetId="7" hidden="1">{"Riqfin97",#N/A,FALSE,"Tran";"Riqfinpro",#N/A,FALSE,"Tran"}</definedName>
    <definedName name="wer" hidden="1">{"Riqfin97",#N/A,FALSE,"Tran";"Riqfinpro",#N/A,FALSE,"Tran"}</definedName>
    <definedName name="wergtfwerg" localSheetId="4" hidden="1">{"Riqfin97",#N/A,FALSE,"Tran";"Riqfinpro",#N/A,FALSE,"Tran"}</definedName>
    <definedName name="wergtfwerg" localSheetId="6" hidden="1">{"Riqfin97",#N/A,FALSE,"Tran";"Riqfinpro",#N/A,FALSE,"Tran"}</definedName>
    <definedName name="wergtfwerg" localSheetId="7" hidden="1">{"Riqfin97",#N/A,FALSE,"Tran";"Riqfinpro",#N/A,FALSE,"Tran"}</definedName>
    <definedName name="wergtfwerg" hidden="1">{"Riqfin97",#N/A,FALSE,"Tran";"Riqfinpro",#N/A,FALSE,"Tran"}</definedName>
    <definedName name="wqertrwrt" localSheetId="4" hidden="1">{"Tab1",#N/A,FALSE,"P";"Tab2",#N/A,FALSE,"P"}</definedName>
    <definedName name="wqertrwrt" localSheetId="6" hidden="1">{"Tab1",#N/A,FALSE,"P";"Tab2",#N/A,FALSE,"P"}</definedName>
    <definedName name="wqertrwrt" localSheetId="7" hidden="1">{"Tab1",#N/A,FALSE,"P";"Tab2",#N/A,FALSE,"P"}</definedName>
    <definedName name="wqertrwrt" hidden="1">{"Tab1",#N/A,FALSE,"P";"Tab2",#N/A,FALSE,"P"}</definedName>
    <definedName name="wrn.All._.Standard." localSheetId="4" hidden="1">{#N/A,#N/A,FALSE,"CONTENTS";#N/A,#N/A,FALSE,"ASS";#N/A,#N/A,FALSE,"BOP";#N/A,#N/A,FALSE,"BOPGDP";#N/A,#N/A,FALSE,"EXP";#N/A,#N/A,FALSE,"EXPG";#N/A,#N/A,FALSE,"EXPP";#N/A,#N/A,FALSE,"IMP";#N/A,#N/A,FALSE,"TOT";#N/A,#N/A,FALSE,"SERV";#N/A,#N/A,FALSE,"TRAN";#N/A,#N/A,FALSE,"DISB";#N/A,#N/A,FALSE,"AMOR";#N/A,#N/A,FALSE,"INT";#N/A,#N/A,FALSE,"DEBT"}</definedName>
    <definedName name="wrn.All._.Standard." localSheetId="6" hidden="1">{#N/A,#N/A,FALSE,"CONTENTS";#N/A,#N/A,FALSE,"ASS";#N/A,#N/A,FALSE,"BOP";#N/A,#N/A,FALSE,"BOPGDP";#N/A,#N/A,FALSE,"EXP";#N/A,#N/A,FALSE,"EXPG";#N/A,#N/A,FALSE,"EXPP";#N/A,#N/A,FALSE,"IMP";#N/A,#N/A,FALSE,"TOT";#N/A,#N/A,FALSE,"SERV";#N/A,#N/A,FALSE,"TRAN";#N/A,#N/A,FALSE,"DISB";#N/A,#N/A,FALSE,"AMOR";#N/A,#N/A,FALSE,"INT";#N/A,#N/A,FALSE,"DEBT"}</definedName>
    <definedName name="wrn.All._.Standard." localSheetId="7" hidden="1">{#N/A,#N/A,FALSE,"CONTENTS";#N/A,#N/A,FALSE,"ASS";#N/A,#N/A,FALSE,"BOP";#N/A,#N/A,FALSE,"BOPGDP";#N/A,#N/A,FALSE,"EXP";#N/A,#N/A,FALSE,"EXPG";#N/A,#N/A,FALSE,"EXPP";#N/A,#N/A,FALSE,"IMP";#N/A,#N/A,FALSE,"TOT";#N/A,#N/A,FALSE,"SERV";#N/A,#N/A,FALSE,"TRAN";#N/A,#N/A,FALSE,"DISB";#N/A,#N/A,FALSE,"AMOR";#N/A,#N/A,FALSE,"INT";#N/A,#N/A,FALSE,"DEBT"}</definedName>
    <definedName name="wrn.All._.Standard." hidden="1">{#N/A,#N/A,FALSE,"CONTENTS";#N/A,#N/A,FALSE,"ASS";#N/A,#N/A,FALSE,"BOP";#N/A,#N/A,FALSE,"BOPGDP";#N/A,#N/A,FALSE,"EXP";#N/A,#N/A,FALSE,"EXPG";#N/A,#N/A,FALSE,"EXPP";#N/A,#N/A,FALSE,"IMP";#N/A,#N/A,FALSE,"TOT";#N/A,#N/A,FALSE,"SERV";#N/A,#N/A,FALSE,"TRAN";#N/A,#N/A,FALSE,"DISB";#N/A,#N/A,FALSE,"AMOR";#N/A,#N/A,FALSE,"INT";#N/A,#N/A,FALSE,"DEBT"}</definedName>
    <definedName name="wrn.MIT." localSheetId="4" hidden="1">{#N/A,#N/A,FALSE,"CONTENTS";#N/A,#N/A,FALSE,"BOP";#N/A,#N/A,FALSE,"EXP";#N/A,#N/A,FALSE,"EXPG";#N/A,#N/A,FALSE,"EXPP";#N/A,#N/A,FALSE,"IMP";#N/A,#N/A,FALSE,"TOT";#N/A,#N/A,FALSE,"SERV";#N/A,#N/A,FALSE,"TRAN";#N/A,#N/A,FALSE,"DEBT"}</definedName>
    <definedName name="wrn.MIT." localSheetId="6" hidden="1">{#N/A,#N/A,FALSE,"CONTENTS";#N/A,#N/A,FALSE,"BOP";#N/A,#N/A,FALSE,"EXP";#N/A,#N/A,FALSE,"EXPG";#N/A,#N/A,FALSE,"EXPP";#N/A,#N/A,FALSE,"IMP";#N/A,#N/A,FALSE,"TOT";#N/A,#N/A,FALSE,"SERV";#N/A,#N/A,FALSE,"TRAN";#N/A,#N/A,FALSE,"DEBT"}</definedName>
    <definedName name="wrn.MIT." localSheetId="7" hidden="1">{#N/A,#N/A,FALSE,"CONTENTS";#N/A,#N/A,FALSE,"BOP";#N/A,#N/A,FALSE,"EXP";#N/A,#N/A,FALSE,"EXPG";#N/A,#N/A,FALSE,"EXPP";#N/A,#N/A,FALSE,"IMP";#N/A,#N/A,FALSE,"TOT";#N/A,#N/A,FALSE,"SERV";#N/A,#N/A,FALSE,"TRAN";#N/A,#N/A,FALSE,"DEBT"}</definedName>
    <definedName name="wrn.MIT." hidden="1">{#N/A,#N/A,FALSE,"CONTENTS";#N/A,#N/A,FALSE,"BOP";#N/A,#N/A,FALSE,"EXP";#N/A,#N/A,FALSE,"EXPG";#N/A,#N/A,FALSE,"EXPP";#N/A,#N/A,FALSE,"IMP";#N/A,#N/A,FALSE,"TOT";#N/A,#N/A,FALSE,"SERV";#N/A,#N/A,FALSE,"TRAN";#N/A,#N/A,FALSE,"DEBT"}</definedName>
    <definedName name="wrn.Monthsheet." localSheetId="4" hidden="1">{"Minpmon",#N/A,FALSE,"Monthinput"}</definedName>
    <definedName name="wrn.Monthsheet." localSheetId="6" hidden="1">{"Minpmon",#N/A,FALSE,"Monthinput"}</definedName>
    <definedName name="wrn.Monthsheet." localSheetId="7" hidden="1">{"Minpmon",#N/A,FALSE,"Monthinput"}</definedName>
    <definedName name="wrn.Monthsheet." hidden="1">{"Minpmon",#N/A,FALSE,"Monthinput"}</definedName>
    <definedName name="wrn.Program." localSheetId="4" hidden="1">{"Tab1",#N/A,FALSE,"P";"Tab2",#N/A,FALSE,"P"}</definedName>
    <definedName name="wrn.Program." localSheetId="6" hidden="1">{"Tab1",#N/A,FALSE,"P";"Tab2",#N/A,FALSE,"P"}</definedName>
    <definedName name="wrn.Program." localSheetId="7" hidden="1">{"Tab1",#N/A,FALSE,"P";"Tab2",#N/A,FALSE,"P"}</definedName>
    <definedName name="wrn.Program." hidden="1">{"Tab1",#N/A,FALSE,"P";"Tab2",#N/A,FALSE,"P"}</definedName>
    <definedName name="wrn.repred." localSheetId="4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wrn.repred." localSheetId="6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wrn.repred." localSheetId="7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wrn.repred.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wrn.Riqfin." localSheetId="4" hidden="1">{"Riqfin97",#N/A,FALSE,"Tran";"Riqfinpro",#N/A,FALSE,"Tran"}</definedName>
    <definedName name="wrn.Riqfin." localSheetId="6" hidden="1">{"Riqfin97",#N/A,FALSE,"Tran";"Riqfinpro",#N/A,FALSE,"Tran"}</definedName>
    <definedName name="wrn.Riqfin." localSheetId="7" hidden="1">{"Riqfin97",#N/A,FALSE,"Tran";"Riqfinpro",#N/A,FALSE,"Tran"}</definedName>
    <definedName name="wrn.Riqfin." hidden="1">{"Riqfin97",#N/A,FALSE,"Tran";"Riqfinpro",#N/A,FALSE,"Tran"}</definedName>
    <definedName name="wrn.Staff._.Report._.Tables." localSheetId="4" hidden="1">{#N/A,#N/A,FALSE,"SR1";#N/A,#N/A,FALSE,"SR2";#N/A,#N/A,FALSE,"SR3";#N/A,#N/A,FALSE,"SR4"}</definedName>
    <definedName name="wrn.Staff._.Report._.Tables." localSheetId="6" hidden="1">{#N/A,#N/A,FALSE,"SR1";#N/A,#N/A,FALSE,"SR2";#N/A,#N/A,FALSE,"SR3";#N/A,#N/A,FALSE,"SR4"}</definedName>
    <definedName name="wrn.Staff._.Report._.Tables." localSheetId="7" hidden="1">{#N/A,#N/A,FALSE,"SR1";#N/A,#N/A,FALSE,"SR2";#N/A,#N/A,FALSE,"SR3";#N/A,#N/A,FALSE,"SR4"}</definedName>
    <definedName name="wrn.Staff._.Report._.Tables." hidden="1">{#N/A,#N/A,FALSE,"SR1";#N/A,#N/A,FALSE,"SR2";#N/A,#N/A,FALSE,"SR3";#N/A,#N/A,FALSE,"SR4"}</definedName>
    <definedName name="wrn.staffreport." localSheetId="4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wrn.staffreport." localSheetId="6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wrn.staffreport." localSheetId="7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wrn.staffreport.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ww" localSheetId="9" hidden="1">[37]M!#REF!</definedName>
    <definedName name="ww" localSheetId="4" hidden="1">[37]M!#REF!</definedName>
    <definedName name="ww" hidden="1">[37]M!#REF!</definedName>
    <definedName name="www" localSheetId="4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www" localSheetId="6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www" localSheetId="7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www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wwwjjj" localSheetId="4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wwwjjj" localSheetId="6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wwwjjj" localSheetId="7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wwwjjj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wwww" localSheetId="9" hidden="1">[37]M!#REF!</definedName>
    <definedName name="wwww" localSheetId="4" hidden="1">[37]M!#REF!</definedName>
    <definedName name="wwww" hidden="1">[37]M!#REF!</definedName>
    <definedName name="wwwww" localSheetId="4" hidden="1">{"Minpmon",#N/A,FALSE,"Monthinput"}</definedName>
    <definedName name="wwwww" localSheetId="6" hidden="1">{"Minpmon",#N/A,FALSE,"Monthinput"}</definedName>
    <definedName name="wwwww" localSheetId="7" hidden="1">{"Minpmon",#N/A,FALSE,"Monthinput"}</definedName>
    <definedName name="wwwww" hidden="1">{"Minpmon",#N/A,FALSE,"Monthinput"}</definedName>
    <definedName name="wwwwwww" localSheetId="4" hidden="1">{"Riqfin97",#N/A,FALSE,"Tran";"Riqfinpro",#N/A,FALSE,"Tran"}</definedName>
    <definedName name="wwwwwww" localSheetId="6" hidden="1">{"Riqfin97",#N/A,FALSE,"Tran";"Riqfinpro",#N/A,FALSE,"Tran"}</definedName>
    <definedName name="wwwwwww" localSheetId="7" hidden="1">{"Riqfin97",#N/A,FALSE,"Tran";"Riqfinpro",#N/A,FALSE,"Tran"}</definedName>
    <definedName name="wwwwwww" hidden="1">{"Riqfin97",#N/A,FALSE,"Tran";"Riqfinpro",#N/A,FALSE,"Tran"}</definedName>
    <definedName name="wwwwwwww" localSheetId="4" hidden="1">{"Tab1",#N/A,FALSE,"P";"Tab2",#N/A,FALSE,"P"}</definedName>
    <definedName name="wwwwwwww" localSheetId="6" hidden="1">{"Tab1",#N/A,FALSE,"P";"Tab2",#N/A,FALSE,"P"}</definedName>
    <definedName name="wwwwwwww" localSheetId="7" hidden="1">{"Tab1",#N/A,FALSE,"P";"Tab2",#N/A,FALSE,"P"}</definedName>
    <definedName name="wwwwwwww" hidden="1">{"Tab1",#N/A,FALSE,"P";"Tab2",#N/A,FALSE,"P"}</definedName>
    <definedName name="xa" localSheetId="9">'[16]PIB EN CORR'!#REF!</definedName>
    <definedName name="xa" localSheetId="4">'[16]PIB EN CORR'!#REF!</definedName>
    <definedName name="xa">'[16]PIB EN CORR'!#REF!</definedName>
    <definedName name="xaa">'[16]PIB EN CORR'!$AV$5:$AV$77</definedName>
    <definedName name="xbb" localSheetId="9">'[16]PIB EN CORR'!#REF!</definedName>
    <definedName name="xbb" localSheetId="4">'[16]PIB EN CORR'!#REF!</definedName>
    <definedName name="xbb">'[16]PIB EN CORR'!#REF!</definedName>
    <definedName name="XBS">[13]SREAL!A$41</definedName>
    <definedName name="xdafs" localSheetId="4" hidden="1">{"Riqfin97",#N/A,FALSE,"Tran";"Riqfinpro",#N/A,FALSE,"Tran"}</definedName>
    <definedName name="xdafs" localSheetId="6" hidden="1">{"Riqfin97",#N/A,FALSE,"Tran";"Riqfinpro",#N/A,FALSE,"Tran"}</definedName>
    <definedName name="xdafs" localSheetId="7" hidden="1">{"Riqfin97",#N/A,FALSE,"Tran";"Riqfinpro",#N/A,FALSE,"Tran"}</definedName>
    <definedName name="xdafs" hidden="1">{"Riqfin97",#N/A,FALSE,"Tran";"Riqfinpro",#N/A,FALSE,"Tran"}</definedName>
    <definedName name="xx" localSheetId="4" hidden="1">{"Riqfin97",#N/A,FALSE,"Tran";"Riqfinpro",#N/A,FALSE,"Tran"}</definedName>
    <definedName name="xx" localSheetId="6" hidden="1">{"Riqfin97",#N/A,FALSE,"Tran";"Riqfinpro",#N/A,FALSE,"Tran"}</definedName>
    <definedName name="xx" localSheetId="7" hidden="1">{"Riqfin97",#N/A,FALSE,"Tran";"Riqfinpro",#N/A,FALSE,"Tran"}</definedName>
    <definedName name="xx" hidden="1">{"Riqfin97",#N/A,FALSE,"Tran";"Riqfinpro",#N/A,FALSE,"Tran"}</definedName>
    <definedName name="xxWRS_1" localSheetId="9">#REF!</definedName>
    <definedName name="xxWRS_1" localSheetId="4">#REF!</definedName>
    <definedName name="xxWRS_1">#REF!</definedName>
    <definedName name="xxxx" localSheetId="4" hidden="1">{"Riqfin97",#N/A,FALSE,"Tran";"Riqfinpro",#N/A,FALSE,"Tran"}</definedName>
    <definedName name="xxxx" localSheetId="6" hidden="1">{"Riqfin97",#N/A,FALSE,"Tran";"Riqfinpro",#N/A,FALSE,"Tran"}</definedName>
    <definedName name="xxxx" localSheetId="7" hidden="1">{"Riqfin97",#N/A,FALSE,"Tran";"Riqfinpro",#N/A,FALSE,"Tran"}</definedName>
    <definedName name="xxxx" hidden="1">{"Riqfin97",#N/A,FALSE,"Tran";"Riqfinpro",#N/A,FALSE,"Tran"}</definedName>
    <definedName name="xxxxxxxxxxxxxx" localSheetId="4" hidden="1">{"Riqfin97",#N/A,FALSE,"Tran";"Riqfinpro",#N/A,FALSE,"Tran"}</definedName>
    <definedName name="xxxxxxxxxxxxxx" localSheetId="6" hidden="1">{"Riqfin97",#N/A,FALSE,"Tran";"Riqfinpro",#N/A,FALSE,"Tran"}</definedName>
    <definedName name="xxxxxxxxxxxxxx" localSheetId="7" hidden="1">{"Riqfin97",#N/A,FALSE,"Tran";"Riqfinpro",#N/A,FALSE,"Tran"}</definedName>
    <definedName name="xxxxxxxxxxxxxx" hidden="1">{"Riqfin97",#N/A,FALSE,"Tran";"Riqfinpro",#N/A,FALSE,"Tran"}</definedName>
    <definedName name="y">[13]SREAL!A$10</definedName>
    <definedName name="Years">[7]Q7!$E$6:$AH$6</definedName>
    <definedName name="yu" localSheetId="4" hidden="1">{"Tab1",#N/A,FALSE,"P";"Tab2",#N/A,FALSE,"P"}</definedName>
    <definedName name="yu" localSheetId="6" hidden="1">{"Tab1",#N/A,FALSE,"P";"Tab2",#N/A,FALSE,"P"}</definedName>
    <definedName name="yu" localSheetId="7" hidden="1">{"Tab1",#N/A,FALSE,"P";"Tab2",#N/A,FALSE,"P"}</definedName>
    <definedName name="yu" hidden="1">{"Tab1",#N/A,FALSE,"P";"Tab2",#N/A,FALSE,"P"}</definedName>
    <definedName name="yy" localSheetId="4" hidden="1">{"Tab1",#N/A,FALSE,"P";"Tab2",#N/A,FALSE,"P"}</definedName>
    <definedName name="yy" localSheetId="6" hidden="1">{"Tab1",#N/A,FALSE,"P";"Tab2",#N/A,FALSE,"P"}</definedName>
    <definedName name="yy" localSheetId="7" hidden="1">{"Tab1",#N/A,FALSE,"P";"Tab2",#N/A,FALSE,"P"}</definedName>
    <definedName name="yy" hidden="1">{"Tab1",#N/A,FALSE,"P";"Tab2",#N/A,FALSE,"P"}</definedName>
    <definedName name="yyy" localSheetId="4" hidden="1">{"Tab1",#N/A,FALSE,"P";"Tab2",#N/A,FALSE,"P"}</definedName>
    <definedName name="yyy" localSheetId="6" hidden="1">{"Tab1",#N/A,FALSE,"P";"Tab2",#N/A,FALSE,"P"}</definedName>
    <definedName name="yyy" localSheetId="7" hidden="1">{"Tab1",#N/A,FALSE,"P";"Tab2",#N/A,FALSE,"P"}</definedName>
    <definedName name="yyy" hidden="1">{"Tab1",#N/A,FALSE,"P";"Tab2",#N/A,FALSE,"P"}</definedName>
    <definedName name="yyyy" localSheetId="4" hidden="1">{"Tab1",#N/A,FALSE,"P";"Tab2",#N/A,FALSE,"P"}</definedName>
    <definedName name="yyyy" localSheetId="6" hidden="1">{"Tab1",#N/A,FALSE,"P";"Tab2",#N/A,FALSE,"P"}</definedName>
    <definedName name="yyyy" localSheetId="7" hidden="1">{"Tab1",#N/A,FALSE,"P";"Tab2",#N/A,FALSE,"P"}</definedName>
    <definedName name="yyyy" hidden="1">{"Tab1",#N/A,FALSE,"P";"Tab2",#N/A,FALSE,"P"}</definedName>
    <definedName name="yyyyyy" localSheetId="4" hidden="1">{"Minpmon",#N/A,FALSE,"Monthinput"}</definedName>
    <definedName name="yyyyyy" localSheetId="6" hidden="1">{"Minpmon",#N/A,FALSE,"Monthinput"}</definedName>
    <definedName name="yyyyyy" localSheetId="7" hidden="1">{"Minpmon",#N/A,FALSE,"Monthinput"}</definedName>
    <definedName name="yyyyyy" hidden="1">{"Minpmon",#N/A,FALSE,"Monthinput"}</definedName>
    <definedName name="zc" localSheetId="4" hidden="1">{"Riqfin97",#N/A,FALSE,"Tran";"Riqfinpro",#N/A,FALSE,"Tran"}</definedName>
    <definedName name="zc" localSheetId="6" hidden="1">{"Riqfin97",#N/A,FALSE,"Tran";"Riqfinpro",#N/A,FALSE,"Tran"}</definedName>
    <definedName name="zc" localSheetId="7" hidden="1">{"Riqfin97",#N/A,FALSE,"Tran";"Riqfinpro",#N/A,FALSE,"Tran"}</definedName>
    <definedName name="zc" hidden="1">{"Riqfin97",#N/A,FALSE,"Tran";"Riqfinpro",#N/A,FALSE,"Tran"}</definedName>
    <definedName name="zio" localSheetId="4" hidden="1">{"Tab1",#N/A,FALSE,"P";"Tab2",#N/A,FALSE,"P"}</definedName>
    <definedName name="zio" localSheetId="6" hidden="1">{"Tab1",#N/A,FALSE,"P";"Tab2",#N/A,FALSE,"P"}</definedName>
    <definedName name="zio" localSheetId="7" hidden="1">{"Tab1",#N/A,FALSE,"P";"Tab2",#N/A,FALSE,"P"}</definedName>
    <definedName name="zio" hidden="1">{"Tab1",#N/A,FALSE,"P";"Tab2",#N/A,FALSE,"P"}</definedName>
    <definedName name="zn" localSheetId="4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zn" localSheetId="6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zn" localSheetId="7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zn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zsdvsdg" localSheetId="4" hidden="1">{"Minpmon",#N/A,FALSE,"Monthinput"}</definedName>
    <definedName name="zsdvsdg" localSheetId="6" hidden="1">{"Minpmon",#N/A,FALSE,"Monthinput"}</definedName>
    <definedName name="zsdvsdg" localSheetId="7" hidden="1">{"Minpmon",#N/A,FALSE,"Monthinput"}</definedName>
    <definedName name="zsdvsdg" hidden="1">{"Minpmon",#N/A,FALSE,"Monthinput"}</definedName>
    <definedName name="zv" localSheetId="4" hidden="1">{"Tab1",#N/A,FALSE,"P";"Tab2",#N/A,FALSE,"P"}</definedName>
    <definedName name="zv" localSheetId="6" hidden="1">{"Tab1",#N/A,FALSE,"P";"Tab2",#N/A,FALSE,"P"}</definedName>
    <definedName name="zv" localSheetId="7" hidden="1">{"Tab1",#N/A,FALSE,"P";"Tab2",#N/A,FALSE,"P"}</definedName>
    <definedName name="zv" hidden="1">{"Tab1",#N/A,FALSE,"P";"Tab2",#N/A,FALSE,"P"}</definedName>
    <definedName name="zx" localSheetId="4" hidden="1">{"Tab1",#N/A,FALSE,"P";"Tab2",#N/A,FALSE,"P"}</definedName>
    <definedName name="zx" localSheetId="6" hidden="1">{"Tab1",#N/A,FALSE,"P";"Tab2",#N/A,FALSE,"P"}</definedName>
    <definedName name="zx" localSheetId="7" hidden="1">{"Tab1",#N/A,FALSE,"P";"Tab2",#N/A,FALSE,"P"}</definedName>
    <definedName name="zx" hidden="1">{"Tab1",#N/A,FALSE,"P";"Tab2",#N/A,FALSE,"P"}</definedName>
    <definedName name="zz" localSheetId="4" hidden="1">{"Tab1",#N/A,FALSE,"P";"Tab2",#N/A,FALSE,"P"}</definedName>
    <definedName name="zz" localSheetId="6" hidden="1">{"Tab1",#N/A,FALSE,"P";"Tab2",#N/A,FALSE,"P"}</definedName>
    <definedName name="zz" localSheetId="7" hidden="1">{"Tab1",#N/A,FALSE,"P";"Tab2",#N/A,FALSE,"P"}</definedName>
    <definedName name="zz" hidden="1">{"Tab1",#N/A,FALSE,"P";"Tab2",#N/A,FALSE,"P"}</definedName>
    <definedName name="zzzz" localSheetId="4" hidden="1">{"Tab1",#N/A,FALSE,"P";"Tab2",#N/A,FALSE,"P"}</definedName>
    <definedName name="zzzz" localSheetId="6" hidden="1">{"Tab1",#N/A,FALSE,"P";"Tab2",#N/A,FALSE,"P"}</definedName>
    <definedName name="zzzz" localSheetId="7" hidden="1">{"Tab1",#N/A,FALSE,"P";"Tab2",#N/A,FALSE,"P"}</definedName>
    <definedName name="zzzz" hidden="1">{"Tab1",#N/A,FALSE,"P";"Tab2",#N/A,FALSE,"P"}</definedName>
    <definedName name="zzzzzzzzzz" localSheetId="4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zzzzzzzzzz" localSheetId="6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zzzzzzzzzz" localSheetId="7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zzzzzzzzzz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</definedNames>
  <calcPr calcId="152511"/>
</workbook>
</file>

<file path=xl/calcChain.xml><?xml version="1.0" encoding="utf-8"?>
<calcChain xmlns="http://schemas.openxmlformats.org/spreadsheetml/2006/main">
  <c r="C20" i="74" l="1"/>
  <c r="C19" i="74"/>
  <c r="C18" i="74"/>
  <c r="C17" i="74"/>
  <c r="C16" i="74"/>
  <c r="C15" i="74"/>
  <c r="C14" i="74"/>
  <c r="C13" i="74"/>
  <c r="C12" i="74"/>
  <c r="C11" i="74"/>
</calcChain>
</file>

<file path=xl/sharedStrings.xml><?xml version="1.0" encoding="utf-8"?>
<sst xmlns="http://schemas.openxmlformats.org/spreadsheetml/2006/main" count="529" uniqueCount="295">
  <si>
    <t>Managua</t>
  </si>
  <si>
    <t>IPMC</t>
  </si>
  <si>
    <t>Total</t>
  </si>
  <si>
    <t>-</t>
  </si>
  <si>
    <t>1/</t>
  </si>
  <si>
    <t>2/</t>
  </si>
  <si>
    <r>
      <t>Nacional -</t>
    </r>
    <r>
      <rPr>
        <b/>
        <sz val="12"/>
        <color indexed="8"/>
        <rFont val="Verdana"/>
        <family val="2"/>
      </rPr>
      <t xml:space="preserve"> National</t>
    </r>
  </si>
  <si>
    <r>
      <t>Índice general -</t>
    </r>
    <r>
      <rPr>
        <b/>
        <sz val="12"/>
        <color indexed="8"/>
        <rFont val="Verdana"/>
        <family val="2"/>
      </rPr>
      <t xml:space="preserve"> All items</t>
    </r>
  </si>
  <si>
    <r>
      <t>Alimentos y bebidas no alcohólicas -</t>
    </r>
    <r>
      <rPr>
        <sz val="12"/>
        <color indexed="8"/>
        <rFont val="Verdana"/>
        <family val="2"/>
      </rPr>
      <t xml:space="preserve"> Food and non-alcoholic beverages</t>
    </r>
  </si>
  <si>
    <r>
      <t>Bebidas alcohólicas, tabaco y estupefaciente -</t>
    </r>
    <r>
      <rPr>
        <sz val="12"/>
        <color indexed="8"/>
        <rFont val="Verdana"/>
        <family val="2"/>
      </rPr>
      <t xml:space="preserve"> Alcoholic beverages, tobacco and drug</t>
    </r>
  </si>
  <si>
    <r>
      <t>Prendas de vestir y calzado -</t>
    </r>
    <r>
      <rPr>
        <sz val="12"/>
        <color indexed="8"/>
        <rFont val="Verdana"/>
        <family val="2"/>
      </rPr>
      <t> Clothing and footwear</t>
    </r>
  </si>
  <si>
    <r>
      <t>Alojamiento, agua, electricidad, gas y otros combustibles -</t>
    </r>
    <r>
      <rPr>
        <sz val="12"/>
        <color indexed="8"/>
        <rFont val="Verdana"/>
        <family val="2"/>
      </rPr>
      <t> Housing, water, electricity, gas and other fuels</t>
    </r>
  </si>
  <si>
    <r>
      <t xml:space="preserve">Muebles, artículos para el hogar y para la conservación ordinaria del hogar - </t>
    </r>
    <r>
      <rPr>
        <sz val="12"/>
        <color indexed="8"/>
        <rFont val="Verdana"/>
        <family val="2"/>
      </rPr>
      <t>Furniture, articles for the home and for the ordinary maintenance of home</t>
    </r>
  </si>
  <si>
    <r>
      <t xml:space="preserve">Salud - </t>
    </r>
    <r>
      <rPr>
        <sz val="12"/>
        <color indexed="8"/>
        <rFont val="Verdana"/>
        <family val="2"/>
      </rPr>
      <t xml:space="preserve">Health </t>
    </r>
  </si>
  <si>
    <r>
      <t xml:space="preserve">Transporte - </t>
    </r>
    <r>
      <rPr>
        <sz val="12"/>
        <color indexed="8"/>
        <rFont val="Verdana"/>
        <family val="2"/>
      </rPr>
      <t xml:space="preserve">Transport </t>
    </r>
  </si>
  <si>
    <r>
      <t xml:space="preserve">Comunicaciones - </t>
    </r>
    <r>
      <rPr>
        <sz val="12"/>
        <color indexed="8"/>
        <rFont val="Verdana"/>
        <family val="2"/>
      </rPr>
      <t xml:space="preserve">Communications </t>
    </r>
  </si>
  <si>
    <r>
      <t>Recreación y cultura -</t>
    </r>
    <r>
      <rPr>
        <sz val="12"/>
        <color indexed="8"/>
        <rFont val="Verdana"/>
        <family val="2"/>
      </rPr>
      <t xml:space="preserve"> Recreation and culture </t>
    </r>
  </si>
  <si>
    <r>
      <t xml:space="preserve">Educación - </t>
    </r>
    <r>
      <rPr>
        <sz val="12"/>
        <color indexed="8"/>
        <rFont val="Verdana"/>
        <family val="2"/>
      </rPr>
      <t xml:space="preserve">Education </t>
    </r>
  </si>
  <si>
    <r>
      <t xml:space="preserve">Restaurante y hoteles - </t>
    </r>
    <r>
      <rPr>
        <sz val="12"/>
        <color indexed="8"/>
        <rFont val="Verdana"/>
        <family val="2"/>
      </rPr>
      <t xml:space="preserve">Restaurant and hotels </t>
    </r>
  </si>
  <si>
    <r>
      <t>Bienes y servicios diversos -</t>
    </r>
    <r>
      <rPr>
        <sz val="12"/>
        <color indexed="8"/>
        <rFont val="Verdana"/>
        <family val="2"/>
      </rPr>
      <t> Diverse goods and services</t>
    </r>
  </si>
  <si>
    <r>
      <t xml:space="preserve">Managua - </t>
    </r>
    <r>
      <rPr>
        <b/>
        <sz val="12"/>
        <color indexed="8"/>
        <rFont val="Verdana"/>
        <family val="2"/>
      </rPr>
      <t>Managua</t>
    </r>
  </si>
  <si>
    <r>
      <t xml:space="preserve">Índice general - </t>
    </r>
    <r>
      <rPr>
        <b/>
        <sz val="12"/>
        <color indexed="8"/>
        <rFont val="Verdana"/>
        <family val="2"/>
      </rPr>
      <t>All items</t>
    </r>
  </si>
  <si>
    <r>
      <t xml:space="preserve">Resto del país - </t>
    </r>
    <r>
      <rPr>
        <b/>
        <sz val="12"/>
        <color indexed="8"/>
        <rFont val="Verdana"/>
        <family val="2"/>
      </rPr>
      <t>Rest of the country</t>
    </r>
  </si>
  <si>
    <r>
      <t xml:space="preserve">Fuente - </t>
    </r>
    <r>
      <rPr>
        <sz val="12"/>
        <color indexed="8"/>
        <rFont val="Verdana"/>
        <family val="2"/>
      </rPr>
      <t>Source</t>
    </r>
  </si>
  <si>
    <r>
      <t xml:space="preserve">Residencial - </t>
    </r>
    <r>
      <rPr>
        <sz val="12"/>
        <color indexed="8"/>
        <rFont val="Verdana"/>
        <family val="2"/>
      </rPr>
      <t>Residential</t>
    </r>
  </si>
  <si>
    <r>
      <t>Comercial -</t>
    </r>
    <r>
      <rPr>
        <sz val="12"/>
        <color indexed="8"/>
        <rFont val="Verdana"/>
        <family val="2"/>
      </rPr>
      <t xml:space="preserve"> Commercial</t>
    </r>
  </si>
  <si>
    <r>
      <t xml:space="preserve">Industrial - </t>
    </r>
    <r>
      <rPr>
        <sz val="12"/>
        <color indexed="8"/>
        <rFont val="Verdana"/>
        <family val="2"/>
      </rPr>
      <t>Industrial</t>
    </r>
  </si>
  <si>
    <r>
      <rPr>
        <sz val="12"/>
        <color indexed="56"/>
        <rFont val="Verdana"/>
        <family val="2"/>
      </rPr>
      <t xml:space="preserve">Gobierno - </t>
    </r>
    <r>
      <rPr>
        <sz val="12"/>
        <rFont val="Verdana"/>
        <family val="2"/>
      </rPr>
      <t>Government</t>
    </r>
  </si>
  <si>
    <r>
      <t xml:space="preserve">Riego - </t>
    </r>
    <r>
      <rPr>
        <sz val="12"/>
        <color indexed="8"/>
        <rFont val="Verdana"/>
        <family val="2"/>
      </rPr>
      <t>Irrigation</t>
    </r>
    <r>
      <rPr>
        <sz val="12"/>
        <color indexed="56"/>
        <rFont val="Verdana"/>
        <family val="2"/>
      </rPr>
      <t xml:space="preserve"> </t>
    </r>
  </si>
  <si>
    <r>
      <t xml:space="preserve">Bombeo - </t>
    </r>
    <r>
      <rPr>
        <sz val="12"/>
        <color indexed="8"/>
        <rFont val="Verdana"/>
        <family val="2"/>
      </rPr>
      <t>Pumping</t>
    </r>
  </si>
  <si>
    <r>
      <t xml:space="preserve">Gasolina regular - </t>
    </r>
    <r>
      <rPr>
        <sz val="12"/>
        <color indexed="8"/>
        <rFont val="Verdana"/>
        <family val="2"/>
      </rPr>
      <t>Regular gasoline</t>
    </r>
  </si>
  <si>
    <r>
      <t xml:space="preserve">Asfalto - </t>
    </r>
    <r>
      <rPr>
        <sz val="12"/>
        <color indexed="8"/>
        <rFont val="Verdana"/>
        <family val="2"/>
      </rPr>
      <t>Asphalt</t>
    </r>
  </si>
  <si>
    <r>
      <t xml:space="preserve">: Córdobas por cilindro de 25 libras - </t>
    </r>
    <r>
      <rPr>
        <sz val="12"/>
        <color indexed="8"/>
        <rFont val="Verdana"/>
        <family val="2"/>
      </rPr>
      <t>Cordobas by cylinder of 25 pound.</t>
    </r>
  </si>
  <si>
    <r>
      <t xml:space="preserve">(córdobas - </t>
    </r>
    <r>
      <rPr>
        <i/>
        <sz val="12"/>
        <color indexed="8"/>
        <rFont val="Verdana"/>
        <family val="2"/>
      </rPr>
      <t>cordobas</t>
    </r>
    <r>
      <rPr>
        <i/>
        <sz val="12"/>
        <color indexed="56"/>
        <rFont val="Verdana"/>
        <family val="2"/>
      </rPr>
      <t>)</t>
    </r>
  </si>
  <si>
    <r>
      <t>Alimentos básicos -</t>
    </r>
    <r>
      <rPr>
        <sz val="12"/>
        <color indexed="8"/>
        <rFont val="Verdana"/>
        <family val="2"/>
      </rPr>
      <t xml:space="preserve"> Basic food</t>
    </r>
  </si>
  <si>
    <r>
      <t xml:space="preserve">Maderas y techos - </t>
    </r>
    <r>
      <rPr>
        <sz val="12"/>
        <color indexed="8"/>
        <rFont val="Verdana"/>
        <family val="2"/>
      </rPr>
      <t>Woods and roofs</t>
    </r>
  </si>
  <si>
    <r>
      <t xml:space="preserve">Cemento y derivados - </t>
    </r>
    <r>
      <rPr>
        <sz val="12"/>
        <color indexed="8"/>
        <rFont val="Verdana"/>
        <family val="2"/>
      </rPr>
      <t>Cement and related products</t>
    </r>
  </si>
  <si>
    <r>
      <t>Electricidad e iluminación -</t>
    </r>
    <r>
      <rPr>
        <sz val="12"/>
        <color indexed="8"/>
        <rFont val="Verdana"/>
        <family val="2"/>
      </rPr>
      <t xml:space="preserve"> Electricity and illumination</t>
    </r>
  </si>
  <si>
    <r>
      <t xml:space="preserve">Metales y derivados - </t>
    </r>
    <r>
      <rPr>
        <sz val="12"/>
        <color indexed="8"/>
        <rFont val="Verdana"/>
        <family val="2"/>
      </rPr>
      <t>Metals and related products</t>
    </r>
  </si>
  <si>
    <r>
      <t>Sanitarios y pisos -</t>
    </r>
    <r>
      <rPr>
        <sz val="12"/>
        <color indexed="8"/>
        <rFont val="Verdana"/>
        <family val="2"/>
      </rPr>
      <t xml:space="preserve"> Toilets and floors</t>
    </r>
  </si>
  <si>
    <r>
      <t xml:space="preserve">IPC general - </t>
    </r>
    <r>
      <rPr>
        <sz val="12"/>
        <color indexed="8"/>
        <rFont val="Verdana"/>
        <family val="2"/>
      </rPr>
      <t>National</t>
    </r>
  </si>
  <si>
    <r>
      <t>Bienes administrados -</t>
    </r>
    <r>
      <rPr>
        <sz val="12"/>
        <color indexed="8"/>
        <rFont val="Verdana"/>
        <family val="2"/>
      </rPr>
      <t xml:space="preserve"> Non market goods</t>
    </r>
  </si>
  <si>
    <r>
      <t>Bienes de mercado -</t>
    </r>
    <r>
      <rPr>
        <sz val="12"/>
        <color indexed="8"/>
        <rFont val="Verdana"/>
        <family val="2"/>
      </rPr>
      <t xml:space="preserve"> Market goods</t>
    </r>
  </si>
  <si>
    <r>
      <t xml:space="preserve">Vestuario - </t>
    </r>
    <r>
      <rPr>
        <sz val="12"/>
        <color indexed="8"/>
        <rFont val="Verdana"/>
        <family val="2"/>
      </rPr>
      <t>Clothing</t>
    </r>
  </si>
  <si>
    <r>
      <t xml:space="preserve">Usos del hogar - </t>
    </r>
    <r>
      <rPr>
        <sz val="12"/>
        <color indexed="8"/>
        <rFont val="Verdana"/>
        <family val="2"/>
      </rPr>
      <t>Household consumption</t>
    </r>
  </si>
  <si>
    <r>
      <t>: Corresponde al valor de la canasta del mes de diciembre -</t>
    </r>
    <r>
      <rPr>
        <sz val="12"/>
        <color indexed="8"/>
        <rFont val="Verdana"/>
        <family val="2"/>
      </rPr>
      <t xml:space="preserve"> It corresponds to the value of the basket of the month of december.</t>
    </r>
  </si>
  <si>
    <r>
      <t>: Precio tubería de la refinería -</t>
    </r>
    <r>
      <rPr>
        <sz val="12"/>
        <color indexed="8"/>
        <rFont val="Verdana"/>
        <family val="2"/>
      </rPr>
      <t>Refinery pipeline price</t>
    </r>
    <r>
      <rPr>
        <sz val="12"/>
        <color indexed="56"/>
        <rFont val="Verdana"/>
        <family val="2"/>
      </rPr>
      <t>.</t>
    </r>
  </si>
  <si>
    <r>
      <t xml:space="preserve">Precio promedio nacional - </t>
    </r>
    <r>
      <rPr>
        <b/>
        <sz val="12"/>
        <color indexed="8"/>
        <rFont val="Verdana"/>
        <family val="2"/>
      </rPr>
      <t>National average price</t>
    </r>
  </si>
  <si>
    <r>
      <t xml:space="preserve">(córdobas por metro cúbico - </t>
    </r>
    <r>
      <rPr>
        <i/>
        <sz val="12"/>
        <color indexed="8"/>
        <rFont val="Verdana"/>
        <family val="2"/>
      </rPr>
      <t>cordobas per cubic meter</t>
    </r>
    <r>
      <rPr>
        <i/>
        <sz val="12"/>
        <color indexed="56"/>
        <rFont val="Verdana"/>
        <family val="2"/>
      </rPr>
      <t>)</t>
    </r>
  </si>
  <si>
    <r>
      <t xml:space="preserve">: ENACAL - </t>
    </r>
    <r>
      <rPr>
        <sz val="12"/>
        <rFont val="Verdana"/>
        <family val="2"/>
      </rPr>
      <t>Nicaraguan Company of Water and Sewerage (ENACAL).</t>
    </r>
  </si>
  <si>
    <r>
      <t xml:space="preserve">: BCN - </t>
    </r>
    <r>
      <rPr>
        <sz val="12"/>
        <rFont val="Verdana"/>
        <family val="2"/>
      </rPr>
      <t>Central Bank of Nicaragua (BCN).</t>
    </r>
  </si>
  <si>
    <r>
      <t xml:space="preserve">IPC subyacente - </t>
    </r>
    <r>
      <rPr>
        <sz val="12"/>
        <color indexed="8"/>
        <rFont val="Verdana"/>
        <family val="2"/>
      </rPr>
      <t>Core</t>
    </r>
  </si>
  <si>
    <r>
      <t>: INEC-BCN de enero de 1992 a enero de 2003; BCN de febrero de 2003 a agosto de 2007; INIDE,  a partir de septiembre  2007 -</t>
    </r>
    <r>
      <rPr>
        <sz val="12"/>
        <rFont val="Verdana"/>
        <family val="2"/>
      </rPr>
      <t xml:space="preserve"> Central Bank of Nicaragua (BCN), National Development Information Institute (INIDE).</t>
    </r>
  </si>
  <si>
    <t>e</t>
  </si>
  <si>
    <r>
      <t>: Estimado -</t>
    </r>
    <r>
      <rPr>
        <sz val="12"/>
        <rFont val="Verdana"/>
        <family val="2"/>
      </rPr>
      <t xml:space="preserve"> Estimated</t>
    </r>
  </si>
  <si>
    <t>1991(Apr)</t>
  </si>
  <si>
    <t>1991</t>
  </si>
  <si>
    <t>1980</t>
  </si>
  <si>
    <t>1981</t>
  </si>
  <si>
    <t>1982</t>
  </si>
  <si>
    <t>1983</t>
  </si>
  <si>
    <t>1984</t>
  </si>
  <si>
    <t>1985</t>
  </si>
  <si>
    <t>1986</t>
  </si>
  <si>
    <t>1987</t>
  </si>
  <si>
    <t>1988</t>
  </si>
  <si>
    <t>1989</t>
  </si>
  <si>
    <t>1992</t>
  </si>
  <si>
    <t>1993</t>
  </si>
  <si>
    <t>1994</t>
  </si>
  <si>
    <t>1995</t>
  </si>
  <si>
    <t>1996</t>
  </si>
  <si>
    <t>1997</t>
  </si>
  <si>
    <t>1998</t>
  </si>
  <si>
    <t>1960</t>
  </si>
  <si>
    <t>1961</t>
  </si>
  <si>
    <t>1962</t>
  </si>
  <si>
    <t>1963</t>
  </si>
  <si>
    <t>1964</t>
  </si>
  <si>
    <t>1965</t>
  </si>
  <si>
    <t>1966</t>
  </si>
  <si>
    <t>1967</t>
  </si>
  <si>
    <t>1968</t>
  </si>
  <si>
    <t>1969</t>
  </si>
  <si>
    <t>1970</t>
  </si>
  <si>
    <t>1971</t>
  </si>
  <si>
    <t>1972</t>
  </si>
  <si>
    <t>1973</t>
  </si>
  <si>
    <t>1974</t>
  </si>
  <si>
    <t>1975</t>
  </si>
  <si>
    <t>1976</t>
  </si>
  <si>
    <t>1977</t>
  </si>
  <si>
    <t>1978</t>
  </si>
  <si>
    <t>1979</t>
  </si>
  <si>
    <t>1990</t>
  </si>
  <si>
    <r>
      <t xml:space="preserve">Kerosene - </t>
    </r>
    <r>
      <rPr>
        <sz val="12"/>
        <rFont val="Verdana"/>
        <family val="2"/>
      </rPr>
      <t>Kerosene</t>
    </r>
  </si>
  <si>
    <r>
      <t xml:space="preserve">Turbo - </t>
    </r>
    <r>
      <rPr>
        <sz val="12"/>
        <rFont val="Verdana"/>
        <family val="2"/>
      </rPr>
      <t>Turbo</t>
    </r>
  </si>
  <si>
    <r>
      <t xml:space="preserve">Diesel - </t>
    </r>
    <r>
      <rPr>
        <sz val="12"/>
        <rFont val="Verdana"/>
        <family val="2"/>
      </rPr>
      <t>Diesel</t>
    </r>
  </si>
  <si>
    <r>
      <rPr>
        <sz val="11.5"/>
        <color indexed="56"/>
        <rFont val="Verdana"/>
        <family val="2"/>
      </rPr>
      <t>Fuente</t>
    </r>
    <r>
      <rPr>
        <sz val="11.5"/>
        <color indexed="56"/>
        <rFont val="Verdana"/>
        <family val="2"/>
      </rPr>
      <t xml:space="preserve"> - </t>
    </r>
    <r>
      <rPr>
        <sz val="11.5"/>
        <color indexed="8"/>
        <rFont val="Verdana"/>
        <family val="2"/>
      </rPr>
      <t>Source</t>
    </r>
  </si>
  <si>
    <r>
      <t>Gas licuado cilindro de 25 lbs</t>
    </r>
    <r>
      <rPr>
        <vertAlign val="superscript"/>
        <sz val="12"/>
        <color indexed="56"/>
        <rFont val="Verdana"/>
        <family val="2"/>
      </rPr>
      <t xml:space="preserve">1/ </t>
    </r>
    <r>
      <rPr>
        <sz val="12"/>
        <color indexed="56"/>
        <rFont val="Verdana"/>
        <family val="2"/>
      </rPr>
      <t>-</t>
    </r>
    <r>
      <rPr>
        <sz val="12"/>
        <color indexed="8"/>
        <rFont val="Verdana"/>
        <family val="2"/>
      </rPr>
      <t xml:space="preserve"> Liquified gas</t>
    </r>
    <r>
      <rPr>
        <vertAlign val="superscript"/>
        <sz val="12"/>
        <color indexed="8"/>
        <rFont val="Verdana"/>
        <family val="2"/>
      </rPr>
      <t>1/</t>
    </r>
  </si>
  <si>
    <r>
      <t>Fuel oil - Energía</t>
    </r>
    <r>
      <rPr>
        <vertAlign val="superscript"/>
        <sz val="12"/>
        <color indexed="56"/>
        <rFont val="Verdana"/>
        <family val="2"/>
      </rPr>
      <t>2/</t>
    </r>
    <r>
      <rPr>
        <sz val="12"/>
        <color indexed="56"/>
        <rFont val="Verdana"/>
        <family val="2"/>
      </rPr>
      <t xml:space="preserve"> - </t>
    </r>
    <r>
      <rPr>
        <sz val="12"/>
        <color indexed="8"/>
        <rFont val="Verdana"/>
        <family val="2"/>
      </rPr>
      <t>Fuel oil energy</t>
    </r>
    <r>
      <rPr>
        <vertAlign val="superscript"/>
        <sz val="12"/>
        <color indexed="8"/>
        <rFont val="Verdana"/>
        <family val="2"/>
      </rPr>
      <t>2/</t>
    </r>
  </si>
  <si>
    <t>n.d</t>
  </si>
  <si>
    <t>IPP</t>
  </si>
  <si>
    <r>
      <t xml:space="preserve">Agricultura, ganadería, caza y silvicultura - </t>
    </r>
    <r>
      <rPr>
        <b/>
        <sz val="12"/>
        <rFont val="Verdana"/>
        <family val="2"/>
      </rPr>
      <t xml:space="preserve">Agriculture, livestock, hunting and forestry  
</t>
    </r>
  </si>
  <si>
    <r>
      <t xml:space="preserve">Productos de la Silvicultura y la Extracción de madera - </t>
    </r>
    <r>
      <rPr>
        <sz val="12"/>
        <rFont val="Verdana"/>
        <family val="2"/>
      </rPr>
      <t>Products for Forestry and Logging</t>
    </r>
  </si>
  <si>
    <r>
      <t xml:space="preserve">   Pesca - </t>
    </r>
    <r>
      <rPr>
        <b/>
        <sz val="12"/>
        <rFont val="Verdana"/>
        <family val="2"/>
      </rPr>
      <t>Fishing</t>
    </r>
  </si>
  <si>
    <r>
      <t xml:space="preserve">Pesca, explotación de criaderos de peces y granjas piscícolas; actividades de servicio relacionadas con la pesca - </t>
    </r>
    <r>
      <rPr>
        <sz val="12"/>
        <rFont val="Verdana"/>
        <family val="2"/>
      </rPr>
      <t xml:space="preserve">Fishing, operation of fish hatcheries and fish farms; service activities related to fisheries </t>
    </r>
  </si>
  <si>
    <r>
      <t xml:space="preserve">Explotación de minas y canteras - </t>
    </r>
    <r>
      <rPr>
        <b/>
        <sz val="12"/>
        <rFont val="Verdana"/>
        <family val="2"/>
      </rPr>
      <t xml:space="preserve">Mining and quarrying </t>
    </r>
    <r>
      <rPr>
        <b/>
        <sz val="12"/>
        <color indexed="56"/>
        <rFont val="Verdana"/>
        <family val="2"/>
      </rPr>
      <t xml:space="preserve">
</t>
    </r>
  </si>
  <si>
    <r>
      <t xml:space="preserve">Extracción de minerales metalíferos - </t>
    </r>
    <r>
      <rPr>
        <sz val="12"/>
        <rFont val="Verdana"/>
        <family val="2"/>
      </rPr>
      <t xml:space="preserve">Mining of metal ores </t>
    </r>
    <r>
      <rPr>
        <sz val="12"/>
        <color indexed="56"/>
        <rFont val="Verdana"/>
        <family val="2"/>
      </rPr>
      <t xml:space="preserve">
</t>
    </r>
  </si>
  <si>
    <r>
      <t xml:space="preserve">Explotación de otras minas y canteras - </t>
    </r>
    <r>
      <rPr>
        <sz val="12"/>
        <rFont val="Verdana"/>
        <family val="2"/>
      </rPr>
      <t>Other mining and quarrying</t>
    </r>
  </si>
  <si>
    <r>
      <t xml:space="preserve">Industrias manufactureras - </t>
    </r>
    <r>
      <rPr>
        <b/>
        <sz val="12"/>
        <rFont val="Verdana"/>
        <family val="2"/>
      </rPr>
      <t xml:space="preserve">Manufacturing industries </t>
    </r>
    <r>
      <rPr>
        <b/>
        <sz val="12"/>
        <color indexed="56"/>
        <rFont val="Verdana"/>
        <family val="2"/>
      </rPr>
      <t xml:space="preserve">
manufacturing industries 
</t>
    </r>
  </si>
  <si>
    <r>
      <t xml:space="preserve">Elaboración de productos alimenticios y bebidas - </t>
    </r>
    <r>
      <rPr>
        <sz val="12"/>
        <rFont val="Verdana"/>
        <family val="2"/>
      </rPr>
      <t xml:space="preserve">Manufacture of food products and beverages 
</t>
    </r>
  </si>
  <si>
    <r>
      <t xml:space="preserve">Elaboración de productos de tabaco - </t>
    </r>
    <r>
      <rPr>
        <sz val="12"/>
        <rFont val="Verdana"/>
        <family val="2"/>
      </rPr>
      <t xml:space="preserve">Manufacture of snuff 
</t>
    </r>
  </si>
  <si>
    <r>
      <t xml:space="preserve">Fabricación de prendas de vestir; adobo y teñido de pieles - </t>
    </r>
    <r>
      <rPr>
        <sz val="12"/>
        <rFont val="Verdana"/>
        <family val="2"/>
      </rPr>
      <t xml:space="preserve">Manufacture of wearing apparel, dressing and dyeing of fur 
</t>
    </r>
  </si>
  <si>
    <r>
      <t xml:space="preserve">Curtido y adobo de cueros; fabricación de maletas, bolsos de mano, artículos de talabartería y guarnicionaría, y calzado - </t>
    </r>
    <r>
      <rPr>
        <sz val="12"/>
        <rFont val="Verdana"/>
        <family val="2"/>
      </rPr>
      <t xml:space="preserve">Tanning and dressing of leather, manufacture of luggage, handbags, saddlery, saddlery and footwear 
</t>
    </r>
  </si>
  <si>
    <r>
      <t xml:space="preserve">Fabricación de papel y de productos de papel  - </t>
    </r>
    <r>
      <rPr>
        <sz val="12"/>
        <rFont val="Verdana"/>
        <family val="2"/>
      </rPr>
      <t xml:space="preserve">Manufacture of paper and paper products </t>
    </r>
  </si>
  <si>
    <r>
      <t xml:space="preserve">Actividades de edición e impresión y de reproducción de grabaciones - </t>
    </r>
    <r>
      <rPr>
        <sz val="12"/>
        <rFont val="Verdana"/>
        <family val="2"/>
      </rPr>
      <t xml:space="preserve">Publishing, printing and reproduction of recorded media 
</t>
    </r>
  </si>
  <si>
    <r>
      <t xml:space="preserve">Fabricación de coque, productos de la refinación del petróleo y combustible nuclear - </t>
    </r>
    <r>
      <rPr>
        <sz val="12"/>
        <rFont val="Verdana"/>
        <family val="2"/>
      </rPr>
      <t xml:space="preserve">Manufacture of coke, refined petroleum and nuclear fuel 
</t>
    </r>
  </si>
  <si>
    <r>
      <t xml:space="preserve">Fabricación de sustancias y productos químicos - </t>
    </r>
    <r>
      <rPr>
        <sz val="12"/>
        <rFont val="Verdana"/>
        <family val="2"/>
      </rPr>
      <t>Manufacture of chemicals and chemical products</t>
    </r>
  </si>
  <si>
    <r>
      <t xml:space="preserve">Fabricación de productos de caucho y plástico - </t>
    </r>
    <r>
      <rPr>
        <sz val="12"/>
        <rFont val="Verdana"/>
        <family val="2"/>
      </rPr>
      <t xml:space="preserve">Manufacture of rubber and plastic </t>
    </r>
  </si>
  <si>
    <r>
      <t xml:space="preserve">Fabricación de otros productos minerales no metálicos - </t>
    </r>
    <r>
      <rPr>
        <sz val="12"/>
        <rFont val="Verdana"/>
        <family val="2"/>
      </rPr>
      <t xml:space="preserve">Manufacture of other non-metallic mineral products </t>
    </r>
    <r>
      <rPr>
        <sz val="12"/>
        <color indexed="56"/>
        <rFont val="Verdana"/>
        <family val="2"/>
      </rPr>
      <t xml:space="preserve">
</t>
    </r>
  </si>
  <si>
    <r>
      <t xml:space="preserve">Fabricación de metales comunes - </t>
    </r>
    <r>
      <rPr>
        <sz val="12"/>
        <rFont val="Verdana"/>
        <family val="2"/>
      </rPr>
      <t xml:space="preserve">Manufacture of basic metals </t>
    </r>
    <r>
      <rPr>
        <sz val="12"/>
        <color indexed="56"/>
        <rFont val="Verdana"/>
        <family val="2"/>
      </rPr>
      <t xml:space="preserve">
</t>
    </r>
  </si>
  <si>
    <r>
      <t xml:space="preserve">Fabricación de productos elaborados de metal, excepto maquinaria y equipo - </t>
    </r>
    <r>
      <rPr>
        <sz val="12"/>
        <rFont val="Verdana"/>
        <family val="2"/>
      </rPr>
      <t xml:space="preserve">Manufacture of fabricated metal products, except machinery and equipment </t>
    </r>
  </si>
  <si>
    <r>
      <t xml:space="preserve">Fabricación de maquinaria y equipo n.c.p. - </t>
    </r>
    <r>
      <rPr>
        <sz val="12"/>
        <rFont val="Verdana"/>
        <family val="2"/>
      </rPr>
      <t>Manufacture of machinery and equipment n.c.p.</t>
    </r>
  </si>
  <si>
    <r>
      <t xml:space="preserve">Fabricación de maquinaria y aparatos eléctricos n.c.p. - </t>
    </r>
    <r>
      <rPr>
        <sz val="12"/>
        <rFont val="Verdana"/>
        <family val="2"/>
      </rPr>
      <t xml:space="preserve">Manufacture of electrical machinery and apparatus nec </t>
    </r>
    <r>
      <rPr>
        <sz val="12"/>
        <color indexed="56"/>
        <rFont val="Verdana"/>
        <family val="2"/>
      </rPr>
      <t xml:space="preserve">
</t>
    </r>
  </si>
  <si>
    <r>
      <t xml:space="preserve">Fabricación de instrumentos médicos, ópticos y de precisión y fabricación de relojes - </t>
    </r>
    <r>
      <rPr>
        <sz val="12"/>
        <rFont val="Verdana"/>
        <family val="2"/>
      </rPr>
      <t xml:space="preserve">Manufacture of medical, precision and optical instruments, watches and clocks 
</t>
    </r>
  </si>
  <si>
    <r>
      <t xml:space="preserve">Fabricación de vehículos automotores, remolques y semirremolques - </t>
    </r>
    <r>
      <rPr>
        <sz val="12"/>
        <rFont val="Verdana"/>
        <family val="2"/>
      </rPr>
      <t xml:space="preserve">Manufacture of motor vehicles, trailers and semi-trailers 
</t>
    </r>
  </si>
  <si>
    <r>
      <t xml:space="preserve">Fabricación de otros tipos de equipo de transporte - </t>
    </r>
    <r>
      <rPr>
        <sz val="12"/>
        <rFont val="Verdana"/>
        <family val="2"/>
      </rPr>
      <t xml:space="preserve">Manufacture of other transport equipment </t>
    </r>
    <r>
      <rPr>
        <sz val="12"/>
        <color indexed="56"/>
        <rFont val="Verdana"/>
        <family val="2"/>
      </rPr>
      <t xml:space="preserve">
</t>
    </r>
  </si>
  <si>
    <r>
      <t xml:space="preserve">Fabricación de muebles; industrias manufactureras n.c.p. - </t>
    </r>
    <r>
      <rPr>
        <sz val="12"/>
        <rFont val="Verdana"/>
        <family val="2"/>
      </rPr>
      <t>Manufacture of furniture, manufacturing nec</t>
    </r>
  </si>
  <si>
    <r>
      <t xml:space="preserve">Suministro de electricidad, gas y agua - </t>
    </r>
    <r>
      <rPr>
        <b/>
        <sz val="12"/>
        <rFont val="Verdana"/>
        <family val="2"/>
      </rPr>
      <t xml:space="preserve">Electricity, gas and water </t>
    </r>
    <r>
      <rPr>
        <b/>
        <sz val="12"/>
        <color indexed="56"/>
        <rFont val="Verdana"/>
        <family val="2"/>
      </rPr>
      <t xml:space="preserve">
</t>
    </r>
  </si>
  <si>
    <r>
      <t xml:space="preserve">Captación, depuración y distribución de agua - </t>
    </r>
    <r>
      <rPr>
        <sz val="12"/>
        <rFont val="Verdana"/>
        <family val="2"/>
      </rPr>
      <t xml:space="preserve">Collection, purification and distribution of water 
</t>
    </r>
  </si>
  <si>
    <r>
      <t xml:space="preserve">Agricultura, Ganaderia, Caza y Actividades de sevicios conexos - </t>
    </r>
    <r>
      <rPr>
        <sz val="12"/>
        <rFont val="Verdana"/>
        <family val="2"/>
      </rPr>
      <t xml:space="preserve">Agriculture, Livestock, hunting and related activities sevicios 
</t>
    </r>
  </si>
  <si>
    <r>
      <t xml:space="preserve">Nacional </t>
    </r>
    <r>
      <rPr>
        <b/>
        <sz val="12"/>
        <color indexed="56"/>
        <rFont val="Verdana"/>
        <family val="2"/>
      </rPr>
      <t>-</t>
    </r>
    <r>
      <rPr>
        <b/>
        <sz val="12"/>
        <color indexed="8"/>
        <rFont val="Verdana"/>
        <family val="2"/>
      </rPr>
      <t xml:space="preserve"> National</t>
    </r>
  </si>
  <si>
    <r>
      <t xml:space="preserve">Índice general </t>
    </r>
    <r>
      <rPr>
        <b/>
        <sz val="12"/>
        <color indexed="56"/>
        <rFont val="Verdana"/>
        <family val="2"/>
      </rPr>
      <t>-</t>
    </r>
    <r>
      <rPr>
        <b/>
        <sz val="12"/>
        <color indexed="8"/>
        <rFont val="Verdana"/>
        <family val="2"/>
      </rPr>
      <t xml:space="preserve"> All items</t>
    </r>
  </si>
  <si>
    <r>
      <t xml:space="preserve">Managua </t>
    </r>
    <r>
      <rPr>
        <b/>
        <sz val="12"/>
        <color indexed="56"/>
        <rFont val="Verdana"/>
        <family val="2"/>
      </rPr>
      <t xml:space="preserve">- </t>
    </r>
    <r>
      <rPr>
        <b/>
        <sz val="12"/>
        <color indexed="8"/>
        <rFont val="Verdana"/>
        <family val="2"/>
      </rPr>
      <t>Managua</t>
    </r>
  </si>
  <si>
    <r>
      <t xml:space="preserve">Índice general </t>
    </r>
    <r>
      <rPr>
        <b/>
        <sz val="12"/>
        <color indexed="56"/>
        <rFont val="Verdana"/>
        <family val="2"/>
      </rPr>
      <t xml:space="preserve">- </t>
    </r>
    <r>
      <rPr>
        <b/>
        <sz val="12"/>
        <color indexed="8"/>
        <rFont val="Verdana"/>
        <family val="2"/>
      </rPr>
      <t>All items</t>
    </r>
  </si>
  <si>
    <r>
      <t>Alimentos y bebidas no alcohólicas</t>
    </r>
    <r>
      <rPr>
        <sz val="12"/>
        <color indexed="56"/>
        <rFont val="Verdana"/>
        <family val="2"/>
      </rPr>
      <t xml:space="preserve"> -</t>
    </r>
    <r>
      <rPr>
        <sz val="12"/>
        <color indexed="8"/>
        <rFont val="Verdana"/>
        <family val="2"/>
      </rPr>
      <t xml:space="preserve"> Food and non-alcoholic beverages</t>
    </r>
  </si>
  <si>
    <r>
      <t>Bebidas alcohólicas, tabaco y estupefaciente</t>
    </r>
    <r>
      <rPr>
        <sz val="12"/>
        <color indexed="56"/>
        <rFont val="Verdana"/>
        <family val="2"/>
      </rPr>
      <t> -</t>
    </r>
    <r>
      <rPr>
        <sz val="12"/>
        <color indexed="8"/>
        <rFont val="Verdana"/>
        <family val="2"/>
      </rPr>
      <t xml:space="preserve"> Alcoholic beverages, tobacco and drug</t>
    </r>
  </si>
  <si>
    <r>
      <t>Prendas de vestir y calzado</t>
    </r>
    <r>
      <rPr>
        <sz val="12"/>
        <color indexed="56"/>
        <rFont val="Verdana"/>
        <family val="2"/>
      </rPr>
      <t xml:space="preserve"> -</t>
    </r>
    <r>
      <rPr>
        <sz val="12"/>
        <color indexed="8"/>
        <rFont val="Verdana"/>
        <family val="2"/>
      </rPr>
      <t> Clothing and footwear</t>
    </r>
  </si>
  <si>
    <r>
      <t>Alojamiento, agua, electricidad, gas y otros combustibles</t>
    </r>
    <r>
      <rPr>
        <sz val="12"/>
        <color indexed="56"/>
        <rFont val="Verdana"/>
        <family val="2"/>
      </rPr>
      <t xml:space="preserve"> </t>
    </r>
    <r>
      <rPr>
        <sz val="12"/>
        <color indexed="56"/>
        <rFont val="Verdana"/>
        <family val="2"/>
      </rPr>
      <t>-</t>
    </r>
    <r>
      <rPr>
        <sz val="12"/>
        <color indexed="8"/>
        <rFont val="Verdana"/>
        <family val="2"/>
      </rPr>
      <t> Housing, water, electricity, gas and other fuels</t>
    </r>
  </si>
  <si>
    <r>
      <t>Muebles, artículos para el hogar y para la conservación ordinaria del hogar</t>
    </r>
    <r>
      <rPr>
        <sz val="12"/>
        <color indexed="56"/>
        <rFont val="Verdana"/>
        <family val="2"/>
      </rPr>
      <t xml:space="preserve"> </t>
    </r>
    <r>
      <rPr>
        <sz val="12"/>
        <color indexed="56"/>
        <rFont val="Verdana"/>
        <family val="2"/>
      </rPr>
      <t xml:space="preserve">- </t>
    </r>
    <r>
      <rPr>
        <sz val="12"/>
        <color indexed="8"/>
        <rFont val="Verdana"/>
        <family val="2"/>
      </rPr>
      <t>Furniture, articles for the home and for the ordinary maintenance of home</t>
    </r>
  </si>
  <si>
    <r>
      <t>Salud</t>
    </r>
    <r>
      <rPr>
        <sz val="12"/>
        <color indexed="56"/>
        <rFont val="Verdana"/>
        <family val="2"/>
      </rPr>
      <t xml:space="preserve"> - </t>
    </r>
    <r>
      <rPr>
        <sz val="12"/>
        <color indexed="8"/>
        <rFont val="Verdana"/>
        <family val="2"/>
      </rPr>
      <t xml:space="preserve">Health </t>
    </r>
  </si>
  <si>
    <r>
      <t>Transporte</t>
    </r>
    <r>
      <rPr>
        <sz val="12"/>
        <color indexed="56"/>
        <rFont val="Verdana"/>
        <family val="2"/>
      </rPr>
      <t xml:space="preserve"> - </t>
    </r>
    <r>
      <rPr>
        <sz val="12"/>
        <color indexed="8"/>
        <rFont val="Verdana"/>
        <family val="2"/>
      </rPr>
      <t xml:space="preserve">Transport </t>
    </r>
  </si>
  <si>
    <r>
      <t xml:space="preserve">Alimentos y bebidas no alcohólicas </t>
    </r>
    <r>
      <rPr>
        <sz val="12"/>
        <color indexed="56"/>
        <rFont val="Verdana"/>
        <family val="2"/>
      </rPr>
      <t>-</t>
    </r>
    <r>
      <rPr>
        <sz val="12"/>
        <color indexed="8"/>
        <rFont val="Verdana"/>
        <family val="2"/>
      </rPr>
      <t xml:space="preserve"> Food and non-alcoholic beverages</t>
    </r>
  </si>
  <si>
    <r>
      <t>Prendas de vestir y calzado</t>
    </r>
    <r>
      <rPr>
        <sz val="12"/>
        <color indexed="56"/>
        <rFont val="Verdana"/>
        <family val="2"/>
      </rPr>
      <t xml:space="preserve"> </t>
    </r>
    <r>
      <rPr>
        <sz val="12"/>
        <color indexed="56"/>
        <rFont val="Verdana"/>
        <family val="2"/>
      </rPr>
      <t>-</t>
    </r>
    <r>
      <rPr>
        <sz val="12"/>
        <color indexed="8"/>
        <rFont val="Verdana"/>
        <family val="2"/>
      </rPr>
      <t> Clothing and footwear</t>
    </r>
  </si>
  <si>
    <r>
      <t xml:space="preserve">Alojamiento, agua, electricidad, gas y otros combustibles </t>
    </r>
    <r>
      <rPr>
        <sz val="12"/>
        <color indexed="56"/>
        <rFont val="Verdana"/>
        <family val="2"/>
      </rPr>
      <t>-</t>
    </r>
    <r>
      <rPr>
        <sz val="12"/>
        <color indexed="8"/>
        <rFont val="Verdana"/>
        <family val="2"/>
      </rPr>
      <t> Housing, water, electricity, gas and other fuels</t>
    </r>
  </si>
  <si>
    <r>
      <t xml:space="preserve">Muebles, artículos para el hogar y para la conservación ordinaria del hogar </t>
    </r>
    <r>
      <rPr>
        <sz val="12"/>
        <color indexed="56"/>
        <rFont val="Verdana"/>
        <family val="2"/>
      </rPr>
      <t xml:space="preserve">- </t>
    </r>
    <r>
      <rPr>
        <sz val="12"/>
        <color indexed="8"/>
        <rFont val="Verdana"/>
        <family val="2"/>
      </rPr>
      <t>Furniture, articles for the home and for the ordinary maintenance of home</t>
    </r>
  </si>
  <si>
    <r>
      <t>Salud </t>
    </r>
    <r>
      <rPr>
        <sz val="12"/>
        <color indexed="56"/>
        <rFont val="Verdana"/>
        <family val="2"/>
      </rPr>
      <t xml:space="preserve">- </t>
    </r>
    <r>
      <rPr>
        <sz val="12"/>
        <color indexed="8"/>
        <rFont val="Verdana"/>
        <family val="2"/>
      </rPr>
      <t xml:space="preserve">Health </t>
    </r>
  </si>
  <si>
    <r>
      <t>Comunicaciones</t>
    </r>
    <r>
      <rPr>
        <sz val="12"/>
        <color indexed="56"/>
        <rFont val="Verdana"/>
        <family val="2"/>
      </rPr>
      <t xml:space="preserve"> - </t>
    </r>
    <r>
      <rPr>
        <sz val="12"/>
        <color indexed="8"/>
        <rFont val="Verdana"/>
        <family val="2"/>
      </rPr>
      <t xml:space="preserve">Communications </t>
    </r>
  </si>
  <si>
    <r>
      <t>Recreación y cultura</t>
    </r>
    <r>
      <rPr>
        <sz val="12"/>
        <color indexed="56"/>
        <rFont val="Verdana"/>
        <family val="2"/>
      </rPr>
      <t xml:space="preserve"> </t>
    </r>
    <r>
      <rPr>
        <sz val="12"/>
        <color indexed="56"/>
        <rFont val="Verdana"/>
        <family val="2"/>
      </rPr>
      <t>-</t>
    </r>
    <r>
      <rPr>
        <sz val="12"/>
        <color indexed="8"/>
        <rFont val="Verdana"/>
        <family val="2"/>
      </rPr>
      <t xml:space="preserve"> Recreation and culture </t>
    </r>
  </si>
  <si>
    <r>
      <t>Educación </t>
    </r>
    <r>
      <rPr>
        <sz val="12"/>
        <color indexed="56"/>
        <rFont val="Verdana"/>
        <family val="2"/>
      </rPr>
      <t xml:space="preserve">- </t>
    </r>
    <r>
      <rPr>
        <sz val="12"/>
        <color indexed="8"/>
        <rFont val="Verdana"/>
        <family val="2"/>
      </rPr>
      <t xml:space="preserve">Education </t>
    </r>
  </si>
  <si>
    <r>
      <t>Restaurante y hoteles</t>
    </r>
    <r>
      <rPr>
        <sz val="12"/>
        <color indexed="56"/>
        <rFont val="Verdana"/>
        <family val="2"/>
      </rPr>
      <t xml:space="preserve"> - </t>
    </r>
    <r>
      <rPr>
        <sz val="12"/>
        <color indexed="8"/>
        <rFont val="Verdana"/>
        <family val="2"/>
      </rPr>
      <t xml:space="preserve">Restaurant and hotels </t>
    </r>
  </si>
  <si>
    <r>
      <t>Bienes y servicios diversos</t>
    </r>
    <r>
      <rPr>
        <sz val="12"/>
        <color indexed="56"/>
        <rFont val="Verdana"/>
        <family val="2"/>
      </rPr>
      <t xml:space="preserve"> -</t>
    </r>
    <r>
      <rPr>
        <sz val="12"/>
        <color indexed="8"/>
        <rFont val="Verdana"/>
        <family val="2"/>
      </rPr>
      <t> Diverse goods and services</t>
    </r>
  </si>
  <si>
    <r>
      <t>Nacional</t>
    </r>
    <r>
      <rPr>
        <b/>
        <sz val="12"/>
        <color indexed="56"/>
        <rFont val="Verdana"/>
        <family val="2"/>
      </rPr>
      <t xml:space="preserve"> </t>
    </r>
    <r>
      <rPr>
        <b/>
        <sz val="12"/>
        <color indexed="56"/>
        <rFont val="Verdana"/>
        <family val="2"/>
      </rPr>
      <t>-</t>
    </r>
    <r>
      <rPr>
        <b/>
        <sz val="12"/>
        <color indexed="8"/>
        <rFont val="Verdana"/>
        <family val="2"/>
      </rPr>
      <t xml:space="preserve"> National</t>
    </r>
  </si>
  <si>
    <r>
      <t>Índice general</t>
    </r>
    <r>
      <rPr>
        <b/>
        <sz val="12"/>
        <color indexed="56"/>
        <rFont val="Verdana"/>
        <family val="2"/>
      </rPr>
      <t xml:space="preserve"> </t>
    </r>
    <r>
      <rPr>
        <b/>
        <sz val="12"/>
        <color indexed="56"/>
        <rFont val="Verdana"/>
        <family val="2"/>
      </rPr>
      <t>-</t>
    </r>
    <r>
      <rPr>
        <b/>
        <sz val="12"/>
        <color indexed="8"/>
        <rFont val="Verdana"/>
        <family val="2"/>
      </rPr>
      <t xml:space="preserve"> All items</t>
    </r>
  </si>
  <si>
    <r>
      <t>Alimentos y bebidas no alcohólicas</t>
    </r>
    <r>
      <rPr>
        <sz val="12"/>
        <color indexed="56"/>
        <rFont val="Verdana"/>
        <family val="2"/>
      </rPr>
      <t xml:space="preserve"> </t>
    </r>
    <r>
      <rPr>
        <sz val="12"/>
        <color indexed="56"/>
        <rFont val="Verdana"/>
        <family val="2"/>
      </rPr>
      <t>-</t>
    </r>
    <r>
      <rPr>
        <sz val="12"/>
        <color indexed="8"/>
        <rFont val="Verdana"/>
        <family val="2"/>
      </rPr>
      <t xml:space="preserve"> Food and non-alcoholic beverages</t>
    </r>
  </si>
  <si>
    <r>
      <t>Bebidas alcohólicas, tabaco y estupefaciente </t>
    </r>
    <r>
      <rPr>
        <sz val="12"/>
        <color indexed="56"/>
        <rFont val="Verdana"/>
        <family val="2"/>
      </rPr>
      <t>-</t>
    </r>
    <r>
      <rPr>
        <sz val="12"/>
        <color indexed="8"/>
        <rFont val="Verdana"/>
        <family val="2"/>
      </rPr>
      <t xml:space="preserve"> Alcoholic beverages, tobacco and drug</t>
    </r>
  </si>
  <si>
    <r>
      <t>Fuente</t>
    </r>
    <r>
      <rPr>
        <sz val="12"/>
        <color indexed="56"/>
        <rFont val="Verdana"/>
        <family val="2"/>
      </rPr>
      <t xml:space="preserve"> - </t>
    </r>
    <r>
      <rPr>
        <sz val="12"/>
        <color indexed="8"/>
        <rFont val="Verdana"/>
        <family val="2"/>
      </rPr>
      <t>Source</t>
    </r>
  </si>
  <si>
    <r>
      <t>Inflación nacional, Managua y resto del país</t>
    </r>
    <r>
      <rPr>
        <b/>
        <sz val="12"/>
        <color indexed="56"/>
        <rFont val="Verdana"/>
        <family val="2"/>
      </rPr>
      <t xml:space="preserve"> - </t>
    </r>
    <r>
      <rPr>
        <b/>
        <sz val="12"/>
        <color indexed="8"/>
        <rFont val="Verdana"/>
        <family val="2"/>
      </rPr>
      <t>Inflation rate:  national, Managua and rest of the country</t>
    </r>
  </si>
  <si>
    <r>
      <t xml:space="preserve">Resto del país </t>
    </r>
    <r>
      <rPr>
        <b/>
        <sz val="12"/>
        <color indexed="56"/>
        <rFont val="Verdana"/>
        <family val="2"/>
      </rPr>
      <t xml:space="preserve">- </t>
    </r>
    <r>
      <rPr>
        <b/>
        <sz val="12"/>
        <color indexed="8"/>
        <rFont val="Verdana"/>
        <family val="2"/>
      </rPr>
      <t>Rest of the country</t>
    </r>
  </si>
  <si>
    <r>
      <t>Contribución marginal</t>
    </r>
    <r>
      <rPr>
        <b/>
        <sz val="12"/>
        <color indexed="56"/>
        <rFont val="Verdana"/>
        <family val="2"/>
      </rPr>
      <t xml:space="preserve"> -  </t>
    </r>
    <r>
      <rPr>
        <b/>
        <sz val="12"/>
        <color indexed="8"/>
        <rFont val="Verdana"/>
        <family val="2"/>
      </rPr>
      <t>Marginal contribution</t>
    </r>
    <r>
      <rPr>
        <b/>
        <sz val="12"/>
        <color indexed="56"/>
        <rFont val="Verdana"/>
        <family val="2"/>
      </rPr>
      <t xml:space="preserve"> </t>
    </r>
  </si>
  <si>
    <r>
      <t>Índice de precios al productor (IPP) por  división</t>
    </r>
    <r>
      <rPr>
        <b/>
        <vertAlign val="superscript"/>
        <sz val="12"/>
        <color indexed="56"/>
        <rFont val="Verdana"/>
        <family val="2"/>
      </rPr>
      <t>1/</t>
    </r>
    <r>
      <rPr>
        <b/>
        <sz val="12"/>
        <color indexed="56"/>
        <rFont val="Verdana"/>
        <family val="2"/>
      </rPr>
      <t xml:space="preserve">- </t>
    </r>
    <r>
      <rPr>
        <b/>
        <sz val="12"/>
        <color indexed="8"/>
        <rFont val="Verdana"/>
        <family val="2"/>
      </rPr>
      <t>Producer price index (IPP) by division</t>
    </r>
    <r>
      <rPr>
        <b/>
        <vertAlign val="superscript"/>
        <sz val="12"/>
        <color indexed="8"/>
        <rFont val="Verdana"/>
        <family val="2"/>
      </rPr>
      <t>1/</t>
    </r>
  </si>
  <si>
    <r>
      <t>Precio promedio de los principales derivados del petróleo</t>
    </r>
    <r>
      <rPr>
        <b/>
        <sz val="12"/>
        <color indexed="56"/>
        <rFont val="Verdana"/>
        <family val="2"/>
      </rPr>
      <t xml:space="preserve"> - </t>
    </r>
    <r>
      <rPr>
        <b/>
        <sz val="12"/>
        <color indexed="8"/>
        <rFont val="Verdana"/>
        <family val="2"/>
      </rPr>
      <t>Average prices of main oil derivatives</t>
    </r>
  </si>
  <si>
    <r>
      <t xml:space="preserve">Precio promedio de energía eléctrica </t>
    </r>
    <r>
      <rPr>
        <b/>
        <sz val="12"/>
        <color indexed="56"/>
        <rFont val="Verdana"/>
        <family val="2"/>
      </rPr>
      <t xml:space="preserve">- </t>
    </r>
    <r>
      <rPr>
        <b/>
        <sz val="12"/>
        <color indexed="8"/>
        <rFont val="Verdana"/>
        <family val="2"/>
      </rPr>
      <t>Average price of electricity</t>
    </r>
  </si>
  <si>
    <r>
      <t>(córdobas por KWH</t>
    </r>
    <r>
      <rPr>
        <i/>
        <sz val="12"/>
        <color indexed="56"/>
        <rFont val="Verdana"/>
        <family val="2"/>
      </rPr>
      <t xml:space="preserve"> - </t>
    </r>
    <r>
      <rPr>
        <i/>
        <sz val="12"/>
        <color indexed="8"/>
        <rFont val="Verdana"/>
        <family val="2"/>
      </rPr>
      <t>cordobas per KWH</t>
    </r>
    <r>
      <rPr>
        <i/>
        <sz val="12"/>
        <color indexed="56"/>
        <rFont val="Verdana"/>
        <family val="2"/>
      </rPr>
      <t>)</t>
    </r>
  </si>
  <si>
    <r>
      <t xml:space="preserve">Precio promedio nacional </t>
    </r>
    <r>
      <rPr>
        <b/>
        <sz val="12"/>
        <color indexed="56"/>
        <rFont val="Verdana"/>
        <family val="2"/>
      </rPr>
      <t xml:space="preserve">- </t>
    </r>
    <r>
      <rPr>
        <b/>
        <sz val="12"/>
        <color indexed="8"/>
        <rFont val="Verdana"/>
        <family val="2"/>
      </rPr>
      <t>National average price</t>
    </r>
  </si>
  <si>
    <r>
      <t>: ENEL y BCN</t>
    </r>
    <r>
      <rPr>
        <sz val="12"/>
        <color indexed="56"/>
        <rFont val="Verdana"/>
        <family val="2"/>
      </rPr>
      <t xml:space="preserve"> -</t>
    </r>
    <r>
      <rPr>
        <sz val="12"/>
        <rFont val="Verdana"/>
        <family val="2"/>
      </rPr>
      <t xml:space="preserve"> Nicaraguan Electricity Company (ENEL) and Central Bank of Nicaragua (BCN)</t>
    </r>
  </si>
  <si>
    <r>
      <t>Precio promedio agua potable</t>
    </r>
    <r>
      <rPr>
        <b/>
        <sz val="12"/>
        <color indexed="56"/>
        <rFont val="Verdana"/>
        <family val="2"/>
      </rPr>
      <t xml:space="preserve"> - </t>
    </r>
    <r>
      <rPr>
        <b/>
        <sz val="12"/>
        <color indexed="8"/>
        <rFont val="Verdana"/>
        <family val="2"/>
      </rPr>
      <t>Average price of drinking water</t>
    </r>
  </si>
  <si>
    <r>
      <t>(tasa promedio annual</t>
    </r>
    <r>
      <rPr>
        <i/>
        <sz val="12"/>
        <color indexed="56"/>
        <rFont val="Verdana"/>
        <family val="2"/>
      </rPr>
      <t xml:space="preserve"> </t>
    </r>
    <r>
      <rPr>
        <i/>
        <sz val="12"/>
        <color indexed="56"/>
        <rFont val="Verdana"/>
        <family val="2"/>
      </rPr>
      <t xml:space="preserve">- </t>
    </r>
    <r>
      <rPr>
        <i/>
        <sz val="12"/>
        <color indexed="8"/>
        <rFont val="Verdana"/>
        <family val="2"/>
      </rPr>
      <t>annual average</t>
    </r>
    <r>
      <rPr>
        <i/>
        <sz val="12"/>
        <color indexed="8"/>
        <rFont val="Verdana"/>
        <family val="2"/>
      </rPr>
      <t>)</t>
    </r>
    <r>
      <rPr>
        <i/>
        <vertAlign val="superscript"/>
        <sz val="12"/>
        <color indexed="8"/>
        <rFont val="Verdana"/>
        <family val="2"/>
      </rPr>
      <t>1/</t>
    </r>
  </si>
  <si>
    <r>
      <rPr>
        <b/>
        <sz val="12"/>
        <color indexed="56"/>
        <rFont val="Verdana"/>
        <family val="2"/>
      </rPr>
      <t>Inflación acumulada</t>
    </r>
    <r>
      <rPr>
        <b/>
        <sz val="12"/>
        <color indexed="56"/>
        <rFont val="Verdana"/>
        <family val="2"/>
      </rPr>
      <t xml:space="preserve"> - </t>
    </r>
    <r>
      <rPr>
        <b/>
        <sz val="12"/>
        <color indexed="8"/>
        <rFont val="Verdana"/>
        <family val="2"/>
      </rPr>
      <t>Cummulative inflation</t>
    </r>
  </si>
  <si>
    <r>
      <rPr>
        <b/>
        <sz val="12"/>
        <color indexed="56"/>
        <rFont val="Verdana"/>
        <family val="2"/>
      </rPr>
      <t>Contribución marginal</t>
    </r>
    <r>
      <rPr>
        <b/>
        <sz val="12"/>
        <color indexed="56"/>
        <rFont val="Verdana"/>
        <family val="2"/>
      </rPr>
      <t xml:space="preserve"> </t>
    </r>
    <r>
      <rPr>
        <b/>
        <sz val="12"/>
        <color indexed="56"/>
        <rFont val="Verdana"/>
        <family val="2"/>
      </rPr>
      <t xml:space="preserve">- </t>
    </r>
    <r>
      <rPr>
        <b/>
        <sz val="12"/>
        <color indexed="8"/>
        <rFont val="Verdana"/>
        <family val="2"/>
      </rPr>
      <t>Marginal contribution</t>
    </r>
  </si>
  <si>
    <r>
      <rPr>
        <b/>
        <sz val="12"/>
        <color indexed="56"/>
        <rFont val="Verdana"/>
        <family val="2"/>
      </rPr>
      <t xml:space="preserve">Grupos </t>
    </r>
    <r>
      <rPr>
        <b/>
        <sz val="12"/>
        <color indexed="56"/>
        <rFont val="Verdana"/>
        <family val="2"/>
      </rPr>
      <t>-</t>
    </r>
    <r>
      <rPr>
        <b/>
        <sz val="12"/>
        <rFont val="Verdana"/>
        <family val="2"/>
      </rPr>
      <t xml:space="preserve"> Group</t>
    </r>
  </si>
  <si>
    <r>
      <t>: BCN</t>
    </r>
    <r>
      <rPr>
        <sz val="12"/>
        <color indexed="56"/>
        <rFont val="Verdana"/>
        <family val="2"/>
      </rPr>
      <t xml:space="preserve"> - </t>
    </r>
    <r>
      <rPr>
        <sz val="12"/>
        <rFont val="Verdana"/>
        <family val="2"/>
      </rPr>
      <t>Central Bank of Nicaragua (BCN).</t>
    </r>
  </si>
  <si>
    <r>
      <rPr>
        <b/>
        <sz val="12"/>
        <color indexed="56"/>
        <rFont val="Verdana"/>
        <family val="2"/>
      </rPr>
      <t>2006</t>
    </r>
    <r>
      <rPr>
        <b/>
        <vertAlign val="superscript"/>
        <sz val="12"/>
        <color indexed="56"/>
        <rFont val="Verdana"/>
        <family val="2"/>
      </rPr>
      <t>1/</t>
    </r>
  </si>
  <si>
    <r>
      <t xml:space="preserve">Costo promedio anual de la canasta de 53 productos Managua </t>
    </r>
    <r>
      <rPr>
        <b/>
        <sz val="12"/>
        <color indexed="56"/>
        <rFont val="Verdana"/>
        <family val="2"/>
      </rPr>
      <t xml:space="preserve">- </t>
    </r>
    <r>
      <rPr>
        <b/>
        <sz val="12"/>
        <color indexed="8"/>
        <rFont val="Verdana"/>
        <family val="2"/>
      </rPr>
      <t>Annual average cost of the basket of 53 products Managua</t>
    </r>
  </si>
  <si>
    <r>
      <t xml:space="preserve">1988 </t>
    </r>
    <r>
      <rPr>
        <b/>
        <vertAlign val="superscript"/>
        <sz val="12"/>
        <color indexed="56"/>
        <rFont val="Verdana"/>
        <family val="2"/>
      </rPr>
      <t>1/</t>
    </r>
  </si>
  <si>
    <r>
      <t xml:space="preserve">(córdobas por galón </t>
    </r>
    <r>
      <rPr>
        <i/>
        <sz val="12"/>
        <color indexed="56"/>
        <rFont val="Verdana"/>
        <family val="2"/>
      </rPr>
      <t xml:space="preserve">- </t>
    </r>
    <r>
      <rPr>
        <i/>
        <sz val="12"/>
        <color indexed="8"/>
        <rFont val="Verdana"/>
        <family val="2"/>
      </rPr>
      <t>cordobas per gallon</t>
    </r>
    <r>
      <rPr>
        <i/>
        <sz val="12"/>
        <color indexed="56"/>
        <rFont val="Verdana"/>
        <family val="2"/>
      </rPr>
      <t>)</t>
    </r>
  </si>
  <si>
    <r>
      <rPr>
        <sz val="12"/>
        <color indexed="56"/>
        <rFont val="Verdana"/>
        <family val="2"/>
      </rPr>
      <t>Fuente</t>
    </r>
    <r>
      <rPr>
        <sz val="12"/>
        <color indexed="56"/>
        <rFont val="Verdana"/>
        <family val="2"/>
      </rPr>
      <t xml:space="preserve"> </t>
    </r>
    <r>
      <rPr>
        <sz val="12"/>
        <color indexed="56"/>
        <rFont val="Verdana"/>
        <family val="2"/>
      </rPr>
      <t>-</t>
    </r>
    <r>
      <rPr>
        <sz val="12"/>
        <rFont val="Verdana"/>
        <family val="2"/>
      </rPr>
      <t xml:space="preserve"> Source</t>
    </r>
  </si>
  <si>
    <r>
      <rPr>
        <sz val="12"/>
        <color indexed="56"/>
        <rFont val="Verdana"/>
        <family val="2"/>
      </rPr>
      <t>Fuente</t>
    </r>
    <r>
      <rPr>
        <sz val="12"/>
        <color indexed="56"/>
        <rFont val="Verdana"/>
        <family val="2"/>
      </rPr>
      <t xml:space="preserve"> - </t>
    </r>
    <r>
      <rPr>
        <sz val="12"/>
        <rFont val="Verdana"/>
        <family val="2"/>
      </rPr>
      <t>Source</t>
    </r>
  </si>
  <si>
    <r>
      <t xml:space="preserve">: Esso Standard Oil (ESSO) hasta 2011, INE, BCN - </t>
    </r>
    <r>
      <rPr>
        <sz val="12"/>
        <rFont val="Verdana"/>
        <family val="2"/>
      </rPr>
      <t xml:space="preserve">ESSO until year 2011, Nicaraguan Institute of Energy (INE) and own calculations averages Central Bank of Nicaragua (BCN).   </t>
    </r>
  </si>
  <si>
    <r>
      <t>Índice de precios de la producción industrial (IPRI)</t>
    </r>
    <r>
      <rPr>
        <b/>
        <vertAlign val="superscript"/>
        <sz val="12"/>
        <color indexed="56"/>
        <rFont val="Verdana"/>
        <family val="2"/>
      </rPr>
      <t>1/</t>
    </r>
    <r>
      <rPr>
        <b/>
        <sz val="12"/>
        <color indexed="56"/>
        <rFont val="Verdana"/>
        <family val="2"/>
      </rPr>
      <t xml:space="preserve"> - </t>
    </r>
    <r>
      <rPr>
        <b/>
        <sz val="12"/>
        <color indexed="8"/>
        <rFont val="Verdana"/>
        <family val="2"/>
      </rPr>
      <t>Industrial production price index (IPRI)</t>
    </r>
    <r>
      <rPr>
        <b/>
        <vertAlign val="superscript"/>
        <sz val="12"/>
        <color indexed="8"/>
        <rFont val="Verdana"/>
        <family val="2"/>
      </rPr>
      <t>1/</t>
    </r>
  </si>
  <si>
    <t>IPRI</t>
  </si>
  <si>
    <r>
      <t>Alimentos -</t>
    </r>
    <r>
      <rPr>
        <sz val="12"/>
        <color indexed="8"/>
        <rFont val="Verdana"/>
        <family val="2"/>
      </rPr>
      <t xml:space="preserve"> Foods</t>
    </r>
  </si>
  <si>
    <r>
      <t xml:space="preserve">Bebidas - </t>
    </r>
    <r>
      <rPr>
        <sz val="12"/>
        <color indexed="8"/>
        <rFont val="Verdana"/>
        <family val="2"/>
      </rPr>
      <t>Beverages</t>
    </r>
  </si>
  <si>
    <r>
      <t xml:space="preserve">Vestuario - </t>
    </r>
    <r>
      <rPr>
        <sz val="12"/>
        <color indexed="8"/>
        <rFont val="Verdana"/>
        <family val="2"/>
      </rPr>
      <t>Apparel</t>
    </r>
    <r>
      <rPr>
        <sz val="12"/>
        <color indexed="56"/>
        <rFont val="Verdana"/>
        <family val="2"/>
      </rPr>
      <t xml:space="preserve"> </t>
    </r>
  </si>
  <si>
    <r>
      <t>Cuero y calzado -</t>
    </r>
    <r>
      <rPr>
        <sz val="12"/>
        <color indexed="8"/>
        <rFont val="Verdana"/>
        <family val="2"/>
      </rPr>
      <t xml:space="preserve"> Leather and footwear</t>
    </r>
  </si>
  <si>
    <r>
      <t xml:space="preserve">Madera y muebles - </t>
    </r>
    <r>
      <rPr>
        <sz val="12"/>
        <color indexed="8"/>
        <rFont val="Verdana"/>
        <family val="2"/>
      </rPr>
      <t>Wood and furniture</t>
    </r>
  </si>
  <si>
    <r>
      <t xml:space="preserve">Químicos, caucho y plástico  - </t>
    </r>
    <r>
      <rPr>
        <sz val="12"/>
        <color indexed="8"/>
        <rFont val="Verdana"/>
        <family val="2"/>
      </rPr>
      <t>Chemicals, rubber and plastics products</t>
    </r>
  </si>
  <si>
    <r>
      <t xml:space="preserve">No metálico - </t>
    </r>
    <r>
      <rPr>
        <sz val="12"/>
        <color indexed="8"/>
        <rFont val="Verdana"/>
        <family val="2"/>
      </rPr>
      <t>Nonmetallics mineral products</t>
    </r>
  </si>
  <si>
    <r>
      <t>Metálicos -</t>
    </r>
    <r>
      <rPr>
        <sz val="12"/>
        <color indexed="8"/>
        <rFont val="Verdana"/>
        <family val="2"/>
      </rPr>
      <t xml:space="preserve"> Metal products</t>
    </r>
  </si>
  <si>
    <r>
      <t>Derivados del petróleo -</t>
    </r>
    <r>
      <rPr>
        <sz val="12"/>
        <color indexed="8"/>
        <rFont val="Verdana"/>
        <family val="2"/>
      </rPr>
      <t xml:space="preserve"> Petroleum products</t>
    </r>
  </si>
  <si>
    <r>
      <t>Otros -</t>
    </r>
    <r>
      <rPr>
        <sz val="12"/>
        <color indexed="8"/>
        <rFont val="Verdana"/>
        <family val="2"/>
      </rPr>
      <t xml:space="preserve"> Others</t>
    </r>
  </si>
  <si>
    <r>
      <t>Índice de precios de la producción agropecuaria (IPRA)</t>
    </r>
    <r>
      <rPr>
        <b/>
        <vertAlign val="superscript"/>
        <sz val="12"/>
        <color indexed="56"/>
        <rFont val="Verdana"/>
        <family val="2"/>
      </rPr>
      <t>1/</t>
    </r>
    <r>
      <rPr>
        <b/>
        <sz val="12"/>
        <color indexed="56"/>
        <rFont val="Verdana"/>
        <family val="2"/>
      </rPr>
      <t xml:space="preserve"> </t>
    </r>
    <r>
      <rPr>
        <b/>
        <sz val="12"/>
        <color indexed="56"/>
        <rFont val="Verdana"/>
        <family val="2"/>
      </rPr>
      <t xml:space="preserve">- </t>
    </r>
    <r>
      <rPr>
        <b/>
        <sz val="12"/>
        <color indexed="8"/>
        <rFont val="Verdana"/>
        <family val="2"/>
      </rPr>
      <t>Agriculture and livestock production price index (IPRA)</t>
    </r>
    <r>
      <rPr>
        <b/>
        <vertAlign val="superscript"/>
        <sz val="12"/>
        <color indexed="8"/>
        <rFont val="Verdana"/>
        <family val="2"/>
      </rPr>
      <t>1/</t>
    </r>
  </si>
  <si>
    <t>IPRA</t>
  </si>
  <si>
    <r>
      <t>Granos básicos -</t>
    </r>
    <r>
      <rPr>
        <sz val="12"/>
        <color indexed="8"/>
        <rFont val="Verdana"/>
        <family val="2"/>
      </rPr>
      <t xml:space="preserve"> Grains</t>
    </r>
  </si>
  <si>
    <r>
      <t>Frutas y verduras -</t>
    </r>
    <r>
      <rPr>
        <sz val="12"/>
        <color indexed="8"/>
        <rFont val="Verdana"/>
        <family val="2"/>
      </rPr>
      <t xml:space="preserve"> Fruits and vegetables</t>
    </r>
  </si>
  <si>
    <r>
      <t>Oleaginosas -</t>
    </r>
    <r>
      <rPr>
        <sz val="12"/>
        <color indexed="8"/>
        <rFont val="Verdana"/>
        <family val="2"/>
      </rPr>
      <t xml:space="preserve"> Oilseeds</t>
    </r>
  </si>
  <si>
    <r>
      <t xml:space="preserve">Productos exportables - </t>
    </r>
    <r>
      <rPr>
        <sz val="12"/>
        <color indexed="8"/>
        <rFont val="Verdana"/>
        <family val="2"/>
      </rPr>
      <t>Export products</t>
    </r>
  </si>
  <si>
    <r>
      <t xml:space="preserve">Productos pecuarios - </t>
    </r>
    <r>
      <rPr>
        <sz val="12"/>
        <color indexed="8"/>
        <rFont val="Verdana"/>
        <family val="2"/>
      </rPr>
      <t>Livestock products</t>
    </r>
  </si>
  <si>
    <r>
      <t>Productos de la silvicultura -</t>
    </r>
    <r>
      <rPr>
        <sz val="12"/>
        <color indexed="8"/>
        <rFont val="Verdana"/>
        <family val="2"/>
      </rPr>
      <t xml:space="preserve"> Forestry products</t>
    </r>
  </si>
  <si>
    <r>
      <t xml:space="preserve">Productos de la pesca - </t>
    </r>
    <r>
      <rPr>
        <sz val="12"/>
        <color indexed="8"/>
        <rFont val="Verdana"/>
        <family val="2"/>
      </rPr>
      <t>Fishing products</t>
    </r>
  </si>
  <si>
    <r>
      <t>: BCN</t>
    </r>
    <r>
      <rPr>
        <sz val="12"/>
        <color indexed="56"/>
        <rFont val="Verdana"/>
        <family val="2"/>
      </rPr>
      <t xml:space="preserve"> - </t>
    </r>
    <r>
      <rPr>
        <sz val="12"/>
        <rFont val="Verdana"/>
        <family val="2"/>
      </rPr>
      <t>Central Bank of Nicaragua (BCN).</t>
    </r>
  </si>
  <si>
    <r>
      <rPr>
        <sz val="12"/>
        <color indexed="56"/>
        <rFont val="Verdana"/>
        <family val="2"/>
      </rPr>
      <t>Cuadro</t>
    </r>
    <r>
      <rPr>
        <sz val="12"/>
        <color indexed="56"/>
        <rFont val="Verdana"/>
        <family val="2"/>
      </rPr>
      <t xml:space="preserve"> </t>
    </r>
    <r>
      <rPr>
        <sz val="12"/>
        <color indexed="56"/>
        <rFont val="Verdana"/>
        <family val="2"/>
      </rPr>
      <t>-</t>
    </r>
    <r>
      <rPr>
        <sz val="12"/>
        <rFont val="Verdana"/>
        <family val="2"/>
      </rPr>
      <t xml:space="preserve"> Table </t>
    </r>
    <r>
      <rPr>
        <sz val="12"/>
        <color indexed="56"/>
        <rFont val="Verdana"/>
        <family val="2"/>
      </rPr>
      <t>II-1</t>
    </r>
  </si>
  <si>
    <r>
      <rPr>
        <i/>
        <sz val="10"/>
        <color indexed="56"/>
        <rFont val="Verdana"/>
        <family val="2"/>
      </rPr>
      <t>(a diciembre de cada año</t>
    </r>
    <r>
      <rPr>
        <i/>
        <sz val="10"/>
        <color indexed="56"/>
        <rFont val="Verdana"/>
        <family val="2"/>
      </rPr>
      <t xml:space="preserve"> -</t>
    </r>
    <r>
      <rPr>
        <i/>
        <sz val="10"/>
        <color indexed="8"/>
        <rFont val="Verdana"/>
        <family val="2"/>
      </rPr>
      <t xml:space="preserve"> December on every year</t>
    </r>
    <r>
      <rPr>
        <i/>
        <sz val="10"/>
        <color indexed="56"/>
        <rFont val="Verdana"/>
        <family val="2"/>
      </rPr>
      <t>)</t>
    </r>
  </si>
  <si>
    <r>
      <rPr>
        <sz val="12"/>
        <color indexed="56"/>
        <rFont val="Verdana"/>
        <family val="2"/>
      </rPr>
      <t xml:space="preserve">: Año base 2006 = 100 </t>
    </r>
    <r>
      <rPr>
        <sz val="12"/>
        <color indexed="56"/>
        <rFont val="Verdana"/>
        <family val="2"/>
      </rPr>
      <t>-</t>
    </r>
    <r>
      <rPr>
        <sz val="12"/>
        <color indexed="8"/>
        <rFont val="Verdana"/>
        <family val="2"/>
      </rPr>
      <t xml:space="preserve"> Base year 2006 = 100.</t>
    </r>
  </si>
  <si>
    <r>
      <rPr>
        <i/>
        <sz val="12"/>
        <color indexed="56"/>
        <rFont val="Verdana"/>
        <family val="2"/>
      </rPr>
      <t xml:space="preserve">(promedio annual </t>
    </r>
    <r>
      <rPr>
        <i/>
        <sz val="12"/>
        <color indexed="56"/>
        <rFont val="Verdana"/>
        <family val="2"/>
      </rPr>
      <t xml:space="preserve">- </t>
    </r>
    <r>
      <rPr>
        <i/>
        <sz val="12"/>
        <color indexed="8"/>
        <rFont val="Verdana"/>
        <family val="2"/>
      </rPr>
      <t>annual average</t>
    </r>
    <r>
      <rPr>
        <i/>
        <sz val="12"/>
        <color indexed="56"/>
        <rFont val="Verdana"/>
        <family val="2"/>
      </rPr>
      <t>)</t>
    </r>
  </si>
  <si>
    <r>
      <rPr>
        <b/>
        <sz val="12"/>
        <color indexed="56"/>
        <rFont val="Verdana"/>
        <family val="2"/>
      </rPr>
      <t xml:space="preserve">Conceptos </t>
    </r>
    <r>
      <rPr>
        <b/>
        <sz val="12"/>
        <color indexed="56"/>
        <rFont val="Verdana"/>
        <family val="2"/>
      </rPr>
      <t>-</t>
    </r>
    <r>
      <rPr>
        <b/>
        <sz val="12"/>
        <rFont val="Verdana"/>
        <family val="2"/>
      </rPr>
      <t xml:space="preserve"> Concepts</t>
    </r>
  </si>
  <si>
    <r>
      <rPr>
        <sz val="12"/>
        <color indexed="56"/>
        <rFont val="Verdana"/>
        <family val="2"/>
      </rPr>
      <t>:</t>
    </r>
    <r>
      <rPr>
        <sz val="12"/>
        <color indexed="56"/>
        <rFont val="Verdana"/>
        <family val="2"/>
      </rPr>
      <t xml:space="preserve"> Año base 2006 = 100 </t>
    </r>
    <r>
      <rPr>
        <sz val="12"/>
        <color indexed="56"/>
        <rFont val="Verdana"/>
        <family val="2"/>
      </rPr>
      <t>-</t>
    </r>
    <r>
      <rPr>
        <sz val="12"/>
        <color indexed="8"/>
        <rFont val="Verdana"/>
        <family val="2"/>
      </rPr>
      <t xml:space="preserve"> Base year 2006 = 100.</t>
    </r>
  </si>
  <si>
    <r>
      <rPr>
        <b/>
        <sz val="12"/>
        <color indexed="56"/>
        <rFont val="Verdana"/>
        <family val="2"/>
      </rPr>
      <t>Conceptos</t>
    </r>
    <r>
      <rPr>
        <b/>
        <sz val="12"/>
        <color indexed="56"/>
        <rFont val="Verdana"/>
        <family val="2"/>
      </rPr>
      <t xml:space="preserve"> </t>
    </r>
    <r>
      <rPr>
        <b/>
        <sz val="12"/>
        <color indexed="56"/>
        <rFont val="Verdana"/>
        <family val="2"/>
      </rPr>
      <t>-</t>
    </r>
    <r>
      <rPr>
        <b/>
        <sz val="12"/>
        <rFont val="Verdana"/>
        <family val="2"/>
      </rPr>
      <t xml:space="preserve"> Concepts</t>
    </r>
  </si>
  <si>
    <r>
      <rPr>
        <sz val="12"/>
        <color indexed="56"/>
        <rFont val="Verdana"/>
        <family val="2"/>
      </rPr>
      <t xml:space="preserve">Cuadro </t>
    </r>
    <r>
      <rPr>
        <sz val="12"/>
        <color indexed="56"/>
        <rFont val="Verdana"/>
        <family val="2"/>
      </rPr>
      <t>-</t>
    </r>
    <r>
      <rPr>
        <sz val="12"/>
        <rFont val="Verdana"/>
        <family val="2"/>
      </rPr>
      <t xml:space="preserve"> Table </t>
    </r>
    <r>
      <rPr>
        <sz val="12"/>
        <color indexed="56"/>
        <rFont val="Verdana"/>
        <family val="2"/>
      </rPr>
      <t>II-3</t>
    </r>
  </si>
  <si>
    <r>
      <rPr>
        <sz val="12"/>
        <color indexed="56"/>
        <rFont val="Verdana"/>
        <family val="2"/>
      </rPr>
      <t xml:space="preserve">: Es la tasa de variación del índice promedio del año corriente respecto al año anterior </t>
    </r>
    <r>
      <rPr>
        <sz val="12"/>
        <color indexed="56"/>
        <rFont val="Verdana"/>
        <family val="2"/>
      </rPr>
      <t>-</t>
    </r>
    <r>
      <rPr>
        <sz val="12"/>
        <color indexed="8"/>
        <rFont val="Verdana"/>
        <family val="2"/>
      </rPr>
      <t xml:space="preserve"> It is the rate of change in the average index of the current year compared to the previous year.</t>
    </r>
  </si>
  <si>
    <r>
      <rPr>
        <sz val="12"/>
        <color indexed="56"/>
        <rFont val="Verdana"/>
        <family val="2"/>
      </rPr>
      <t>Cuadro</t>
    </r>
    <r>
      <rPr>
        <sz val="12"/>
        <color indexed="56"/>
        <rFont val="Verdana"/>
        <family val="2"/>
      </rPr>
      <t xml:space="preserve"> </t>
    </r>
    <r>
      <rPr>
        <sz val="12"/>
        <color indexed="56"/>
        <rFont val="Verdana"/>
        <family val="2"/>
      </rPr>
      <t xml:space="preserve">- </t>
    </r>
    <r>
      <rPr>
        <sz val="12"/>
        <rFont val="Verdana"/>
        <family val="2"/>
      </rPr>
      <t>Table</t>
    </r>
    <r>
      <rPr>
        <sz val="12"/>
        <color indexed="56"/>
        <rFont val="Verdana"/>
        <family val="2"/>
      </rPr>
      <t xml:space="preserve"> II-4</t>
    </r>
  </si>
  <si>
    <r>
      <rPr>
        <i/>
        <sz val="12"/>
        <color indexed="56"/>
        <rFont val="Verdana"/>
        <family val="2"/>
      </rPr>
      <t xml:space="preserve">(tasa acumulada y puntos porcentuales </t>
    </r>
    <r>
      <rPr>
        <i/>
        <sz val="12"/>
        <color indexed="56"/>
        <rFont val="Verdana"/>
        <family val="2"/>
      </rPr>
      <t xml:space="preserve">- </t>
    </r>
    <r>
      <rPr>
        <i/>
        <sz val="12"/>
        <color indexed="8"/>
        <rFont val="Verdana"/>
        <family val="2"/>
      </rPr>
      <t>annual cummulative rate and percentage points</t>
    </r>
    <r>
      <rPr>
        <i/>
        <sz val="12"/>
        <color indexed="56"/>
        <rFont val="Verdana"/>
        <family val="2"/>
      </rPr>
      <t>)</t>
    </r>
  </si>
  <si>
    <r>
      <rPr>
        <b/>
        <sz val="12"/>
        <color indexed="56"/>
        <rFont val="Verdana"/>
        <family val="2"/>
      </rPr>
      <t>Conceptos</t>
    </r>
    <r>
      <rPr>
        <b/>
        <sz val="12"/>
        <color indexed="56"/>
        <rFont val="Verdana"/>
        <family val="2"/>
      </rPr>
      <t xml:space="preserve"> </t>
    </r>
    <r>
      <rPr>
        <b/>
        <sz val="12"/>
        <color indexed="56"/>
        <rFont val="Verdana"/>
        <family val="2"/>
      </rPr>
      <t xml:space="preserve">- </t>
    </r>
    <r>
      <rPr>
        <b/>
        <sz val="12"/>
        <rFont val="Verdana"/>
        <family val="2"/>
      </rPr>
      <t>Concepts</t>
    </r>
  </si>
  <si>
    <r>
      <rPr>
        <sz val="12"/>
        <color indexed="56"/>
        <rFont val="Verdana"/>
        <family val="2"/>
      </rPr>
      <t xml:space="preserve">: Series homogeneizadas de acuerdo a la estructura del IPC base 2006 </t>
    </r>
    <r>
      <rPr>
        <sz val="12"/>
        <color indexed="56"/>
        <rFont val="Verdana"/>
        <family val="2"/>
      </rPr>
      <t>-</t>
    </r>
    <r>
      <rPr>
        <sz val="12"/>
        <rFont val="Verdana"/>
        <family val="2"/>
      </rPr>
      <t xml:space="preserve"> Series homogenized structure CPI base 2006.</t>
    </r>
  </si>
  <si>
    <r>
      <rPr>
        <sz val="12"/>
        <color indexed="56"/>
        <rFont val="Verdana"/>
        <family val="2"/>
      </rPr>
      <t>Cuadro</t>
    </r>
    <r>
      <rPr>
        <sz val="12"/>
        <color indexed="56"/>
        <rFont val="Verdana"/>
        <family val="2"/>
      </rPr>
      <t xml:space="preserve"> - </t>
    </r>
    <r>
      <rPr>
        <sz val="12"/>
        <rFont val="Verdana"/>
        <family val="2"/>
      </rPr>
      <t>Table</t>
    </r>
    <r>
      <rPr>
        <sz val="12"/>
        <color indexed="56"/>
        <rFont val="Verdana"/>
        <family val="2"/>
      </rPr>
      <t xml:space="preserve"> II-6</t>
    </r>
  </si>
  <si>
    <r>
      <rPr>
        <i/>
        <sz val="12"/>
        <color indexed="56"/>
        <rFont val="Verdana"/>
        <family val="2"/>
      </rPr>
      <t>(tasa de variación acumulada y puntos porcentuales</t>
    </r>
    <r>
      <rPr>
        <i/>
        <sz val="12"/>
        <color indexed="56"/>
        <rFont val="Verdana"/>
        <family val="2"/>
      </rPr>
      <t xml:space="preserve"> - </t>
    </r>
    <r>
      <rPr>
        <i/>
        <sz val="12"/>
        <color indexed="8"/>
        <rFont val="Verdana"/>
        <family val="2"/>
      </rPr>
      <t>annual cummulative rate and percentage points)</t>
    </r>
  </si>
  <si>
    <r>
      <rPr>
        <b/>
        <sz val="12"/>
        <color indexed="56"/>
        <rFont val="Verdana"/>
        <family val="2"/>
      </rPr>
      <t>Inflación acumulada</t>
    </r>
    <r>
      <rPr>
        <b/>
        <sz val="12"/>
        <color indexed="56"/>
        <rFont val="Verdana"/>
        <family val="2"/>
      </rPr>
      <t xml:space="preserve"> </t>
    </r>
    <r>
      <rPr>
        <b/>
        <sz val="12"/>
        <color indexed="56"/>
        <rFont val="Verdana"/>
        <family val="2"/>
      </rPr>
      <t xml:space="preserve">- </t>
    </r>
    <r>
      <rPr>
        <b/>
        <sz val="12"/>
        <rFont val="Verdana"/>
        <family val="2"/>
      </rPr>
      <t>Cummulative inflation</t>
    </r>
  </si>
  <si>
    <r>
      <rPr>
        <sz val="12"/>
        <color indexed="56"/>
        <rFont val="Verdana"/>
        <family val="2"/>
      </rPr>
      <t xml:space="preserve">Cuadro </t>
    </r>
    <r>
      <rPr>
        <sz val="12"/>
        <color indexed="56"/>
        <rFont val="Verdana"/>
        <family val="2"/>
      </rPr>
      <t>-</t>
    </r>
    <r>
      <rPr>
        <sz val="12"/>
        <rFont val="Verdana"/>
        <family val="2"/>
      </rPr>
      <t xml:space="preserve"> Table </t>
    </r>
    <r>
      <rPr>
        <sz val="12"/>
        <color indexed="56"/>
        <rFont val="Verdana"/>
        <family val="2"/>
      </rPr>
      <t>II-7</t>
    </r>
  </si>
  <si>
    <r>
      <rPr>
        <i/>
        <sz val="12"/>
        <color indexed="56"/>
        <rFont val="Verdana"/>
        <family val="2"/>
      </rPr>
      <t xml:space="preserve">(tasa de variación acumulada y puntos porcentuales </t>
    </r>
    <r>
      <rPr>
        <i/>
        <sz val="12"/>
        <color indexed="56"/>
        <rFont val="Verdana"/>
        <family val="2"/>
      </rPr>
      <t xml:space="preserve">- </t>
    </r>
    <r>
      <rPr>
        <i/>
        <sz val="12"/>
        <color indexed="8"/>
        <rFont val="Verdana"/>
        <family val="2"/>
      </rPr>
      <t>annual cummulative rate and percentage points)</t>
    </r>
  </si>
  <si>
    <r>
      <rPr>
        <b/>
        <sz val="12"/>
        <color indexed="56"/>
        <rFont val="Verdana"/>
        <family val="2"/>
      </rPr>
      <t>Grupos</t>
    </r>
    <r>
      <rPr>
        <b/>
        <sz val="12"/>
        <color indexed="56"/>
        <rFont val="Verdana"/>
        <family val="2"/>
      </rPr>
      <t xml:space="preserve"> -</t>
    </r>
    <r>
      <rPr>
        <b/>
        <sz val="12"/>
        <rFont val="Verdana"/>
        <family val="2"/>
      </rPr>
      <t xml:space="preserve"> Groups</t>
    </r>
  </si>
  <si>
    <r>
      <rPr>
        <b/>
        <sz val="12"/>
        <color indexed="56"/>
        <rFont val="Verdana"/>
        <family val="2"/>
      </rPr>
      <t>Ponderación</t>
    </r>
    <r>
      <rPr>
        <b/>
        <sz val="12"/>
        <color indexed="56"/>
        <rFont val="Verdana"/>
        <family val="2"/>
      </rPr>
      <t xml:space="preserve"> - </t>
    </r>
    <r>
      <rPr>
        <b/>
        <sz val="12"/>
        <rFont val="Verdana"/>
        <family val="2"/>
      </rPr>
      <t>weight</t>
    </r>
  </si>
  <si>
    <r>
      <rPr>
        <b/>
        <sz val="12"/>
        <color indexed="56"/>
        <rFont val="Verdana"/>
        <family val="2"/>
      </rPr>
      <t xml:space="preserve">Variación acumulada </t>
    </r>
    <r>
      <rPr>
        <b/>
        <sz val="12"/>
        <color indexed="56"/>
        <rFont val="Verdana"/>
        <family val="2"/>
      </rPr>
      <t xml:space="preserve">- </t>
    </r>
    <r>
      <rPr>
        <b/>
        <sz val="12"/>
        <color indexed="8"/>
        <rFont val="Verdana"/>
        <family val="2"/>
      </rPr>
      <t>Cummulative inflation</t>
    </r>
  </si>
  <si>
    <r>
      <rPr>
        <b/>
        <sz val="12"/>
        <color indexed="56"/>
        <rFont val="Verdana"/>
        <family val="2"/>
      </rPr>
      <t>Contribución marginal</t>
    </r>
    <r>
      <rPr>
        <b/>
        <sz val="12"/>
        <color indexed="56"/>
        <rFont val="Verdana"/>
        <family val="2"/>
      </rPr>
      <t xml:space="preserve"> - </t>
    </r>
    <r>
      <rPr>
        <b/>
        <sz val="12"/>
        <rFont val="Verdana"/>
        <family val="2"/>
      </rPr>
      <t xml:space="preserve"> Marginal contribution </t>
    </r>
  </si>
  <si>
    <r>
      <rPr>
        <sz val="12"/>
        <color indexed="56"/>
        <rFont val="Verdana"/>
        <family val="2"/>
      </rPr>
      <t>: A partir de 2013 se publica el Indice de Precios al Productor (IPP)</t>
    </r>
    <r>
      <rPr>
        <sz val="12"/>
        <color indexed="56"/>
        <rFont val="Verdana"/>
        <family val="2"/>
      </rPr>
      <t xml:space="preserve"> - </t>
    </r>
    <r>
      <rPr>
        <sz val="12"/>
        <rFont val="Verdana"/>
        <family val="2"/>
      </rPr>
      <t>From 2013 the price index is published producer (PPI).</t>
    </r>
  </si>
  <si>
    <r>
      <rPr>
        <sz val="12"/>
        <color indexed="56"/>
        <rFont val="Verdana"/>
        <family val="2"/>
      </rPr>
      <t>Cuadro</t>
    </r>
    <r>
      <rPr>
        <sz val="12"/>
        <color indexed="56"/>
        <rFont val="Verdana"/>
        <family val="2"/>
      </rPr>
      <t xml:space="preserve"> - </t>
    </r>
    <r>
      <rPr>
        <sz val="12"/>
        <rFont val="Verdana"/>
        <family val="2"/>
      </rPr>
      <t>Table</t>
    </r>
    <r>
      <rPr>
        <sz val="12"/>
        <color indexed="56"/>
        <rFont val="Verdana"/>
        <family val="2"/>
      </rPr>
      <t xml:space="preserve"> II-8</t>
    </r>
  </si>
  <si>
    <r>
      <rPr>
        <b/>
        <sz val="12"/>
        <color indexed="56"/>
        <rFont val="Verdana"/>
        <family val="2"/>
      </rPr>
      <t xml:space="preserve">Grupos </t>
    </r>
    <r>
      <rPr>
        <b/>
        <sz val="12"/>
        <color indexed="56"/>
        <rFont val="Verdana"/>
        <family val="2"/>
      </rPr>
      <t>-</t>
    </r>
    <r>
      <rPr>
        <b/>
        <sz val="12"/>
        <rFont val="Verdana"/>
        <family val="2"/>
      </rPr>
      <t xml:space="preserve"> Groups</t>
    </r>
  </si>
  <si>
    <r>
      <t>:</t>
    </r>
    <r>
      <rPr>
        <sz val="12"/>
        <color indexed="56"/>
        <rFont val="Verdana"/>
        <family val="2"/>
      </rPr>
      <t xml:space="preserve"> A partir de 2013 se publica el Indice de Precios al Productor (IPP) </t>
    </r>
    <r>
      <rPr>
        <sz val="12"/>
        <color indexed="56"/>
        <rFont val="Verdana"/>
        <family val="2"/>
      </rPr>
      <t xml:space="preserve">- </t>
    </r>
    <r>
      <rPr>
        <sz val="12"/>
        <rFont val="Verdana"/>
        <family val="2"/>
      </rPr>
      <t>From 2013 the price index is published producer (PPI).</t>
    </r>
  </si>
  <si>
    <r>
      <rPr>
        <b/>
        <sz val="12"/>
        <color indexed="56"/>
        <rFont val="Verdana"/>
        <family val="2"/>
      </rPr>
      <t>Variación acumulada</t>
    </r>
    <r>
      <rPr>
        <b/>
        <sz val="12"/>
        <color indexed="56"/>
        <rFont val="Verdana"/>
        <family val="2"/>
      </rPr>
      <t xml:space="preserve"> - </t>
    </r>
    <r>
      <rPr>
        <b/>
        <sz val="12"/>
        <rFont val="Verdana"/>
        <family val="2"/>
      </rPr>
      <t>Cummulative inflation</t>
    </r>
  </si>
  <si>
    <r>
      <rPr>
        <b/>
        <sz val="12"/>
        <color indexed="56"/>
        <rFont val="Verdana"/>
        <family val="2"/>
      </rPr>
      <t xml:space="preserve">Contribución marginal </t>
    </r>
    <r>
      <rPr>
        <b/>
        <sz val="12"/>
        <color indexed="56"/>
        <rFont val="Verdana"/>
        <family val="2"/>
      </rPr>
      <t xml:space="preserve">- </t>
    </r>
    <r>
      <rPr>
        <b/>
        <sz val="12"/>
        <rFont val="Verdana"/>
        <family val="2"/>
      </rPr>
      <t xml:space="preserve">Marginal contribution </t>
    </r>
  </si>
  <si>
    <r>
      <rPr>
        <b/>
        <sz val="12"/>
        <color indexed="56"/>
        <rFont val="Verdana"/>
        <family val="2"/>
      </rPr>
      <t xml:space="preserve">Ponderación </t>
    </r>
    <r>
      <rPr>
        <b/>
        <sz val="12"/>
        <color indexed="56"/>
        <rFont val="Verdana"/>
        <family val="2"/>
      </rPr>
      <t>-</t>
    </r>
    <r>
      <rPr>
        <b/>
        <sz val="12"/>
        <rFont val="Verdana"/>
        <family val="2"/>
      </rPr>
      <t xml:space="preserve"> weight</t>
    </r>
  </si>
  <si>
    <r>
      <rPr>
        <sz val="12"/>
        <color indexed="56"/>
        <rFont val="Verdana"/>
        <family val="2"/>
      </rPr>
      <t xml:space="preserve">Cuadro </t>
    </r>
    <r>
      <rPr>
        <sz val="12"/>
        <color indexed="56"/>
        <rFont val="Verdana"/>
        <family val="2"/>
      </rPr>
      <t xml:space="preserve">- </t>
    </r>
    <r>
      <rPr>
        <sz val="12"/>
        <rFont val="Verdana"/>
        <family val="2"/>
      </rPr>
      <t>Table</t>
    </r>
    <r>
      <rPr>
        <sz val="12"/>
        <color indexed="56"/>
        <rFont val="Verdana"/>
        <family val="2"/>
      </rPr>
      <t xml:space="preserve"> </t>
    </r>
    <r>
      <rPr>
        <sz val="12"/>
        <color indexed="56"/>
        <rFont val="Verdana"/>
        <family val="2"/>
      </rPr>
      <t>II-9</t>
    </r>
  </si>
  <si>
    <r>
      <rPr>
        <i/>
        <sz val="12"/>
        <color indexed="56"/>
        <rFont val="Verdana"/>
        <family val="2"/>
      </rPr>
      <t>(tasa de variación acumulada y puntos porcentuales</t>
    </r>
    <r>
      <rPr>
        <i/>
        <sz val="12"/>
        <color indexed="56"/>
        <rFont val="Verdana"/>
        <family val="2"/>
      </rPr>
      <t xml:space="preserve"> - </t>
    </r>
    <r>
      <rPr>
        <i/>
        <sz val="12"/>
        <color indexed="8"/>
        <rFont val="Verdana"/>
        <family val="2"/>
      </rPr>
      <t>annual cummulative rate and percentage points</t>
    </r>
    <r>
      <rPr>
        <i/>
        <sz val="12"/>
        <color indexed="56"/>
        <rFont val="Verdana"/>
        <family val="2"/>
      </rPr>
      <t>)</t>
    </r>
  </si>
  <si>
    <r>
      <rPr>
        <b/>
        <sz val="12"/>
        <color indexed="56"/>
        <rFont val="Verdana"/>
        <family val="2"/>
      </rPr>
      <t>Ponderación</t>
    </r>
    <r>
      <rPr>
        <b/>
        <sz val="12"/>
        <color indexed="56"/>
        <rFont val="Verdana"/>
        <family val="2"/>
      </rPr>
      <t xml:space="preserve"> </t>
    </r>
    <r>
      <rPr>
        <b/>
        <sz val="12"/>
        <color indexed="56"/>
        <rFont val="Verdana"/>
        <family val="2"/>
      </rPr>
      <t xml:space="preserve">- </t>
    </r>
    <r>
      <rPr>
        <b/>
        <sz val="12"/>
        <rFont val="Verdana"/>
        <family val="2"/>
      </rPr>
      <t>weight</t>
    </r>
  </si>
  <si>
    <r>
      <rPr>
        <b/>
        <sz val="12"/>
        <color indexed="56"/>
        <rFont val="Verdana"/>
        <family val="2"/>
      </rPr>
      <t>Contribución marginal</t>
    </r>
    <r>
      <rPr>
        <b/>
        <sz val="12"/>
        <color indexed="56"/>
        <rFont val="Verdana"/>
        <family val="2"/>
      </rPr>
      <t xml:space="preserve"> </t>
    </r>
    <r>
      <rPr>
        <b/>
        <sz val="12"/>
        <color indexed="56"/>
        <rFont val="Verdana"/>
        <family val="2"/>
      </rPr>
      <t xml:space="preserve">- </t>
    </r>
    <r>
      <rPr>
        <b/>
        <sz val="12"/>
        <rFont val="Verdana"/>
        <family val="2"/>
      </rPr>
      <t xml:space="preserve"> Marginal contribution </t>
    </r>
  </si>
  <si>
    <r>
      <rPr>
        <b/>
        <sz val="12"/>
        <color indexed="56"/>
        <rFont val="Verdana"/>
        <family val="2"/>
      </rPr>
      <t xml:space="preserve">Divisiones </t>
    </r>
    <r>
      <rPr>
        <b/>
        <sz val="12"/>
        <color indexed="56"/>
        <rFont val="Verdana"/>
        <family val="2"/>
      </rPr>
      <t xml:space="preserve">- </t>
    </r>
    <r>
      <rPr>
        <b/>
        <sz val="12"/>
        <rFont val="Verdana"/>
        <family val="2"/>
      </rPr>
      <t>Categories</t>
    </r>
  </si>
  <si>
    <r>
      <t xml:space="preserve">1/                    </t>
    </r>
    <r>
      <rPr>
        <sz val="12"/>
        <color indexed="56"/>
        <rFont val="Verdana"/>
        <family val="2"/>
      </rPr>
      <t>: Año base 2006 = 100</t>
    </r>
    <r>
      <rPr>
        <sz val="12"/>
        <color indexed="8"/>
        <rFont val="Verdana"/>
        <family val="2"/>
      </rPr>
      <t xml:space="preserve"> - Base year 2006 = 100.</t>
    </r>
  </si>
  <si>
    <r>
      <t xml:space="preserve">Fuente - </t>
    </r>
    <r>
      <rPr>
        <sz val="12"/>
        <color indexed="8"/>
        <rFont val="Verdana"/>
        <family val="2"/>
      </rPr>
      <t xml:space="preserve">Source : </t>
    </r>
    <r>
      <rPr>
        <sz val="12"/>
        <color indexed="56"/>
        <rFont val="Verdana"/>
        <family val="2"/>
      </rPr>
      <t>BCN</t>
    </r>
    <r>
      <rPr>
        <sz val="12"/>
        <color indexed="8"/>
        <rFont val="Verdana"/>
        <family val="2"/>
      </rPr>
      <t xml:space="preserve"> - Central Bank of Nicaragua (BCN).</t>
    </r>
  </si>
  <si>
    <r>
      <t xml:space="preserve">Producción de madera y fabricación de productos de madera y corcho, excepto muebles; fabricación de artículos de paja y de materiales trenzables - </t>
    </r>
    <r>
      <rPr>
        <sz val="12"/>
        <rFont val="Verdana"/>
        <family val="2"/>
      </rPr>
      <t>Manufacture of wood and of products of wood and cork, except furniture, manufacture of articles of straw.</t>
    </r>
  </si>
  <si>
    <r>
      <rPr>
        <sz val="12"/>
        <color indexed="56"/>
        <rFont val="Verdana"/>
        <family val="2"/>
      </rPr>
      <t>Cuadro</t>
    </r>
    <r>
      <rPr>
        <sz val="12"/>
        <color indexed="56"/>
        <rFont val="Verdana"/>
        <family val="2"/>
      </rPr>
      <t xml:space="preserve"> </t>
    </r>
    <r>
      <rPr>
        <sz val="12"/>
        <color indexed="56"/>
        <rFont val="Verdana"/>
        <family val="2"/>
      </rPr>
      <t>-</t>
    </r>
    <r>
      <rPr>
        <sz val="12"/>
        <rFont val="Verdana"/>
        <family val="2"/>
      </rPr>
      <t xml:space="preserve"> Table</t>
    </r>
    <r>
      <rPr>
        <sz val="12"/>
        <color indexed="56"/>
        <rFont val="Verdana"/>
        <family val="2"/>
      </rPr>
      <t xml:space="preserve"> II-10</t>
    </r>
  </si>
  <si>
    <r>
      <rPr>
        <b/>
        <sz val="12"/>
        <color indexed="56"/>
        <rFont val="Verdana"/>
        <family val="2"/>
      </rPr>
      <t>Índice de precios de materiales de construcción (IPMC)</t>
    </r>
    <r>
      <rPr>
        <b/>
        <sz val="12"/>
        <color indexed="56"/>
        <rFont val="Verdana"/>
        <family val="2"/>
      </rPr>
      <t xml:space="preserve"> - </t>
    </r>
    <r>
      <rPr>
        <b/>
        <sz val="12"/>
        <color indexed="8"/>
        <rFont val="Verdana"/>
        <family val="2"/>
      </rPr>
      <t>Construction materials price index (IPMC)</t>
    </r>
  </si>
  <si>
    <r>
      <rPr>
        <i/>
        <sz val="12"/>
        <color indexed="56"/>
        <rFont val="Verdana"/>
        <family val="2"/>
      </rPr>
      <t>(tasa de variación acumulada y contribución marginal</t>
    </r>
    <r>
      <rPr>
        <i/>
        <sz val="12"/>
        <color indexed="56"/>
        <rFont val="Verdana"/>
        <family val="2"/>
      </rPr>
      <t xml:space="preserve"> - </t>
    </r>
    <r>
      <rPr>
        <i/>
        <sz val="12"/>
        <color indexed="8"/>
        <rFont val="Verdana"/>
        <family val="2"/>
      </rPr>
      <t>annual cummulative rate and marginal contribution)</t>
    </r>
  </si>
  <si>
    <r>
      <rPr>
        <b/>
        <sz val="12"/>
        <color indexed="56"/>
        <rFont val="Verdana"/>
        <family val="2"/>
      </rPr>
      <t>Grupos</t>
    </r>
    <r>
      <rPr>
        <b/>
        <sz val="12"/>
        <color indexed="56"/>
        <rFont val="Verdana"/>
        <family val="2"/>
      </rPr>
      <t xml:space="preserve"> </t>
    </r>
    <r>
      <rPr>
        <b/>
        <sz val="12"/>
        <color indexed="56"/>
        <rFont val="Verdana"/>
        <family val="2"/>
      </rPr>
      <t>-</t>
    </r>
    <r>
      <rPr>
        <b/>
        <sz val="12"/>
        <rFont val="Verdana"/>
        <family val="2"/>
      </rPr>
      <t xml:space="preserve"> Groups</t>
    </r>
  </si>
  <si>
    <r>
      <rPr>
        <sz val="12"/>
        <color indexed="56"/>
        <rFont val="Verdana"/>
        <family val="2"/>
      </rPr>
      <t>: A partir del 2006, el IPMC tiene como referencia el año 2006</t>
    </r>
    <r>
      <rPr>
        <sz val="12"/>
        <rFont val="Verdana"/>
        <family val="2"/>
      </rPr>
      <t xml:space="preserve"> - Since 2006 , the IPMC is referenced 2006.</t>
    </r>
  </si>
  <si>
    <r>
      <rPr>
        <b/>
        <sz val="12"/>
        <color indexed="56"/>
        <rFont val="Verdana"/>
        <family val="2"/>
      </rPr>
      <t>Variación acumulada</t>
    </r>
    <r>
      <rPr>
        <b/>
        <sz val="12"/>
        <color indexed="56"/>
        <rFont val="Verdana"/>
        <family val="2"/>
      </rPr>
      <t xml:space="preserve"> </t>
    </r>
    <r>
      <rPr>
        <b/>
        <sz val="12"/>
        <color indexed="56"/>
        <rFont val="Verdana"/>
        <family val="2"/>
      </rPr>
      <t xml:space="preserve">- </t>
    </r>
    <r>
      <rPr>
        <b/>
        <sz val="12"/>
        <rFont val="Verdana"/>
        <family val="2"/>
      </rPr>
      <t>Cummulative inflation</t>
    </r>
  </si>
  <si>
    <r>
      <rPr>
        <b/>
        <sz val="12"/>
        <color indexed="56"/>
        <rFont val="Verdana"/>
        <family val="2"/>
      </rPr>
      <t>Contribución marginal</t>
    </r>
    <r>
      <rPr>
        <b/>
        <sz val="12"/>
        <color indexed="56"/>
        <rFont val="Verdana"/>
        <family val="2"/>
      </rPr>
      <t xml:space="preserve"> </t>
    </r>
    <r>
      <rPr>
        <b/>
        <sz val="12"/>
        <color indexed="56"/>
        <rFont val="Verdana"/>
        <family val="2"/>
      </rPr>
      <t xml:space="preserve">- </t>
    </r>
    <r>
      <rPr>
        <b/>
        <sz val="12"/>
        <rFont val="Verdana"/>
        <family val="2"/>
      </rPr>
      <t xml:space="preserve">Marginal contribution </t>
    </r>
  </si>
  <si>
    <r>
      <rPr>
        <sz val="12"/>
        <color indexed="56"/>
        <rFont val="Verdana"/>
        <family val="2"/>
      </rPr>
      <t>Cuadro</t>
    </r>
    <r>
      <rPr>
        <sz val="12"/>
        <color indexed="56"/>
        <rFont val="Verdana"/>
        <family val="2"/>
      </rPr>
      <t xml:space="preserve"> - </t>
    </r>
    <r>
      <rPr>
        <sz val="12"/>
        <rFont val="Verdana"/>
        <family val="2"/>
      </rPr>
      <t xml:space="preserve">Table </t>
    </r>
    <r>
      <rPr>
        <sz val="12"/>
        <color indexed="56"/>
        <rFont val="Verdana"/>
        <family val="2"/>
      </rPr>
      <t>II-11</t>
    </r>
  </si>
  <si>
    <r>
      <rPr>
        <sz val="12"/>
        <color indexed="56"/>
        <rFont val="Verdana"/>
        <family val="2"/>
      </rPr>
      <t>Cuadro</t>
    </r>
    <r>
      <rPr>
        <sz val="12"/>
        <color indexed="56"/>
        <rFont val="Verdana"/>
        <family val="2"/>
      </rPr>
      <t xml:space="preserve"> - </t>
    </r>
    <r>
      <rPr>
        <sz val="12"/>
        <rFont val="Verdana"/>
        <family val="2"/>
      </rPr>
      <t xml:space="preserve">Table </t>
    </r>
    <r>
      <rPr>
        <sz val="12"/>
        <color indexed="56"/>
        <rFont val="Verdana"/>
        <family val="2"/>
      </rPr>
      <t>II-12</t>
    </r>
  </si>
  <si>
    <r>
      <rPr>
        <sz val="12"/>
        <color indexed="56"/>
        <rFont val="Verdana"/>
        <family val="2"/>
      </rPr>
      <t>Cuadro</t>
    </r>
    <r>
      <rPr>
        <sz val="12"/>
        <color indexed="56"/>
        <rFont val="Verdana"/>
        <family val="2"/>
      </rPr>
      <t xml:space="preserve"> - </t>
    </r>
    <r>
      <rPr>
        <sz val="12"/>
        <rFont val="Verdana"/>
        <family val="2"/>
      </rPr>
      <t>Table</t>
    </r>
    <r>
      <rPr>
        <sz val="12"/>
        <color indexed="56"/>
        <rFont val="Verdana"/>
        <family val="2"/>
      </rPr>
      <t xml:space="preserve"> </t>
    </r>
    <r>
      <rPr>
        <sz val="12"/>
        <color indexed="56"/>
        <rFont val="Verdana"/>
        <family val="2"/>
      </rPr>
      <t>II-13</t>
    </r>
  </si>
  <si>
    <r>
      <rPr>
        <sz val="12"/>
        <color indexed="56"/>
        <rFont val="Verdana"/>
        <family val="2"/>
      </rPr>
      <t>Cuadro</t>
    </r>
    <r>
      <rPr>
        <sz val="12"/>
        <color indexed="56"/>
        <rFont val="Verdana"/>
        <family val="2"/>
      </rPr>
      <t xml:space="preserve"> -</t>
    </r>
    <r>
      <rPr>
        <sz val="12"/>
        <rFont val="Verdana"/>
        <family val="2"/>
      </rPr>
      <t xml:space="preserve"> Table</t>
    </r>
    <r>
      <rPr>
        <sz val="12"/>
        <color indexed="56"/>
        <rFont val="Verdana"/>
        <family val="2"/>
      </rPr>
      <t xml:space="preserve"> </t>
    </r>
    <r>
      <rPr>
        <sz val="12"/>
        <color indexed="56"/>
        <rFont val="Verdana"/>
        <family val="2"/>
      </rPr>
      <t>II-14</t>
    </r>
  </si>
  <si>
    <r>
      <t>Sumistro de Electricidad, Gas, vapor y agua caliente</t>
    </r>
    <r>
      <rPr>
        <sz val="12"/>
        <color indexed="56"/>
        <rFont val="Verdana"/>
        <family val="2"/>
      </rPr>
      <t xml:space="preserve"> - </t>
    </r>
    <r>
      <rPr>
        <sz val="12"/>
        <rFont val="Verdana"/>
        <family val="2"/>
      </rPr>
      <t>Power coming to heater Electricity, Gas, Steam and Hot Water</t>
    </r>
  </si>
  <si>
    <r>
      <t>: Corresponde al valor de la canasta promedio del año -</t>
    </r>
    <r>
      <rPr>
        <sz val="12"/>
        <color indexed="8"/>
        <rFont val="Verdana"/>
        <family val="2"/>
      </rPr>
      <t xml:space="preserve"> It corresponds to the value of the annual average of the basket. </t>
    </r>
  </si>
  <si>
    <r>
      <t xml:space="preserve">Nota - </t>
    </r>
    <r>
      <rPr>
        <sz val="11.5"/>
        <rFont val="Verdana"/>
        <family val="2"/>
      </rPr>
      <t>Note</t>
    </r>
  </si>
  <si>
    <r>
      <t>Inflación nacional, Managua y resto del país y contribución marginal</t>
    </r>
    <r>
      <rPr>
        <b/>
        <vertAlign val="superscript"/>
        <sz val="12"/>
        <color indexed="56"/>
        <rFont val="Verdana"/>
        <family val="2"/>
      </rPr>
      <t>1/</t>
    </r>
    <r>
      <rPr>
        <b/>
        <sz val="12"/>
        <color indexed="56"/>
        <rFont val="Verdana"/>
        <family val="2"/>
      </rPr>
      <t xml:space="preserve"> </t>
    </r>
    <r>
      <rPr>
        <b/>
        <sz val="12"/>
        <color indexed="56"/>
        <rFont val="Verdana"/>
        <family val="2"/>
      </rPr>
      <t xml:space="preserve">- </t>
    </r>
    <r>
      <rPr>
        <b/>
        <sz val="12"/>
        <color indexed="8"/>
        <rFont val="Verdana"/>
        <family val="2"/>
      </rPr>
      <t>Inflation rate and marginal contribution: national, Managua and rest of the country</t>
    </r>
    <r>
      <rPr>
        <b/>
        <vertAlign val="superscript"/>
        <sz val="12"/>
        <color indexed="8"/>
        <rFont val="Verdana"/>
        <family val="2"/>
      </rPr>
      <t>1/</t>
    </r>
    <r>
      <rPr>
        <b/>
        <sz val="12"/>
        <color indexed="8"/>
        <rFont val="Verdana"/>
        <family val="2"/>
      </rPr>
      <t xml:space="preserve"> </t>
    </r>
  </si>
  <si>
    <r>
      <t>Inflación nacional (subyacente, de bienes administrados y bienes de mercado) y contribución marginal - Inflation rate</t>
    </r>
    <r>
      <rPr>
        <b/>
        <sz val="11.5"/>
        <color indexed="8"/>
        <rFont val="Verdana"/>
        <family val="2"/>
      </rPr>
      <t>(core, market and non market goods) and marginal contribution</t>
    </r>
  </si>
  <si>
    <r>
      <t xml:space="preserve">Contribución marginal - </t>
    </r>
    <r>
      <rPr>
        <b/>
        <sz val="9"/>
        <color indexed="8"/>
        <rFont val="Verdana"/>
        <family val="2"/>
      </rPr>
      <t>Marginal contribution</t>
    </r>
  </si>
  <si>
    <r>
      <t xml:space="preserve">Resto del país </t>
    </r>
    <r>
      <rPr>
        <b/>
        <sz val="9"/>
        <color indexed="56"/>
        <rFont val="Verdana"/>
        <family val="2"/>
      </rPr>
      <t>-</t>
    </r>
    <r>
      <rPr>
        <b/>
        <sz val="9"/>
        <color indexed="8"/>
        <rFont val="Verdana"/>
        <family val="2"/>
      </rPr>
      <t xml:space="preserve"> Rest of the country</t>
    </r>
  </si>
  <si>
    <r>
      <t xml:space="preserve">Nacional </t>
    </r>
    <r>
      <rPr>
        <b/>
        <sz val="9"/>
        <color indexed="56"/>
        <rFont val="Verdana"/>
        <family val="2"/>
      </rPr>
      <t xml:space="preserve">- </t>
    </r>
    <r>
      <rPr>
        <b/>
        <sz val="9"/>
        <color indexed="8"/>
        <rFont val="Verdana"/>
        <family val="2"/>
      </rPr>
      <t>National</t>
    </r>
  </si>
  <si>
    <r>
      <t xml:space="preserve">Nacional </t>
    </r>
    <r>
      <rPr>
        <b/>
        <sz val="9"/>
        <color indexed="8"/>
        <rFont val="Verdana"/>
        <family val="2"/>
      </rPr>
      <t>National</t>
    </r>
  </si>
  <si>
    <r>
      <t xml:space="preserve">Del cual - </t>
    </r>
    <r>
      <rPr>
        <sz val="9"/>
        <color indexed="8"/>
        <rFont val="Verdana"/>
        <family val="2"/>
      </rPr>
      <t>Which</t>
    </r>
    <r>
      <rPr>
        <sz val="9"/>
        <color indexed="56"/>
        <rFont val="Verdana"/>
        <family val="2"/>
      </rPr>
      <t>:</t>
    </r>
  </si>
  <si>
    <r>
      <t xml:space="preserve">Frijol - </t>
    </r>
    <r>
      <rPr>
        <sz val="9"/>
        <color indexed="8"/>
        <rFont val="Verdana"/>
        <family val="2"/>
      </rPr>
      <t>Beans</t>
    </r>
  </si>
  <si>
    <r>
      <t xml:space="preserve">Tomate - </t>
    </r>
    <r>
      <rPr>
        <sz val="9"/>
        <rFont val="Verdana"/>
        <family val="2"/>
      </rPr>
      <t>Tomato</t>
    </r>
  </si>
  <si>
    <r>
      <t xml:space="preserve">Aceite para cocinar - </t>
    </r>
    <r>
      <rPr>
        <sz val="9"/>
        <color indexed="8"/>
        <rFont val="Verdana"/>
        <family val="2"/>
      </rPr>
      <t>Vegetable oil</t>
    </r>
  </si>
  <si>
    <r>
      <t>Papas -</t>
    </r>
    <r>
      <rPr>
        <sz val="9"/>
        <color indexed="8"/>
        <rFont val="Verdana"/>
        <family val="2"/>
      </rPr>
      <t xml:space="preserve"> Potato</t>
    </r>
  </si>
  <si>
    <r>
      <t xml:space="preserve">Alojamiento, agua, electricidad - </t>
    </r>
    <r>
      <rPr>
        <b/>
        <sz val="9"/>
        <color indexed="8"/>
        <rFont val="Verdana"/>
        <family val="2"/>
      </rPr>
      <t>Housing, water, electricity</t>
    </r>
  </si>
  <si>
    <r>
      <t xml:space="preserve">Tarifa de energía eléctrica - </t>
    </r>
    <r>
      <rPr>
        <sz val="9"/>
        <color indexed="8"/>
        <rFont val="Verdana"/>
        <family val="2"/>
      </rPr>
      <t>Electricity charges</t>
    </r>
  </si>
  <si>
    <r>
      <t xml:space="preserve">Gas butano - </t>
    </r>
    <r>
      <rPr>
        <sz val="9"/>
        <color indexed="8"/>
        <rFont val="Verdana"/>
        <family val="2"/>
      </rPr>
      <t>Butane gas</t>
    </r>
  </si>
  <si>
    <r>
      <t>Alquiler -</t>
    </r>
    <r>
      <rPr>
        <sz val="9"/>
        <color indexed="8"/>
        <rFont val="Verdana"/>
        <family val="2"/>
      </rPr>
      <t xml:space="preserve"> Renting</t>
    </r>
  </si>
  <si>
    <r>
      <t xml:space="preserve">Transporte - </t>
    </r>
    <r>
      <rPr>
        <b/>
        <sz val="9"/>
        <color indexed="8"/>
        <rFont val="Verdana"/>
        <family val="2"/>
      </rPr>
      <t>Transport</t>
    </r>
  </si>
  <si>
    <r>
      <t>Gasolina -</t>
    </r>
    <r>
      <rPr>
        <sz val="9"/>
        <color indexed="8"/>
        <rFont val="Verdana"/>
        <family val="2"/>
      </rPr>
      <t xml:space="preserve"> Gasoline</t>
    </r>
  </si>
  <si>
    <r>
      <t xml:space="preserve">Diesel - </t>
    </r>
    <r>
      <rPr>
        <sz val="9"/>
        <color indexed="8"/>
        <rFont val="Verdana"/>
        <family val="2"/>
      </rPr>
      <t>Diesel</t>
    </r>
  </si>
  <si>
    <r>
      <t xml:space="preserve">Restaurantes y hoteles - </t>
    </r>
    <r>
      <rPr>
        <b/>
        <sz val="9"/>
        <color indexed="8"/>
        <rFont val="Verdana"/>
        <family val="2"/>
      </rPr>
      <t>Restaurant and hotels</t>
    </r>
  </si>
  <si>
    <r>
      <t>Almuerzo -</t>
    </r>
    <r>
      <rPr>
        <sz val="9"/>
        <color indexed="8"/>
        <rFont val="Verdana"/>
        <family val="2"/>
      </rPr>
      <t xml:space="preserve"> Lunch</t>
    </r>
  </si>
  <si>
    <r>
      <t>Platos preparados para llevar -</t>
    </r>
    <r>
      <rPr>
        <sz val="9"/>
        <color indexed="8"/>
        <rFont val="Verdana"/>
        <family val="2"/>
      </rPr>
      <t xml:space="preserve"> Ready dish to take</t>
    </r>
  </si>
  <si>
    <r>
      <t xml:space="preserve">Recreación y cultura - </t>
    </r>
    <r>
      <rPr>
        <b/>
        <sz val="9"/>
        <color indexed="8"/>
        <rFont val="Verdana"/>
        <family val="2"/>
      </rPr>
      <t>Recreation and culture</t>
    </r>
  </si>
  <si>
    <r>
      <t xml:space="preserve">Billete de lotería - </t>
    </r>
    <r>
      <rPr>
        <sz val="9"/>
        <rFont val="Verdana"/>
        <family val="2"/>
      </rPr>
      <t>Lottery ticket</t>
    </r>
  </si>
  <si>
    <r>
      <t xml:space="preserve">Resto del IPC - </t>
    </r>
    <r>
      <rPr>
        <b/>
        <sz val="9"/>
        <color indexed="8"/>
        <rFont val="Verdana"/>
        <family val="2"/>
      </rPr>
      <t>Rest of the CPI</t>
    </r>
  </si>
  <si>
    <r>
      <t xml:space="preserve">Fuente - </t>
    </r>
    <r>
      <rPr>
        <sz val="9"/>
        <rFont val="Verdana"/>
        <family val="2"/>
      </rPr>
      <t>Source</t>
    </r>
  </si>
  <si>
    <r>
      <t>Fabricación de productos textiles -</t>
    </r>
    <r>
      <rPr>
        <sz val="12"/>
        <rFont val="Verdana"/>
        <family val="2"/>
      </rPr>
      <t xml:space="preserve"> Manufacture of textiles 
</t>
    </r>
  </si>
  <si>
    <r>
      <t>: Banco Central de Nicaragua (BCN). A partir de 2019, INIDE -</t>
    </r>
    <r>
      <rPr>
        <sz val="9"/>
        <rFont val="Verdana"/>
        <family val="2"/>
      </rPr>
      <t xml:space="preserve"> Central Bank of Nicaragua (BCN). From 2019, National Institute of Development Information (INIDE).</t>
    </r>
  </si>
  <si>
    <r>
      <rPr>
        <b/>
        <sz val="9"/>
        <color theme="3"/>
        <rFont val="Verdana"/>
        <family val="2"/>
      </rPr>
      <t>Inflación acumulada 2020 y contribución marginal según grupo de productos -</t>
    </r>
    <r>
      <rPr>
        <b/>
        <sz val="9"/>
        <color indexed="21"/>
        <rFont val="Verdana"/>
        <family val="2"/>
      </rPr>
      <t xml:space="preserve"> </t>
    </r>
    <r>
      <rPr>
        <b/>
        <sz val="9"/>
        <rFont val="Verdana"/>
        <family val="2"/>
      </rPr>
      <t>Cumulative inflation 2020 and marginal contribution according to products group</t>
    </r>
  </si>
  <si>
    <r>
      <t>(tasa acumulada y puntos porcentuales -</t>
    </r>
    <r>
      <rPr>
        <i/>
        <sz val="9"/>
        <color rgb="FF0070C0"/>
        <rFont val="Verdana"/>
        <family val="2"/>
      </rPr>
      <t xml:space="preserve"> </t>
    </r>
    <r>
      <rPr>
        <i/>
        <sz val="9"/>
        <color indexed="8"/>
        <rFont val="Verdana"/>
        <family val="2"/>
      </rPr>
      <t>annual cummulative rate and percentage points</t>
    </r>
    <r>
      <rPr>
        <i/>
        <sz val="9"/>
        <color indexed="56"/>
        <rFont val="Verdana"/>
        <family val="2"/>
      </rPr>
      <t>)</t>
    </r>
  </si>
  <si>
    <r>
      <rPr>
        <b/>
        <sz val="9"/>
        <color theme="3"/>
        <rFont val="Verdana"/>
        <family val="2"/>
      </rPr>
      <t>Conceptos -</t>
    </r>
    <r>
      <rPr>
        <b/>
        <sz val="9"/>
        <rFont val="Verdana"/>
        <family val="2"/>
      </rPr>
      <t xml:space="preserve"> Concepts</t>
    </r>
  </si>
  <si>
    <r>
      <rPr>
        <b/>
        <sz val="9"/>
        <color theme="3"/>
        <rFont val="Verdana"/>
        <family val="2"/>
      </rPr>
      <t xml:space="preserve">Alimentos y bebidas no alcohólicas </t>
    </r>
    <r>
      <rPr>
        <b/>
        <sz val="9"/>
        <color rgb="FF0070C0"/>
        <rFont val="Verdana"/>
        <family val="2"/>
      </rPr>
      <t xml:space="preserve">- </t>
    </r>
    <r>
      <rPr>
        <b/>
        <sz val="9"/>
        <color theme="1"/>
        <rFont val="Verdana"/>
        <family val="2"/>
      </rPr>
      <t>Food and non-alcoholic beverages</t>
    </r>
  </si>
  <si>
    <r>
      <rPr>
        <b/>
        <sz val="9"/>
        <color theme="3"/>
        <rFont val="Verdana"/>
        <family val="2"/>
      </rPr>
      <t xml:space="preserve">Variación </t>
    </r>
    <r>
      <rPr>
        <b/>
        <sz val="9"/>
        <color theme="1"/>
        <rFont val="Verdana"/>
        <family val="2"/>
      </rPr>
      <t>-</t>
    </r>
    <r>
      <rPr>
        <b/>
        <sz val="9"/>
        <color rgb="FF0070C0"/>
        <rFont val="Verdana"/>
        <family val="2"/>
      </rPr>
      <t xml:space="preserve"> </t>
    </r>
    <r>
      <rPr>
        <b/>
        <sz val="9"/>
        <color indexed="8"/>
        <rFont val="Verdana"/>
        <family val="2"/>
      </rPr>
      <t>Change</t>
    </r>
  </si>
  <si>
    <r>
      <t>Índice general -</t>
    </r>
    <r>
      <rPr>
        <b/>
        <sz val="9"/>
        <color rgb="FF0070C0"/>
        <rFont val="Verdana"/>
        <family val="2"/>
      </rPr>
      <t xml:space="preserve"> </t>
    </r>
    <r>
      <rPr>
        <b/>
        <sz val="9"/>
        <color theme="1"/>
        <rFont val="Verdana"/>
        <family val="2"/>
      </rPr>
      <t>All items</t>
    </r>
  </si>
  <si>
    <r>
      <t>Cuadro -</t>
    </r>
    <r>
      <rPr>
        <sz val="9"/>
        <rFont val="Verdana"/>
        <family val="2"/>
      </rPr>
      <t xml:space="preserve"> Table</t>
    </r>
    <r>
      <rPr>
        <sz val="9"/>
        <color rgb="FF0070C0"/>
        <rFont val="Verdana"/>
        <family val="2"/>
      </rPr>
      <t xml:space="preserve"> II-5</t>
    </r>
  </si>
  <si>
    <r>
      <t xml:space="preserve">(tasa de variación acumulada y puntos porcentuales </t>
    </r>
    <r>
      <rPr>
        <i/>
        <sz val="12"/>
        <color indexed="56"/>
        <rFont val="Verdana"/>
        <family val="2"/>
      </rPr>
      <t xml:space="preserve">- </t>
    </r>
    <r>
      <rPr>
        <i/>
        <sz val="12"/>
        <color indexed="8"/>
        <rFont val="Verdana"/>
        <family val="2"/>
      </rPr>
      <t>annual cummulative rate and percentage points</t>
    </r>
    <r>
      <rPr>
        <i/>
        <sz val="12"/>
        <color indexed="56"/>
        <rFont val="Verdana"/>
        <family val="2"/>
      </rPr>
      <t>)</t>
    </r>
  </si>
  <si>
    <r>
      <t xml:space="preserve">Fuente </t>
    </r>
    <r>
      <rPr>
        <sz val="11"/>
        <color indexed="56"/>
        <rFont val="Verdana"/>
        <family val="2"/>
      </rPr>
      <t xml:space="preserve">- </t>
    </r>
    <r>
      <rPr>
        <sz val="11"/>
        <color indexed="8"/>
        <rFont val="Verdana"/>
        <family val="2"/>
      </rPr>
      <t>Source</t>
    </r>
  </si>
  <si>
    <r>
      <t>: Banco Central de Nicaragua (BCN). A partir de 2019, INIDE -</t>
    </r>
    <r>
      <rPr>
        <sz val="11"/>
        <rFont val="Verdana"/>
        <family val="2"/>
      </rPr>
      <t xml:space="preserve"> Central Bank of Nicaragua (BCN). From 2019, National Institute of Development Information (INIDE).</t>
    </r>
  </si>
  <si>
    <r>
      <rPr>
        <b/>
        <sz val="12"/>
        <color theme="3"/>
        <rFont val="Verdana"/>
        <family val="2"/>
      </rPr>
      <t xml:space="preserve">Conceptos </t>
    </r>
    <r>
      <rPr>
        <b/>
        <sz val="12"/>
        <color indexed="56"/>
        <rFont val="Verdana"/>
        <family val="2"/>
      </rPr>
      <t>-</t>
    </r>
    <r>
      <rPr>
        <b/>
        <sz val="12"/>
        <rFont val="Verdana"/>
        <family val="2"/>
      </rPr>
      <t xml:space="preserve"> Concepts</t>
    </r>
  </si>
  <si>
    <r>
      <t>Índice de precios al consumidor (IPC) nacional, Managua y resto del país</t>
    </r>
    <r>
      <rPr>
        <b/>
        <vertAlign val="superscript"/>
        <sz val="12"/>
        <color theme="3"/>
        <rFont val="Verdana"/>
        <family val="2"/>
      </rPr>
      <t>1/</t>
    </r>
    <r>
      <rPr>
        <b/>
        <sz val="12"/>
        <color theme="3"/>
        <rFont val="Verdana"/>
        <family val="2"/>
      </rPr>
      <t xml:space="preserve"> </t>
    </r>
    <r>
      <rPr>
        <b/>
        <sz val="12"/>
        <color indexed="56"/>
        <rFont val="Verdana"/>
        <family val="2"/>
      </rPr>
      <t>-</t>
    </r>
    <r>
      <rPr>
        <b/>
        <sz val="12"/>
        <color indexed="8"/>
        <rFont val="Verdana"/>
        <family val="2"/>
      </rPr>
      <t xml:space="preserve"> Consumer price index (CPI) national, Managua and rest of the country</t>
    </r>
    <r>
      <rPr>
        <b/>
        <vertAlign val="superscript"/>
        <sz val="12"/>
        <color indexed="8"/>
        <rFont val="Verdana"/>
        <family val="2"/>
      </rPr>
      <t>1/</t>
    </r>
  </si>
  <si>
    <r>
      <rPr>
        <b/>
        <sz val="12"/>
        <color theme="3"/>
        <rFont val="Verdana"/>
        <family val="2"/>
      </rPr>
      <t>Conceptos -</t>
    </r>
    <r>
      <rPr>
        <b/>
        <sz val="12"/>
        <rFont val="Verdana"/>
        <family val="2"/>
      </rPr>
      <t xml:space="preserve"> Concepts</t>
    </r>
  </si>
  <si>
    <r>
      <rPr>
        <sz val="12"/>
        <color theme="3"/>
        <rFont val="Verdana"/>
        <family val="2"/>
      </rPr>
      <t>Cuadro -</t>
    </r>
    <r>
      <rPr>
        <sz val="12"/>
        <rFont val="Verdana"/>
        <family val="2"/>
      </rPr>
      <t xml:space="preserve"> Table</t>
    </r>
    <r>
      <rPr>
        <sz val="12"/>
        <color theme="3"/>
        <rFont val="Verdana"/>
        <family val="2"/>
      </rPr>
      <t xml:space="preserve"> II-2</t>
    </r>
  </si>
  <si>
    <r>
      <t>Índice de precios al consumidor (IPC): nacional, Managua y resto del país</t>
    </r>
    <r>
      <rPr>
        <b/>
        <vertAlign val="superscript"/>
        <sz val="12"/>
        <color theme="3"/>
        <rFont val="Verdana"/>
        <family val="2"/>
      </rPr>
      <t>1/</t>
    </r>
    <r>
      <rPr>
        <b/>
        <sz val="12"/>
        <color theme="3"/>
        <rFont val="Verdana"/>
        <family val="2"/>
      </rPr>
      <t xml:space="preserve"> -</t>
    </r>
    <r>
      <rPr>
        <b/>
        <sz val="12"/>
        <color indexed="56"/>
        <rFont val="Verdana"/>
        <family val="2"/>
      </rPr>
      <t xml:space="preserve"> </t>
    </r>
    <r>
      <rPr>
        <b/>
        <sz val="12"/>
        <color indexed="8"/>
        <rFont val="Verdana"/>
        <family val="2"/>
      </rPr>
      <t>Consumer price index (CPI): national, Managua and rest of the country</t>
    </r>
    <r>
      <rPr>
        <b/>
        <vertAlign val="superscript"/>
        <sz val="12"/>
        <color indexed="8"/>
        <rFont val="Verdana"/>
        <family val="2"/>
      </rPr>
      <t>1/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</si>
</sst>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1">
    <numFmt numFmtId="43" formatCode="_-* #,##0.00_-;\-* #,##0.00_-;_-* &quot;-&quot;??_-;_-@_-"/>
    <numFmt numFmtId="164" formatCode="_(* #,##0.00_);_(* \(#,##0.00\);_(* &quot;-&quot;??_);_(@_)"/>
    <numFmt numFmtId="165" formatCode="_ * #,##0.00_ ;_ * \-#,##0.00_ ;_ * &quot;-&quot;??_ ;_ @_ "/>
    <numFmt numFmtId="166" formatCode="_-* #,##0.00\ _P_t_s_-;\-* #,##0.00\ _P_t_s_-;_-* &quot;-&quot;??\ _P_t_s_-;_-@_-"/>
    <numFmt numFmtId="167" formatCode="0.0"/>
    <numFmt numFmtId="168" formatCode="0.00_);\(0.00\)"/>
    <numFmt numFmtId="169" formatCode="0.000"/>
    <numFmt numFmtId="170" formatCode="_-* #,##0.00\ &quot;€&quot;_-;\-* #,##0.00\ &quot;€&quot;_-;_-* &quot;-&quot;??\ &quot;€&quot;_-;_-@_-"/>
    <numFmt numFmtId="171" formatCode="#,##0.0_);\(#,##0.0\)"/>
    <numFmt numFmtId="172" formatCode="#,##0.0000_);\(#,##0.0000\)"/>
    <numFmt numFmtId="173" formatCode="0.0_);\(0.0\)"/>
    <numFmt numFmtId="174" formatCode="&quot;   &quot;@"/>
    <numFmt numFmtId="175" formatCode="&quot;      &quot;@"/>
    <numFmt numFmtId="176" formatCode="&quot;         &quot;@"/>
    <numFmt numFmtId="177" formatCode="&quot;            &quot;@"/>
    <numFmt numFmtId="178" formatCode="&quot;               &quot;@"/>
    <numFmt numFmtId="179" formatCode="#,##0.0"/>
    <numFmt numFmtId="180" formatCode="[Black][&gt;0.05]#,##0.0;[Black][&lt;-0.05]\-#,##0.0;;"/>
    <numFmt numFmtId="181" formatCode="[Black][&gt;0.5]#,##0;[Black][&lt;-0.5]\-#,##0;;"/>
    <numFmt numFmtId="182" formatCode="_(* #,##0.0_);_(* \(#,##0.0\);_(* &quot;-&quot;??_);_(@_)"/>
    <numFmt numFmtId="183" formatCode="_(* #,##0_);_(* \(#,##0\);_(* &quot;-&quot;??_);_(@_)"/>
    <numFmt numFmtId="184" formatCode="0_)"/>
    <numFmt numFmtId="185" formatCode="0.00_)"/>
    <numFmt numFmtId="186" formatCode="0.0_)"/>
    <numFmt numFmtId="187" formatCode="0.0000_)"/>
    <numFmt numFmtId="188" formatCode="0_);\(0\)"/>
    <numFmt numFmtId="189" formatCode="_-* #,##0.0_-;\-* #,##0.0_-;_-* &quot;-&quot;?_-;_-@_-"/>
    <numFmt numFmtId="190" formatCode="#,##0.00_);\(#,##0.00\)"/>
    <numFmt numFmtId="191" formatCode="_-* #,##0\ _P_t_s_-;\-* #,##0\ _P_t_s_-;_-* &quot;-&quot;??\ _P_t_s_-;_-@_-"/>
    <numFmt numFmtId="192" formatCode="0.000000"/>
    <numFmt numFmtId="193" formatCode="0000000"/>
  </numFmts>
  <fonts count="81">
    <font>
      <sz val="10"/>
      <name val="Arial"/>
    </font>
    <font>
      <sz val="10"/>
      <name val="Arial"/>
      <family val="2"/>
    </font>
    <font>
      <sz val="10"/>
      <name val="Courier"/>
      <family val="3"/>
    </font>
    <font>
      <sz val="12"/>
      <name val="Arial MT"/>
    </font>
    <font>
      <b/>
      <sz val="14"/>
      <color indexed="12"/>
      <name val="Times New Roman"/>
      <family val="1"/>
    </font>
    <font>
      <b/>
      <sz val="12"/>
      <color indexed="8"/>
      <name val="Times New Roman"/>
      <family val="1"/>
    </font>
    <font>
      <sz val="10"/>
      <color indexed="18"/>
      <name val="Times New Roman"/>
      <family val="1"/>
    </font>
    <font>
      <i/>
      <sz val="9"/>
      <color indexed="17"/>
      <name val="Times New Roman"/>
      <family val="1"/>
    </font>
    <font>
      <sz val="10"/>
      <name val="Arial"/>
      <family val="2"/>
    </font>
    <font>
      <sz val="9"/>
      <name val="Times New Roman"/>
      <family val="1"/>
    </font>
    <font>
      <sz val="8"/>
      <color indexed="12"/>
      <name val="Helv"/>
    </font>
    <font>
      <sz val="10"/>
      <name val="Geneva"/>
      <family val="2"/>
    </font>
    <font>
      <u/>
      <sz val="10"/>
      <color indexed="12"/>
      <name val="Times New Roman"/>
      <family val="1"/>
    </font>
    <font>
      <sz val="8"/>
      <color indexed="8"/>
      <name val="Helv"/>
    </font>
    <font>
      <sz val="10"/>
      <name val="Helv"/>
    </font>
    <font>
      <sz val="10"/>
      <color indexed="10"/>
      <name val="MS Sans Serif"/>
      <family val="2"/>
    </font>
    <font>
      <sz val="8"/>
      <name val="Helv"/>
    </font>
    <font>
      <b/>
      <sz val="12"/>
      <name val="Verdana"/>
      <family val="2"/>
    </font>
    <font>
      <sz val="12"/>
      <name val="Verdana"/>
      <family val="2"/>
    </font>
    <font>
      <sz val="12"/>
      <name val="SWISS"/>
    </font>
    <font>
      <sz val="12"/>
      <name val="Arial"/>
      <family val="2"/>
    </font>
    <font>
      <sz val="11"/>
      <name val="Times New Roman"/>
      <family val="1"/>
    </font>
    <font>
      <b/>
      <sz val="12"/>
      <color indexed="56"/>
      <name val="Verdana"/>
      <family val="2"/>
    </font>
    <font>
      <b/>
      <sz val="12"/>
      <color indexed="8"/>
      <name val="Verdana"/>
      <family val="2"/>
    </font>
    <font>
      <sz val="12"/>
      <color indexed="56"/>
      <name val="Verdana"/>
      <family val="2"/>
    </font>
    <font>
      <b/>
      <sz val="12"/>
      <color indexed="8"/>
      <name val="Verdana"/>
      <family val="2"/>
    </font>
    <font>
      <i/>
      <sz val="12"/>
      <color indexed="56"/>
      <name val="Verdana"/>
      <family val="2"/>
    </font>
    <font>
      <i/>
      <sz val="12"/>
      <color indexed="8"/>
      <name val="Verdana"/>
      <family val="2"/>
    </font>
    <font>
      <i/>
      <sz val="12"/>
      <name val="Verdana"/>
      <family val="2"/>
    </font>
    <font>
      <sz val="12"/>
      <color indexed="8"/>
      <name val="Verdana"/>
      <family val="2"/>
    </font>
    <font>
      <vertAlign val="superscript"/>
      <sz val="12"/>
      <color indexed="56"/>
      <name val="Verdana"/>
      <family val="2"/>
    </font>
    <font>
      <b/>
      <sz val="12"/>
      <color indexed="10"/>
      <name val="Verdana"/>
      <family val="2"/>
    </font>
    <font>
      <i/>
      <sz val="12"/>
      <color indexed="12"/>
      <name val="Verdana"/>
      <family val="2"/>
    </font>
    <font>
      <b/>
      <sz val="12"/>
      <color indexed="12"/>
      <name val="Verdana"/>
      <family val="2"/>
    </font>
    <font>
      <b/>
      <sz val="11.5"/>
      <color indexed="8"/>
      <name val="Verdana"/>
      <family val="2"/>
    </font>
    <font>
      <sz val="11.5"/>
      <color indexed="8"/>
      <name val="Verdana"/>
      <family val="2"/>
    </font>
    <font>
      <b/>
      <vertAlign val="superscript"/>
      <sz val="12"/>
      <color indexed="8"/>
      <name val="Verdana"/>
      <family val="2"/>
    </font>
    <font>
      <i/>
      <sz val="10"/>
      <color indexed="8"/>
      <name val="Verdana"/>
      <family val="2"/>
    </font>
    <font>
      <sz val="11.5"/>
      <color indexed="56"/>
      <name val="Verdana"/>
      <family val="2"/>
    </font>
    <font>
      <i/>
      <sz val="10"/>
      <color indexed="56"/>
      <name val="Verdana"/>
      <family val="2"/>
    </font>
    <font>
      <b/>
      <vertAlign val="superscript"/>
      <sz val="12"/>
      <color indexed="56"/>
      <name val="Verdana"/>
      <family val="2"/>
    </font>
    <font>
      <vertAlign val="superscript"/>
      <sz val="12"/>
      <color indexed="8"/>
      <name val="Verdana"/>
      <family val="2"/>
    </font>
    <font>
      <b/>
      <sz val="10"/>
      <name val="Arial"/>
      <family val="2"/>
    </font>
    <font>
      <i/>
      <vertAlign val="superscript"/>
      <sz val="12"/>
      <color indexed="8"/>
      <name val="Verdana"/>
      <family val="2"/>
    </font>
    <font>
      <b/>
      <sz val="12"/>
      <color indexed="18"/>
      <name val="Verdana"/>
      <family val="2"/>
    </font>
    <font>
      <sz val="11.5"/>
      <name val="Verdana"/>
      <family val="2"/>
    </font>
    <font>
      <b/>
      <sz val="9"/>
      <name val="Verdana"/>
      <family val="2"/>
    </font>
    <font>
      <sz val="9"/>
      <name val="Verdana"/>
      <family val="2"/>
    </font>
    <font>
      <b/>
      <sz val="9"/>
      <color indexed="56"/>
      <name val="Verdana"/>
      <family val="2"/>
    </font>
    <font>
      <i/>
      <sz val="9"/>
      <color indexed="56"/>
      <name val="Verdana"/>
      <family val="2"/>
    </font>
    <font>
      <i/>
      <sz val="9"/>
      <color indexed="8"/>
      <name val="Verdana"/>
      <family val="2"/>
    </font>
    <font>
      <i/>
      <sz val="9"/>
      <name val="Verdana"/>
      <family val="2"/>
    </font>
    <font>
      <b/>
      <sz val="9"/>
      <color indexed="8"/>
      <name val="Verdana"/>
      <family val="2"/>
    </font>
    <font>
      <sz val="9"/>
      <color indexed="8"/>
      <name val="Verdana"/>
      <family val="2"/>
    </font>
    <font>
      <sz val="9"/>
      <color indexed="56"/>
      <name val="Verdana"/>
      <family val="2"/>
    </font>
    <font>
      <b/>
      <sz val="12"/>
      <color theme="3"/>
      <name val="Verdana"/>
      <family val="2"/>
    </font>
    <font>
      <b/>
      <sz val="12"/>
      <color theme="1"/>
      <name val="Verdana"/>
      <family val="2"/>
    </font>
    <font>
      <sz val="12"/>
      <color theme="3"/>
      <name val="Verdana"/>
      <family val="2"/>
    </font>
    <font>
      <sz val="12"/>
      <color theme="1"/>
      <name val="Verdana"/>
      <family val="2"/>
    </font>
    <font>
      <b/>
      <sz val="11.5"/>
      <color theme="3"/>
      <name val="Verdana"/>
      <family val="2"/>
    </font>
    <font>
      <sz val="11.5"/>
      <color theme="3"/>
      <name val="Verdana"/>
      <family val="2"/>
    </font>
    <font>
      <i/>
      <sz val="12"/>
      <color theme="3"/>
      <name val="Verdana"/>
      <family val="2"/>
    </font>
    <font>
      <b/>
      <sz val="12"/>
      <color rgb="FF004B85"/>
      <name val="Verdana"/>
      <family val="2"/>
    </font>
    <font>
      <sz val="9"/>
      <color rgb="FF0070C0"/>
      <name val="Verdana"/>
      <family val="2"/>
    </font>
    <font>
      <b/>
      <sz val="9"/>
      <color rgb="FF004B85"/>
      <name val="Verdana"/>
      <family val="2"/>
    </font>
    <font>
      <b/>
      <sz val="9"/>
      <color theme="3"/>
      <name val="Verdana"/>
      <family val="2"/>
    </font>
    <font>
      <b/>
      <sz val="9"/>
      <color rgb="FF0070C0"/>
      <name val="Verdana"/>
      <family val="2"/>
    </font>
    <font>
      <sz val="9"/>
      <color theme="1"/>
      <name val="Verdana"/>
      <family val="2"/>
    </font>
    <font>
      <sz val="9"/>
      <color theme="3"/>
      <name val="Verdana"/>
      <family val="2"/>
    </font>
    <font>
      <b/>
      <sz val="9"/>
      <color theme="1"/>
      <name val="Verdana"/>
      <family val="2"/>
    </font>
    <font>
      <i/>
      <sz val="9"/>
      <color theme="3"/>
      <name val="Verdana"/>
      <family val="2"/>
    </font>
    <font>
      <i/>
      <sz val="10"/>
      <color theme="3"/>
      <name val="Verdana"/>
      <family val="2"/>
    </font>
    <font>
      <b/>
      <sz val="9"/>
      <color indexed="21"/>
      <name val="Verdana"/>
      <family val="2"/>
    </font>
    <font>
      <sz val="7"/>
      <color indexed="8"/>
      <name val="Verdana"/>
      <family val="2"/>
    </font>
    <font>
      <i/>
      <sz val="9"/>
      <color rgb="FF0070C0"/>
      <name val="Verdana"/>
      <family val="2"/>
    </font>
    <font>
      <sz val="11"/>
      <color theme="3"/>
      <name val="Verdana"/>
      <family val="2"/>
    </font>
    <font>
      <sz val="11"/>
      <color indexed="56"/>
      <name val="Verdana"/>
      <family val="2"/>
    </font>
    <font>
      <sz val="11"/>
      <color indexed="8"/>
      <name val="Verdana"/>
      <family val="2"/>
    </font>
    <font>
      <sz val="11"/>
      <name val="Verdana"/>
      <family val="2"/>
    </font>
    <font>
      <sz val="11"/>
      <name val="Arial"/>
      <family val="2"/>
    </font>
    <font>
      <b/>
      <vertAlign val="superscript"/>
      <sz val="12"/>
      <color theme="3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rgb="FFD19800"/>
      </top>
      <bottom style="medium">
        <color rgb="FFD19800"/>
      </bottom>
      <diagonal/>
    </border>
    <border>
      <left/>
      <right/>
      <top/>
      <bottom style="medium">
        <color rgb="FFD19800"/>
      </bottom>
      <diagonal/>
    </border>
    <border>
      <left/>
      <right/>
      <top style="medium">
        <color rgb="FFD19800"/>
      </top>
      <bottom/>
      <diagonal/>
    </border>
    <border>
      <left/>
      <right/>
      <top style="medium">
        <color rgb="FFD19800"/>
      </top>
      <bottom style="thin">
        <color rgb="FFD19800"/>
      </bottom>
      <diagonal/>
    </border>
    <border>
      <left/>
      <right/>
      <top style="medium">
        <color theme="2"/>
      </top>
      <bottom style="thin">
        <color theme="2"/>
      </bottom>
      <diagonal/>
    </border>
    <border>
      <left/>
      <right/>
      <top style="thin">
        <color rgb="FFD19800"/>
      </top>
      <bottom style="medium">
        <color rgb="FFD19800"/>
      </bottom>
      <diagonal/>
    </border>
    <border>
      <left/>
      <right/>
      <top style="medium">
        <color theme="5" tint="-0.24994659260841701"/>
      </top>
      <bottom style="thin">
        <color theme="5" tint="-0.24994659260841701"/>
      </bottom>
      <diagonal/>
    </border>
  </borders>
  <cellStyleXfs count="47">
    <xf numFmtId="0" fontId="0" fillId="0" borderId="0"/>
    <xf numFmtId="174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176" fontId="9" fillId="0" borderId="0" applyFont="0" applyFill="0" applyBorder="0" applyAlignment="0" applyProtection="0"/>
    <xf numFmtId="177" fontId="9" fillId="0" borderId="0" applyFont="0" applyFill="0" applyBorder="0" applyAlignment="0" applyProtection="0"/>
    <xf numFmtId="178" fontId="9" fillId="0" borderId="0" applyFont="0" applyFill="0" applyBorder="0" applyAlignment="0" applyProtection="0"/>
    <xf numFmtId="0" fontId="10" fillId="0" borderId="1">
      <protection hidden="1"/>
    </xf>
    <xf numFmtId="0" fontId="11" fillId="2" borderId="1" applyNumberFormat="0" applyFont="0" applyBorder="0" applyAlignment="0" applyProtection="0">
      <protection hidden="1"/>
    </xf>
    <xf numFmtId="165" fontId="8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179" fontId="9" fillId="0" borderId="0" applyFont="0" applyFill="0" applyBorder="0" applyAlignment="0" applyProtection="0"/>
    <xf numFmtId="3" fontId="9" fillId="0" borderId="0" applyFont="0" applyFill="0" applyBorder="0" applyAlignment="0" applyProtection="0"/>
    <xf numFmtId="0" fontId="13" fillId="0" borderId="1">
      <alignment horizontal="left"/>
      <protection locked="0"/>
    </xf>
    <xf numFmtId="166" fontId="1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4" fillId="0" borderId="2" applyNumberFormat="0" applyAlignment="0"/>
    <xf numFmtId="0" fontId="5" fillId="0" borderId="2" applyNumberFormat="0" applyAlignment="0"/>
    <xf numFmtId="0" fontId="6" fillId="0" borderId="2" applyNumberFormat="0" applyAlignment="0"/>
    <xf numFmtId="0" fontId="7" fillId="0" borderId="2" applyNumberFormat="0" applyAlignment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4" fillId="0" borderId="0"/>
    <xf numFmtId="0" fontId="8" fillId="0" borderId="0"/>
    <xf numFmtId="0" fontId="1" fillId="0" borderId="0"/>
    <xf numFmtId="185" fontId="20" fillId="0" borderId="0"/>
    <xf numFmtId="171" fontId="20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19" fillId="0" borderId="0"/>
    <xf numFmtId="0" fontId="20" fillId="0" borderId="0"/>
    <xf numFmtId="180" fontId="9" fillId="0" borderId="0" applyFont="0" applyFill="0" applyBorder="0" applyAlignment="0" applyProtection="0"/>
    <xf numFmtId="181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5" fillId="0" borderId="1" applyNumberFormat="0" applyFill="0" applyBorder="0" applyAlignment="0" applyProtection="0">
      <protection hidden="1"/>
    </xf>
    <xf numFmtId="0" fontId="16" fillId="2" borderId="1"/>
  </cellStyleXfs>
  <cellXfs count="374">
    <xf numFmtId="0" fontId="0" fillId="0" borderId="0" xfId="0"/>
    <xf numFmtId="49" fontId="17" fillId="3" borderId="3" xfId="39" applyNumberFormat="1" applyFont="1" applyFill="1" applyBorder="1" applyAlignment="1">
      <alignment horizontal="left" vertical="center"/>
    </xf>
    <xf numFmtId="0" fontId="17" fillId="3" borderId="3" xfId="39" applyFont="1" applyFill="1" applyBorder="1" applyAlignment="1">
      <alignment horizontal="left" vertical="center"/>
    </xf>
    <xf numFmtId="0" fontId="18" fillId="3" borderId="0" xfId="37" applyFont="1" applyFill="1" applyAlignment="1" applyProtection="1">
      <alignment horizontal="left" vertical="center"/>
      <protection locked="0"/>
    </xf>
    <xf numFmtId="0" fontId="17" fillId="3" borderId="0" xfId="37" applyFont="1" applyFill="1" applyAlignment="1" applyProtection="1">
      <alignment horizontal="left" vertical="center"/>
      <protection locked="0"/>
    </xf>
    <xf numFmtId="164" fontId="18" fillId="3" borderId="0" xfId="14" applyNumberFormat="1" applyFont="1" applyFill="1" applyBorder="1" applyAlignment="1">
      <alignment vertical="center"/>
    </xf>
    <xf numFmtId="0" fontId="18" fillId="3" borderId="0" xfId="36" applyFont="1" applyFill="1" applyBorder="1" applyAlignment="1">
      <alignment vertical="center"/>
    </xf>
    <xf numFmtId="0" fontId="18" fillId="3" borderId="0" xfId="36" applyFont="1" applyFill="1" applyAlignment="1">
      <alignment vertical="center"/>
    </xf>
    <xf numFmtId="0" fontId="55" fillId="3" borderId="0" xfId="37" applyFont="1" applyFill="1" applyAlignment="1" applyProtection="1">
      <alignment horizontal="left" vertical="center"/>
      <protection locked="0"/>
    </xf>
    <xf numFmtId="0" fontId="25" fillId="3" borderId="0" xfId="40" applyFont="1" applyFill="1" applyBorder="1" applyAlignment="1" applyProtection="1">
      <alignment horizontal="center" vertical="center"/>
    </xf>
    <xf numFmtId="0" fontId="17" fillId="3" borderId="0" xfId="36" applyFont="1" applyFill="1" applyAlignment="1">
      <alignment vertical="center"/>
    </xf>
    <xf numFmtId="0" fontId="28" fillId="3" borderId="0" xfId="37" applyFont="1" applyFill="1" applyBorder="1" applyAlignment="1">
      <alignment horizontal="left" vertical="center"/>
    </xf>
    <xf numFmtId="0" fontId="29" fillId="3" borderId="0" xfId="36" applyFont="1" applyFill="1" applyAlignment="1">
      <alignment vertical="center"/>
    </xf>
    <xf numFmtId="164" fontId="18" fillId="3" borderId="0" xfId="14" applyNumberFormat="1" applyFont="1" applyFill="1" applyAlignment="1">
      <alignment vertical="center"/>
    </xf>
    <xf numFmtId="183" fontId="18" fillId="3" borderId="0" xfId="14" applyNumberFormat="1" applyFont="1" applyFill="1" applyBorder="1" applyAlignment="1">
      <alignment vertical="center"/>
    </xf>
    <xf numFmtId="164" fontId="17" fillId="3" borderId="0" xfId="14" applyNumberFormat="1" applyFont="1" applyFill="1" applyBorder="1" applyAlignment="1">
      <alignment vertical="center"/>
    </xf>
    <xf numFmtId="49" fontId="55" fillId="3" borderId="0" xfId="14" applyNumberFormat="1" applyFont="1" applyFill="1" applyAlignment="1">
      <alignment vertical="center"/>
    </xf>
    <xf numFmtId="164" fontId="17" fillId="3" borderId="0" xfId="14" applyNumberFormat="1" applyFont="1" applyFill="1" applyAlignment="1">
      <alignment vertical="center"/>
    </xf>
    <xf numFmtId="49" fontId="56" fillId="3" borderId="0" xfId="14" applyNumberFormat="1" applyFont="1" applyFill="1" applyAlignment="1">
      <alignment vertical="center"/>
    </xf>
    <xf numFmtId="171" fontId="18" fillId="3" borderId="0" xfId="14" applyNumberFormat="1" applyFont="1" applyFill="1" applyBorder="1" applyAlignment="1">
      <alignment horizontal="right" vertical="center"/>
    </xf>
    <xf numFmtId="49" fontId="57" fillId="3" borderId="0" xfId="14" applyNumberFormat="1" applyFont="1" applyFill="1" applyAlignment="1">
      <alignment vertical="center"/>
    </xf>
    <xf numFmtId="49" fontId="58" fillId="3" borderId="0" xfId="14" applyNumberFormat="1" applyFont="1" applyFill="1" applyAlignment="1">
      <alignment vertical="center"/>
    </xf>
    <xf numFmtId="164" fontId="18" fillId="3" borderId="0" xfId="14" applyNumberFormat="1" applyFont="1" applyFill="1" applyAlignment="1">
      <alignment horizontal="left" vertical="center"/>
    </xf>
    <xf numFmtId="164" fontId="18" fillId="3" borderId="4" xfId="14" applyNumberFormat="1" applyFont="1" applyFill="1" applyBorder="1" applyAlignment="1">
      <alignment vertical="center"/>
    </xf>
    <xf numFmtId="49" fontId="18" fillId="3" borderId="0" xfId="14" applyNumberFormat="1" applyFont="1" applyFill="1" applyAlignment="1">
      <alignment vertical="center"/>
    </xf>
    <xf numFmtId="0" fontId="18" fillId="3" borderId="0" xfId="36" applyFont="1" applyFill="1" applyBorder="1" applyAlignment="1">
      <alignment horizontal="left" vertical="center"/>
    </xf>
    <xf numFmtId="49" fontId="17" fillId="3" borderId="3" xfId="36" applyNumberFormat="1" applyFont="1" applyFill="1" applyBorder="1" applyAlignment="1">
      <alignment horizontal="left" vertical="center" wrapText="1"/>
    </xf>
    <xf numFmtId="0" fontId="18" fillId="3" borderId="0" xfId="39" applyFont="1" applyFill="1" applyAlignment="1">
      <alignment vertical="center"/>
    </xf>
    <xf numFmtId="0" fontId="17" fillId="3" borderId="5" xfId="0" applyFont="1" applyFill="1" applyBorder="1" applyAlignment="1" applyProtection="1">
      <alignment horizontal="center" vertical="center"/>
    </xf>
    <xf numFmtId="0" fontId="18" fillId="3" borderId="0" xfId="0" applyFont="1" applyFill="1" applyBorder="1" applyAlignment="1" applyProtection="1">
      <alignment vertical="center"/>
    </xf>
    <xf numFmtId="0" fontId="17" fillId="3" borderId="4" xfId="0" applyFont="1" applyFill="1" applyBorder="1" applyAlignment="1" applyProtection="1">
      <alignment horizontal="center" vertical="center"/>
    </xf>
    <xf numFmtId="39" fontId="18" fillId="3" borderId="0" xfId="0" applyNumberFormat="1" applyFont="1" applyFill="1" applyBorder="1" applyAlignment="1">
      <alignment horizontal="right" vertical="center"/>
    </xf>
    <xf numFmtId="39" fontId="18" fillId="3" borderId="0" xfId="32" applyNumberFormat="1" applyFont="1" applyFill="1" applyBorder="1" applyAlignment="1">
      <alignment horizontal="right" vertical="center"/>
    </xf>
    <xf numFmtId="39" fontId="18" fillId="3" borderId="0" xfId="0" applyNumberFormat="1" applyFont="1" applyFill="1" applyBorder="1" applyAlignment="1" applyProtection="1">
      <alignment horizontal="right" vertical="center"/>
    </xf>
    <xf numFmtId="39" fontId="18" fillId="3" borderId="0" xfId="32" applyNumberFormat="1" applyFont="1" applyFill="1" applyBorder="1" applyAlignment="1" applyProtection="1">
      <alignment horizontal="right" vertical="center"/>
    </xf>
    <xf numFmtId="168" fontId="18" fillId="3" borderId="0" xfId="0" applyNumberFormat="1" applyFont="1" applyFill="1" applyBorder="1" applyAlignment="1">
      <alignment horizontal="center" vertical="center"/>
    </xf>
    <xf numFmtId="39" fontId="18" fillId="3" borderId="0" xfId="0" applyNumberFormat="1" applyFont="1" applyFill="1" applyAlignment="1" applyProtection="1">
      <alignment horizontal="right" vertical="center"/>
    </xf>
    <xf numFmtId="39" fontId="18" fillId="3" borderId="0" xfId="0" applyNumberFormat="1" applyFont="1" applyFill="1" applyBorder="1" applyAlignment="1">
      <alignment horizontal="center" vertical="center"/>
    </xf>
    <xf numFmtId="0" fontId="18" fillId="3" borderId="0" xfId="0" applyFont="1" applyFill="1" applyBorder="1" applyAlignment="1" applyProtection="1">
      <alignment horizontal="center" vertical="center"/>
    </xf>
    <xf numFmtId="39" fontId="18" fillId="3" borderId="0" xfId="0" applyNumberFormat="1" applyFont="1" applyFill="1" applyBorder="1" applyAlignment="1" applyProtection="1">
      <alignment horizontal="center" vertical="center"/>
    </xf>
    <xf numFmtId="0" fontId="18" fillId="3" borderId="0" xfId="0" applyFont="1" applyFill="1" applyBorder="1" applyAlignment="1" applyProtection="1">
      <alignment horizontal="right" vertical="center"/>
    </xf>
    <xf numFmtId="168" fontId="17" fillId="3" borderId="0" xfId="0" applyNumberFormat="1" applyFont="1" applyFill="1" applyBorder="1" applyAlignment="1">
      <alignment horizontal="right" vertical="center"/>
    </xf>
    <xf numFmtId="168" fontId="18" fillId="3" borderId="0" xfId="0" applyNumberFormat="1" applyFont="1" applyFill="1" applyBorder="1" applyAlignment="1">
      <alignment horizontal="right" vertical="center"/>
    </xf>
    <xf numFmtId="0" fontId="18" fillId="3" borderId="0" xfId="0" applyFont="1" applyFill="1" applyAlignment="1" applyProtection="1">
      <alignment vertical="center"/>
    </xf>
    <xf numFmtId="0" fontId="32" fillId="3" borderId="0" xfId="0" applyFont="1" applyFill="1" applyAlignment="1">
      <alignment horizontal="left" vertical="center"/>
    </xf>
    <xf numFmtId="168" fontId="18" fillId="3" borderId="4" xfId="0" applyNumberFormat="1" applyFont="1" applyFill="1" applyBorder="1" applyAlignment="1">
      <alignment horizontal="center" vertical="center"/>
    </xf>
    <xf numFmtId="0" fontId="18" fillId="3" borderId="5" xfId="0" applyNumberFormat="1" applyFont="1" applyFill="1" applyBorder="1" applyAlignment="1">
      <alignment vertical="center"/>
    </xf>
    <xf numFmtId="0" fontId="57" fillId="3" borderId="0" xfId="0" applyFont="1" applyFill="1" applyBorder="1" applyAlignment="1" applyProtection="1">
      <alignment vertical="center"/>
    </xf>
    <xf numFmtId="0" fontId="57" fillId="3" borderId="0" xfId="0" applyFont="1" applyFill="1" applyBorder="1" applyAlignment="1" applyProtection="1">
      <alignment horizontal="left" vertical="center"/>
    </xf>
    <xf numFmtId="0" fontId="18" fillId="3" borderId="4" xfId="0" applyFont="1" applyFill="1" applyBorder="1" applyAlignment="1" applyProtection="1">
      <alignment horizontal="left" vertical="center"/>
    </xf>
    <xf numFmtId="166" fontId="18" fillId="3" borderId="0" xfId="17" applyFont="1" applyFill="1" applyBorder="1" applyAlignment="1" applyProtection="1">
      <alignment horizontal="center" vertical="center"/>
    </xf>
    <xf numFmtId="0" fontId="18" fillId="3" borderId="0" xfId="0" applyFont="1" applyFill="1" applyAlignment="1" applyProtection="1">
      <alignment horizontal="left" vertical="center"/>
    </xf>
    <xf numFmtId="169" fontId="18" fillId="3" borderId="0" xfId="0" applyNumberFormat="1" applyFont="1" applyFill="1" applyAlignment="1" applyProtection="1">
      <alignment vertical="center"/>
    </xf>
    <xf numFmtId="0" fontId="17" fillId="3" borderId="0" xfId="0" applyFont="1" applyFill="1" applyBorder="1" applyAlignment="1">
      <alignment horizontal="left" vertical="center" wrapText="1"/>
    </xf>
    <xf numFmtId="0" fontId="18" fillId="3" borderId="0" xfId="0" applyFont="1" applyFill="1" applyAlignment="1">
      <alignment vertical="center"/>
    </xf>
    <xf numFmtId="0" fontId="17" fillId="3" borderId="0" xfId="0" applyFont="1" applyFill="1" applyAlignment="1">
      <alignment horizontal="left" vertical="center"/>
    </xf>
    <xf numFmtId="0" fontId="28" fillId="3" borderId="0" xfId="0" applyFont="1" applyFill="1" applyBorder="1" applyAlignment="1">
      <alignment horizontal="left" vertical="center" wrapText="1"/>
    </xf>
    <xf numFmtId="0" fontId="18" fillId="3" borderId="0" xfId="0" applyFont="1" applyFill="1" applyBorder="1" applyAlignment="1">
      <alignment vertical="center"/>
    </xf>
    <xf numFmtId="0" fontId="17" fillId="3" borderId="0" xfId="0" applyFont="1" applyFill="1" applyBorder="1" applyAlignment="1" applyProtection="1">
      <alignment horizontal="center" vertical="center"/>
    </xf>
    <xf numFmtId="0" fontId="18" fillId="3" borderId="4" xfId="0" applyFont="1" applyFill="1" applyBorder="1" applyAlignment="1">
      <alignment vertical="center"/>
    </xf>
    <xf numFmtId="0" fontId="17" fillId="3" borderId="5" xfId="0" applyFont="1" applyFill="1" applyBorder="1" applyAlignment="1">
      <alignment horizontal="center" vertical="center"/>
    </xf>
    <xf numFmtId="0" fontId="17" fillId="3" borderId="0" xfId="0" applyFont="1" applyFill="1" applyBorder="1" applyAlignment="1">
      <alignment horizontal="center" vertical="center"/>
    </xf>
    <xf numFmtId="171" fontId="17" fillId="3" borderId="0" xfId="0" applyNumberFormat="1" applyFont="1" applyFill="1" applyBorder="1" applyAlignment="1">
      <alignment horizontal="center" vertical="center"/>
    </xf>
    <xf numFmtId="171" fontId="17" fillId="3" borderId="0" xfId="0" applyNumberFormat="1" applyFont="1" applyFill="1" applyBorder="1" applyAlignment="1">
      <alignment horizontal="right" vertical="center"/>
    </xf>
    <xf numFmtId="167" fontId="17" fillId="3" borderId="0" xfId="0" applyNumberFormat="1" applyFont="1" applyFill="1" applyAlignment="1">
      <alignment horizontal="center" vertical="center"/>
    </xf>
    <xf numFmtId="171" fontId="18" fillId="3" borderId="0" xfId="0" applyNumberFormat="1" applyFont="1" applyFill="1" applyBorder="1" applyAlignment="1">
      <alignment horizontal="center" vertical="center"/>
    </xf>
    <xf numFmtId="171" fontId="18" fillId="3" borderId="0" xfId="0" applyNumberFormat="1" applyFont="1" applyFill="1" applyBorder="1" applyAlignment="1">
      <alignment horizontal="right" vertical="center"/>
    </xf>
    <xf numFmtId="167" fontId="18" fillId="3" borderId="0" xfId="0" applyNumberFormat="1" applyFont="1" applyFill="1" applyAlignment="1">
      <alignment horizontal="center" vertical="center"/>
    </xf>
    <xf numFmtId="0" fontId="18" fillId="3" borderId="4" xfId="0" applyFont="1" applyFill="1" applyBorder="1" applyAlignment="1">
      <alignment horizontal="center" vertical="center"/>
    </xf>
    <xf numFmtId="9" fontId="18" fillId="3" borderId="4" xfId="44" applyFont="1" applyFill="1" applyBorder="1" applyAlignment="1">
      <alignment horizontal="center" vertical="center"/>
    </xf>
    <xf numFmtId="167" fontId="18" fillId="3" borderId="4" xfId="0" applyNumberFormat="1" applyFont="1" applyFill="1" applyBorder="1" applyAlignment="1">
      <alignment horizontal="center" vertical="center"/>
    </xf>
    <xf numFmtId="0" fontId="18" fillId="3" borderId="0" xfId="0" applyFont="1" applyFill="1" applyBorder="1" applyAlignment="1">
      <alignment horizontal="center" vertical="center"/>
    </xf>
    <xf numFmtId="9" fontId="18" fillId="3" borderId="0" xfId="44" applyFont="1" applyFill="1" applyBorder="1" applyAlignment="1">
      <alignment horizontal="center" vertical="center"/>
    </xf>
    <xf numFmtId="167" fontId="18" fillId="3" borderId="0" xfId="0" applyNumberFormat="1" applyFont="1" applyFill="1" applyBorder="1" applyAlignment="1">
      <alignment horizontal="center" vertical="center"/>
    </xf>
    <xf numFmtId="0" fontId="17" fillId="3" borderId="0" xfId="0" applyFont="1" applyFill="1" applyBorder="1" applyAlignment="1">
      <alignment horizontal="left" vertical="center"/>
    </xf>
    <xf numFmtId="9" fontId="17" fillId="3" borderId="0" xfId="44" applyFont="1" applyFill="1" applyBorder="1" applyAlignment="1">
      <alignment horizontal="center" vertical="center" wrapText="1"/>
    </xf>
    <xf numFmtId="167" fontId="17" fillId="3" borderId="0" xfId="0" applyNumberFormat="1" applyFont="1" applyFill="1" applyBorder="1" applyAlignment="1">
      <alignment horizontal="center" vertical="center"/>
    </xf>
    <xf numFmtId="166" fontId="18" fillId="3" borderId="0" xfId="14" applyFont="1" applyFill="1" applyBorder="1" applyAlignment="1">
      <alignment vertical="center"/>
    </xf>
    <xf numFmtId="0" fontId="31" fillId="3" borderId="0" xfId="0" applyFont="1" applyFill="1" applyAlignment="1">
      <alignment vertical="center"/>
    </xf>
    <xf numFmtId="166" fontId="18" fillId="3" borderId="0" xfId="14" applyFont="1" applyFill="1" applyAlignment="1">
      <alignment vertical="center"/>
    </xf>
    <xf numFmtId="0" fontId="18" fillId="3" borderId="0" xfId="38" applyFont="1" applyFill="1" applyAlignment="1">
      <alignment vertical="center"/>
    </xf>
    <xf numFmtId="0" fontId="17" fillId="3" borderId="0" xfId="38" applyFont="1" applyFill="1" applyAlignment="1">
      <alignment vertical="center"/>
    </xf>
    <xf numFmtId="182" fontId="17" fillId="3" borderId="0" xfId="14" applyNumberFormat="1" applyFont="1" applyFill="1" applyAlignment="1">
      <alignment vertical="center"/>
    </xf>
    <xf numFmtId="0" fontId="57" fillId="3" borderId="0" xfId="38" applyFont="1" applyFill="1" applyAlignment="1">
      <alignment vertical="center"/>
    </xf>
    <xf numFmtId="182" fontId="18" fillId="3" borderId="0" xfId="14" applyNumberFormat="1" applyFont="1" applyFill="1" applyAlignment="1">
      <alignment vertical="center"/>
    </xf>
    <xf numFmtId="0" fontId="18" fillId="3" borderId="4" xfId="38" applyFont="1" applyFill="1" applyBorder="1" applyAlignment="1">
      <alignment vertical="center"/>
    </xf>
    <xf numFmtId="0" fontId="18" fillId="3" borderId="0" xfId="38" applyFont="1" applyFill="1" applyBorder="1" applyAlignment="1">
      <alignment horizontal="left" vertical="center"/>
    </xf>
    <xf numFmtId="0" fontId="57" fillId="3" borderId="0" xfId="38" applyFont="1" applyFill="1" applyBorder="1" applyAlignment="1">
      <alignment horizontal="left" vertical="center"/>
    </xf>
    <xf numFmtId="185" fontId="17" fillId="3" borderId="0" xfId="34" applyFont="1" applyFill="1" applyAlignment="1">
      <alignment horizontal="right" vertical="center"/>
    </xf>
    <xf numFmtId="0" fontId="17" fillId="3" borderId="0" xfId="38" applyFont="1" applyFill="1" applyBorder="1" applyAlignment="1">
      <alignment vertical="center" wrapText="1"/>
    </xf>
    <xf numFmtId="184" fontId="17" fillId="3" borderId="0" xfId="34" applyNumberFormat="1" applyFont="1" applyFill="1" applyBorder="1" applyAlignment="1">
      <alignment horizontal="right" vertical="center"/>
    </xf>
    <xf numFmtId="171" fontId="18" fillId="3" borderId="0" xfId="35" applyFont="1" applyFill="1" applyAlignment="1">
      <alignment vertical="center"/>
    </xf>
    <xf numFmtId="188" fontId="17" fillId="3" borderId="0" xfId="14" applyNumberFormat="1" applyFont="1" applyFill="1" applyBorder="1" applyAlignment="1">
      <alignment horizontal="right" vertical="center"/>
    </xf>
    <xf numFmtId="49" fontId="55" fillId="3" borderId="0" xfId="14" applyNumberFormat="1" applyFont="1" applyFill="1" applyAlignment="1">
      <alignment horizontal="left" vertical="center" indent="1"/>
    </xf>
    <xf numFmtId="0" fontId="17" fillId="3" borderId="0" xfId="38" applyFont="1" applyFill="1" applyBorder="1" applyAlignment="1">
      <alignment horizontal="center" vertical="center"/>
    </xf>
    <xf numFmtId="0" fontId="17" fillId="3" borderId="0" xfId="0" applyFont="1" applyFill="1" applyBorder="1" applyAlignment="1" applyProtection="1">
      <alignment vertical="center"/>
    </xf>
    <xf numFmtId="168" fontId="18" fillId="3" borderId="0" xfId="0" applyNumberFormat="1" applyFont="1" applyFill="1" applyBorder="1" applyAlignment="1" applyProtection="1">
      <alignment horizontal="right" vertical="center"/>
    </xf>
    <xf numFmtId="39" fontId="17" fillId="3" borderId="0" xfId="0" applyNumberFormat="1" applyFont="1" applyFill="1" applyBorder="1" applyAlignment="1">
      <alignment horizontal="right" vertical="center"/>
    </xf>
    <xf numFmtId="164" fontId="18" fillId="3" borderId="0" xfId="14" applyNumberFormat="1" applyFont="1" applyFill="1" applyBorder="1" applyAlignment="1">
      <alignment horizontal="left" vertical="center"/>
    </xf>
    <xf numFmtId="0" fontId="18" fillId="3" borderId="4" xfId="0" applyFont="1" applyFill="1" applyBorder="1" applyAlignment="1" applyProtection="1">
      <alignment vertical="center"/>
    </xf>
    <xf numFmtId="2" fontId="18" fillId="3" borderId="4" xfId="0" applyNumberFormat="1" applyFont="1" applyFill="1" applyBorder="1" applyAlignment="1" applyProtection="1">
      <alignment horizontal="center" vertical="center"/>
    </xf>
    <xf numFmtId="2" fontId="18" fillId="3" borderId="0" xfId="0" applyNumberFormat="1" applyFont="1" applyFill="1" applyBorder="1" applyAlignment="1" applyProtection="1">
      <alignment horizontal="center" vertical="center"/>
    </xf>
    <xf numFmtId="0" fontId="29" fillId="3" borderId="0" xfId="0" applyFont="1" applyFill="1" applyBorder="1" applyAlignment="1" applyProtection="1">
      <alignment vertical="center"/>
    </xf>
    <xf numFmtId="2" fontId="18" fillId="3" borderId="0" xfId="0" applyNumberFormat="1" applyFont="1" applyFill="1" applyAlignment="1" applyProtection="1">
      <alignment vertical="center"/>
    </xf>
    <xf numFmtId="0" fontId="33" fillId="3" borderId="0" xfId="0" applyFont="1" applyFill="1" applyBorder="1" applyAlignment="1" applyProtection="1">
      <alignment vertical="center"/>
    </xf>
    <xf numFmtId="2" fontId="33" fillId="3" borderId="0" xfId="0" applyNumberFormat="1" applyFont="1" applyFill="1" applyBorder="1" applyAlignment="1" applyProtection="1">
      <alignment horizontal="center" vertical="center"/>
    </xf>
    <xf numFmtId="0" fontId="18" fillId="3" borderId="0" xfId="36" applyFont="1" applyFill="1" applyBorder="1" applyAlignment="1">
      <alignment horizontal="right" vertical="center"/>
    </xf>
    <xf numFmtId="0" fontId="18" fillId="3" borderId="0" xfId="40" applyFont="1" applyFill="1" applyBorder="1" applyAlignment="1" applyProtection="1">
      <alignment horizontal="center" vertical="center"/>
    </xf>
    <xf numFmtId="0" fontId="17" fillId="3" borderId="0" xfId="36" applyFont="1" applyFill="1" applyBorder="1" applyAlignment="1">
      <alignment vertical="center"/>
    </xf>
    <xf numFmtId="182" fontId="17" fillId="3" borderId="0" xfId="14" applyNumberFormat="1" applyFont="1" applyFill="1" applyBorder="1" applyAlignment="1">
      <alignment horizontal="left" vertical="center"/>
    </xf>
    <xf numFmtId="182" fontId="18" fillId="3" borderId="0" xfId="14" applyNumberFormat="1" applyFont="1" applyFill="1" applyAlignment="1">
      <alignment horizontal="right" vertical="center"/>
    </xf>
    <xf numFmtId="0" fontId="29" fillId="3" borderId="0" xfId="36" applyFont="1" applyFill="1" applyBorder="1" applyAlignment="1">
      <alignment horizontal="left" vertical="center"/>
    </xf>
    <xf numFmtId="0" fontId="18" fillId="3" borderId="0" xfId="41" quotePrefix="1" applyFont="1" applyFill="1" applyBorder="1" applyAlignment="1">
      <alignment horizontal="left" vertical="center"/>
    </xf>
    <xf numFmtId="183" fontId="18" fillId="3" borderId="0" xfId="36" applyNumberFormat="1" applyFont="1" applyFill="1" applyAlignment="1">
      <alignment vertical="center"/>
    </xf>
    <xf numFmtId="183" fontId="18" fillId="3" borderId="0" xfId="39" applyNumberFormat="1" applyFont="1" applyFill="1" applyAlignment="1">
      <alignment vertical="center"/>
    </xf>
    <xf numFmtId="0" fontId="17" fillId="3" borderId="0" xfId="39" applyFont="1" applyFill="1" applyAlignment="1">
      <alignment vertical="center"/>
    </xf>
    <xf numFmtId="164" fontId="17" fillId="3" borderId="0" xfId="14" applyNumberFormat="1" applyFont="1" applyFill="1" applyBorder="1" applyAlignment="1">
      <alignment horizontal="right" vertical="center"/>
    </xf>
    <xf numFmtId="164" fontId="18" fillId="3" borderId="0" xfId="14" applyNumberFormat="1" applyFont="1" applyFill="1" applyBorder="1" applyAlignment="1">
      <alignment horizontal="right" vertical="center"/>
    </xf>
    <xf numFmtId="0" fontId="18" fillId="3" borderId="0" xfId="36" applyFont="1" applyFill="1" applyAlignment="1">
      <alignment horizontal="right" vertical="center"/>
    </xf>
    <xf numFmtId="0" fontId="17" fillId="3" borderId="0" xfId="36" applyFont="1" applyFill="1" applyAlignment="1">
      <alignment horizontal="right" vertical="center"/>
    </xf>
    <xf numFmtId="164" fontId="17" fillId="3" borderId="0" xfId="14" applyNumberFormat="1" applyFont="1" applyFill="1" applyAlignment="1">
      <alignment horizontal="right" vertical="center"/>
    </xf>
    <xf numFmtId="182" fontId="18" fillId="3" borderId="4" xfId="14" applyNumberFormat="1" applyFont="1" applyFill="1" applyBorder="1" applyAlignment="1">
      <alignment vertical="center"/>
    </xf>
    <xf numFmtId="0" fontId="18" fillId="3" borderId="0" xfId="39" applyFont="1" applyFill="1" applyBorder="1" applyAlignment="1">
      <alignment vertical="center"/>
    </xf>
    <xf numFmtId="184" fontId="29" fillId="3" borderId="0" xfId="32" applyNumberFormat="1" applyFont="1" applyFill="1" applyAlignment="1" applyProtection="1">
      <alignment vertical="center"/>
    </xf>
    <xf numFmtId="184" fontId="18" fillId="3" borderId="0" xfId="32" applyNumberFormat="1" applyFont="1" applyFill="1" applyAlignment="1">
      <alignment vertical="center"/>
    </xf>
    <xf numFmtId="184" fontId="29" fillId="3" borderId="0" xfId="32" applyNumberFormat="1" applyFont="1" applyFill="1" applyBorder="1" applyAlignment="1" applyProtection="1">
      <alignment vertical="center"/>
    </xf>
    <xf numFmtId="184" fontId="57" fillId="3" borderId="0" xfId="32" applyNumberFormat="1" applyFont="1" applyFill="1" applyAlignment="1">
      <alignment vertical="center"/>
    </xf>
    <xf numFmtId="184" fontId="18" fillId="3" borderId="4" xfId="32" applyNumberFormat="1" applyFont="1" applyFill="1" applyBorder="1" applyAlignment="1">
      <alignment vertical="center"/>
    </xf>
    <xf numFmtId="184" fontId="18" fillId="3" borderId="0" xfId="32" applyNumberFormat="1" applyFont="1" applyFill="1" applyBorder="1" applyAlignment="1">
      <alignment vertical="center"/>
    </xf>
    <xf numFmtId="184" fontId="57" fillId="3" borderId="0" xfId="32" applyNumberFormat="1" applyFont="1" applyFill="1" applyAlignment="1" applyProtection="1">
      <alignment vertical="center"/>
    </xf>
    <xf numFmtId="185" fontId="29" fillId="3" borderId="0" xfId="34" applyFont="1" applyFill="1" applyBorder="1" applyAlignment="1" applyProtection="1">
      <alignment horizontal="center" vertical="center"/>
    </xf>
    <xf numFmtId="185" fontId="18" fillId="3" borderId="0" xfId="34" applyFont="1" applyFill="1" applyAlignment="1">
      <alignment vertical="center"/>
    </xf>
    <xf numFmtId="185" fontId="17" fillId="3" borderId="0" xfId="34" applyFont="1" applyFill="1" applyAlignment="1">
      <alignment vertical="center"/>
    </xf>
    <xf numFmtId="185" fontId="57" fillId="3" borderId="0" xfId="34" applyFont="1" applyFill="1" applyAlignment="1">
      <alignment vertical="center"/>
    </xf>
    <xf numFmtId="186" fontId="18" fillId="3" borderId="0" xfId="34" applyNumberFormat="1" applyFont="1" applyFill="1" applyAlignment="1">
      <alignment vertical="center"/>
    </xf>
    <xf numFmtId="185" fontId="18" fillId="3" borderId="4" xfId="34" applyFont="1" applyFill="1" applyBorder="1" applyAlignment="1">
      <alignment vertical="center"/>
    </xf>
    <xf numFmtId="185" fontId="29" fillId="3" borderId="0" xfId="34" applyFont="1" applyFill="1" applyAlignment="1" applyProtection="1">
      <alignment vertical="center"/>
    </xf>
    <xf numFmtId="187" fontId="29" fillId="3" borderId="0" xfId="35" applyNumberFormat="1" applyFont="1" applyFill="1" applyBorder="1" applyAlignment="1" applyProtection="1">
      <alignment horizontal="centerContinuous" vertical="center"/>
    </xf>
    <xf numFmtId="171" fontId="17" fillId="3" borderId="0" xfId="35" applyFont="1" applyFill="1" applyAlignment="1">
      <alignment vertical="center"/>
    </xf>
    <xf numFmtId="171" fontId="18" fillId="3" borderId="4" xfId="35" applyFont="1" applyFill="1" applyBorder="1" applyAlignment="1">
      <alignment vertical="center"/>
    </xf>
    <xf numFmtId="171" fontId="18" fillId="3" borderId="0" xfId="35" applyFont="1" applyFill="1" applyBorder="1" applyAlignment="1">
      <alignment vertical="center"/>
    </xf>
    <xf numFmtId="0" fontId="57" fillId="3" borderId="0" xfId="0" applyFont="1" applyFill="1" applyAlignment="1">
      <alignment vertical="center"/>
    </xf>
    <xf numFmtId="167" fontId="55" fillId="3" borderId="0" xfId="0" applyNumberFormat="1" applyFont="1" applyFill="1" applyBorder="1" applyAlignment="1">
      <alignment horizontal="left" vertical="center"/>
    </xf>
    <xf numFmtId="185" fontId="55" fillId="3" borderId="0" xfId="34" applyFont="1" applyFill="1" applyBorder="1" applyAlignment="1" applyProtection="1">
      <alignment vertical="center"/>
    </xf>
    <xf numFmtId="185" fontId="55" fillId="3" borderId="0" xfId="34" applyFont="1" applyFill="1" applyBorder="1" applyAlignment="1" applyProtection="1">
      <alignment horizontal="left" vertical="center"/>
    </xf>
    <xf numFmtId="39" fontId="17" fillId="3" borderId="0" xfId="0" applyNumberFormat="1" applyFont="1" applyFill="1" applyBorder="1" applyAlignment="1">
      <alignment horizontal="center" vertical="center"/>
    </xf>
    <xf numFmtId="0" fontId="59" fillId="3" borderId="0" xfId="37" applyFont="1" applyFill="1" applyAlignment="1" applyProtection="1">
      <alignment horizontal="left" vertical="center"/>
      <protection locked="0"/>
    </xf>
    <xf numFmtId="49" fontId="60" fillId="3" borderId="0" xfId="14" applyNumberFormat="1" applyFont="1" applyFill="1" applyAlignment="1">
      <alignment vertical="center"/>
    </xf>
    <xf numFmtId="49" fontId="57" fillId="3" borderId="0" xfId="14" applyNumberFormat="1" applyFont="1" applyFill="1" applyAlignment="1">
      <alignment horizontal="left" vertical="center" indent="2"/>
    </xf>
    <xf numFmtId="0" fontId="28" fillId="3" borderId="0" xfId="37" applyFont="1" applyFill="1" applyBorder="1" applyAlignment="1">
      <alignment horizontal="left" vertical="center"/>
    </xf>
    <xf numFmtId="0" fontId="61" fillId="3" borderId="0" xfId="37" applyFont="1" applyFill="1" applyBorder="1" applyAlignment="1">
      <alignment horizontal="left" vertical="center"/>
    </xf>
    <xf numFmtId="182" fontId="18" fillId="3" borderId="0" xfId="16" applyNumberFormat="1" applyFont="1" applyFill="1"/>
    <xf numFmtId="182" fontId="17" fillId="3" borderId="0" xfId="16" applyNumberFormat="1" applyFont="1" applyFill="1"/>
    <xf numFmtId="182" fontId="18" fillId="3" borderId="0" xfId="14" applyNumberFormat="1" applyFont="1" applyFill="1" applyAlignment="1">
      <alignment horizontal="right"/>
    </xf>
    <xf numFmtId="186" fontId="25" fillId="3" borderId="0" xfId="34" applyNumberFormat="1" applyFont="1" applyFill="1" applyBorder="1" applyAlignment="1" applyProtection="1">
      <alignment horizontal="center"/>
    </xf>
    <xf numFmtId="186" fontId="18" fillId="3" borderId="0" xfId="34" applyNumberFormat="1" applyFont="1" applyFill="1" applyAlignment="1">
      <alignment horizontal="center"/>
    </xf>
    <xf numFmtId="186" fontId="18" fillId="3" borderId="0" xfId="34" applyNumberFormat="1" applyFont="1" applyFill="1"/>
    <xf numFmtId="171" fontId="17" fillId="3" borderId="0" xfId="35" applyNumberFormat="1" applyFont="1" applyFill="1" applyBorder="1" applyAlignment="1">
      <alignment horizontal="center"/>
    </xf>
    <xf numFmtId="171" fontId="18" fillId="3" borderId="0" xfId="35" applyNumberFormat="1" applyFont="1" applyFill="1" applyAlignment="1">
      <alignment horizontal="center"/>
    </xf>
    <xf numFmtId="39" fontId="18" fillId="3" borderId="0" xfId="33" applyNumberFormat="1" applyFont="1" applyFill="1" applyBorder="1" applyAlignment="1">
      <alignment horizontal="right" vertical="center"/>
    </xf>
    <xf numFmtId="39" fontId="18" fillId="3" borderId="0" xfId="33" applyNumberFormat="1" applyFont="1" applyFill="1" applyBorder="1" applyAlignment="1" applyProtection="1">
      <alignment horizontal="right" vertical="center"/>
    </xf>
    <xf numFmtId="185" fontId="18" fillId="0" borderId="0" xfId="34" applyFont="1" applyFill="1" applyAlignment="1">
      <alignment vertical="center"/>
    </xf>
    <xf numFmtId="184" fontId="18" fillId="0" borderId="0" xfId="32" applyNumberFormat="1" applyFont="1" applyFill="1" applyAlignment="1">
      <alignment vertical="center"/>
    </xf>
    <xf numFmtId="0" fontId="55" fillId="3" borderId="4" xfId="0" applyFont="1" applyFill="1" applyBorder="1" applyAlignment="1" applyProtection="1">
      <alignment horizontal="center" vertical="center"/>
    </xf>
    <xf numFmtId="0" fontId="28" fillId="3" borderId="0" xfId="37" applyFont="1" applyFill="1" applyBorder="1" applyAlignment="1">
      <alignment vertical="center"/>
    </xf>
    <xf numFmtId="0" fontId="61" fillId="3" borderId="0" xfId="37" applyFont="1" applyFill="1" applyBorder="1" applyAlignment="1">
      <alignment vertical="center"/>
    </xf>
    <xf numFmtId="0" fontId="55" fillId="3" borderId="4" xfId="0" applyFont="1" applyFill="1" applyBorder="1" applyAlignment="1">
      <alignment horizontal="center" vertical="center"/>
    </xf>
    <xf numFmtId="0" fontId="61" fillId="3" borderId="0" xfId="37" applyFont="1" applyFill="1" applyBorder="1" applyAlignment="1">
      <alignment horizontal="left" vertical="center"/>
    </xf>
    <xf numFmtId="0" fontId="28" fillId="3" borderId="0" xfId="37" applyFont="1" applyFill="1" applyBorder="1" applyAlignment="1">
      <alignment horizontal="left" vertical="center"/>
    </xf>
    <xf numFmtId="0" fontId="62" fillId="3" borderId="3" xfId="40" quotePrefix="1" applyFont="1" applyFill="1" applyBorder="1" applyAlignment="1" applyProtection="1">
      <alignment horizontal="center" vertical="center" wrapText="1"/>
    </xf>
    <xf numFmtId="0" fontId="62" fillId="3" borderId="3" xfId="39" applyFont="1" applyFill="1" applyBorder="1" applyAlignment="1">
      <alignment horizontal="center" vertical="center"/>
    </xf>
    <xf numFmtId="0" fontId="62" fillId="3" borderId="4" xfId="0" applyFont="1" applyFill="1" applyBorder="1" applyAlignment="1" applyProtection="1">
      <alignment horizontal="center" vertical="center"/>
    </xf>
    <xf numFmtId="0" fontId="0" fillId="3" borderId="0" xfId="0" applyFill="1"/>
    <xf numFmtId="0" fontId="62" fillId="3" borderId="4" xfId="0" applyFont="1" applyFill="1" applyBorder="1" applyAlignment="1">
      <alignment horizontal="center" vertical="center"/>
    </xf>
    <xf numFmtId="0" fontId="62" fillId="3" borderId="0" xfId="38" applyFont="1" applyFill="1" applyAlignment="1">
      <alignment vertical="center"/>
    </xf>
    <xf numFmtId="49" fontId="57" fillId="3" borderId="0" xfId="14" applyNumberFormat="1" applyFont="1" applyFill="1" applyBorder="1" applyAlignment="1">
      <alignment vertical="center"/>
    </xf>
    <xf numFmtId="184" fontId="57" fillId="3" borderId="0" xfId="32" applyNumberFormat="1" applyFont="1" applyFill="1" applyBorder="1" applyAlignment="1" applyProtection="1">
      <alignment vertical="center"/>
    </xf>
    <xf numFmtId="184" fontId="62" fillId="3" borderId="3" xfId="33" applyNumberFormat="1" applyFont="1" applyFill="1" applyBorder="1" applyAlignment="1">
      <alignment horizontal="right" vertical="center"/>
    </xf>
    <xf numFmtId="184" fontId="62" fillId="3" borderId="3" xfId="34" applyNumberFormat="1" applyFont="1" applyFill="1" applyBorder="1" applyAlignment="1">
      <alignment horizontal="center" vertical="center"/>
    </xf>
    <xf numFmtId="188" fontId="55" fillId="3" borderId="3" xfId="14" applyNumberFormat="1" applyFont="1" applyFill="1" applyBorder="1" applyAlignment="1">
      <alignment horizontal="center" vertical="center"/>
    </xf>
    <xf numFmtId="0" fontId="17" fillId="3" borderId="5" xfId="33" applyFont="1" applyFill="1" applyBorder="1" applyAlignment="1">
      <alignment horizontal="left" vertical="center" wrapText="1"/>
    </xf>
    <xf numFmtId="0" fontId="17" fillId="3" borderId="5" xfId="33" applyFont="1" applyFill="1" applyBorder="1" applyAlignment="1" applyProtection="1">
      <alignment horizontal="center" vertical="center"/>
    </xf>
    <xf numFmtId="0" fontId="17" fillId="3" borderId="4" xfId="33" applyFont="1" applyFill="1" applyBorder="1" applyAlignment="1">
      <alignment horizontal="left" vertical="center" wrapText="1"/>
    </xf>
    <xf numFmtId="0" fontId="55" fillId="3" borderId="4" xfId="33" applyFont="1" applyFill="1" applyBorder="1" applyAlignment="1">
      <alignment vertical="center"/>
    </xf>
    <xf numFmtId="0" fontId="55" fillId="3" borderId="4" xfId="33" applyFont="1" applyFill="1" applyBorder="1" applyAlignment="1" applyProtection="1">
      <alignment horizontal="center" vertical="center"/>
    </xf>
    <xf numFmtId="182" fontId="17" fillId="3" borderId="0" xfId="36" applyNumberFormat="1" applyFont="1" applyFill="1" applyBorder="1" applyAlignment="1">
      <alignment vertical="center"/>
    </xf>
    <xf numFmtId="182" fontId="17" fillId="3" borderId="0" xfId="36" applyNumberFormat="1" applyFont="1" applyFill="1" applyAlignment="1">
      <alignment vertical="center"/>
    </xf>
    <xf numFmtId="182" fontId="18" fillId="3" borderId="0" xfId="36" applyNumberFormat="1" applyFont="1" applyFill="1" applyBorder="1" applyAlignment="1">
      <alignment vertical="center"/>
    </xf>
    <xf numFmtId="182" fontId="18" fillId="3" borderId="0" xfId="36" applyNumberFormat="1" applyFont="1" applyFill="1" applyAlignment="1">
      <alignment vertical="center"/>
    </xf>
    <xf numFmtId="182" fontId="18" fillId="3" borderId="0" xfId="14" applyNumberFormat="1" applyFont="1" applyFill="1" applyAlignment="1">
      <alignment horizontal="left" vertical="center"/>
    </xf>
    <xf numFmtId="182" fontId="18" fillId="3" borderId="0" xfId="14" applyNumberFormat="1" applyFont="1" applyFill="1" applyBorder="1" applyAlignment="1">
      <alignment vertical="center"/>
    </xf>
    <xf numFmtId="0" fontId="0" fillId="3" borderId="4" xfId="0" applyFill="1" applyBorder="1"/>
    <xf numFmtId="186" fontId="17" fillId="3" borderId="0" xfId="34" applyNumberFormat="1" applyFont="1" applyFill="1" applyAlignment="1">
      <alignment horizontal="center"/>
    </xf>
    <xf numFmtId="186" fontId="17" fillId="3" borderId="0" xfId="34" applyNumberFormat="1" applyFont="1" applyFill="1" applyAlignment="1">
      <alignment horizontal="center" vertical="center"/>
    </xf>
    <xf numFmtId="167" fontId="25" fillId="3" borderId="0" xfId="34" applyNumberFormat="1" applyFont="1" applyFill="1" applyBorder="1" applyAlignment="1" applyProtection="1">
      <alignment horizontal="center" vertical="center"/>
    </xf>
    <xf numFmtId="186" fontId="18" fillId="3" borderId="0" xfId="34" applyNumberFormat="1" applyFont="1" applyFill="1" applyAlignment="1">
      <alignment horizontal="center" vertical="center"/>
    </xf>
    <xf numFmtId="171" fontId="17" fillId="3" borderId="0" xfId="35" applyNumberFormat="1" applyFont="1" applyFill="1" applyAlignment="1">
      <alignment horizontal="center" vertical="center"/>
    </xf>
    <xf numFmtId="171" fontId="17" fillId="3" borderId="0" xfId="35" applyFont="1" applyFill="1" applyAlignment="1">
      <alignment horizontal="center" vertical="center"/>
    </xf>
    <xf numFmtId="171" fontId="18" fillId="3" borderId="0" xfId="35" applyNumberFormat="1" applyFont="1" applyFill="1" applyAlignment="1">
      <alignment horizontal="center" vertical="center"/>
    </xf>
    <xf numFmtId="171" fontId="18" fillId="3" borderId="0" xfId="35" applyFont="1" applyFill="1" applyAlignment="1">
      <alignment horizontal="center" vertical="center"/>
    </xf>
    <xf numFmtId="171" fontId="17" fillId="3" borderId="0" xfId="35" applyNumberFormat="1" applyFont="1" applyFill="1" applyAlignment="1">
      <alignment horizontal="center"/>
    </xf>
    <xf numFmtId="0" fontId="42" fillId="3" borderId="0" xfId="0" applyFont="1" applyFill="1"/>
    <xf numFmtId="164" fontId="17" fillId="3" borderId="0" xfId="14" applyNumberFormat="1" applyFont="1" applyFill="1" applyBorder="1" applyAlignment="1">
      <alignment horizontal="left" vertical="center"/>
    </xf>
    <xf numFmtId="184" fontId="57" fillId="3" borderId="0" xfId="33" applyNumberFormat="1" applyFont="1" applyFill="1" applyBorder="1" applyAlignment="1" applyProtection="1">
      <alignment vertical="center"/>
    </xf>
    <xf numFmtId="0" fontId="61" fillId="3" borderId="0" xfId="37" applyFont="1" applyFill="1" applyBorder="1" applyAlignment="1">
      <alignment horizontal="left" vertical="center"/>
    </xf>
    <xf numFmtId="0" fontId="28" fillId="3" borderId="0" xfId="37" applyFont="1" applyFill="1" applyBorder="1" applyAlignment="1">
      <alignment horizontal="left" vertical="center"/>
    </xf>
    <xf numFmtId="0" fontId="61" fillId="3" borderId="0" xfId="37" applyFont="1" applyFill="1" applyBorder="1" applyAlignment="1">
      <alignment horizontal="left" vertical="center"/>
    </xf>
    <xf numFmtId="0" fontId="17" fillId="3" borderId="0" xfId="33" applyFont="1" applyFill="1" applyAlignment="1">
      <alignment horizontal="left" vertical="center"/>
    </xf>
    <xf numFmtId="0" fontId="18" fillId="3" borderId="0" xfId="33" applyFont="1" applyFill="1" applyAlignment="1" applyProtection="1">
      <alignment vertical="center"/>
    </xf>
    <xf numFmtId="0" fontId="18" fillId="3" borderId="0" xfId="33" applyFont="1" applyFill="1" applyBorder="1" applyAlignment="1" applyProtection="1">
      <alignment vertical="center"/>
    </xf>
    <xf numFmtId="0" fontId="17" fillId="3" borderId="0" xfId="33" applyFont="1" applyFill="1" applyBorder="1" applyAlignment="1">
      <alignment horizontal="left" vertical="center" wrapText="1"/>
    </xf>
    <xf numFmtId="0" fontId="28" fillId="3" borderId="0" xfId="33" applyFont="1" applyFill="1" applyBorder="1" applyAlignment="1">
      <alignment horizontal="left" vertical="center" wrapText="1"/>
    </xf>
    <xf numFmtId="0" fontId="18" fillId="3" borderId="0" xfId="33" applyFont="1" applyFill="1" applyAlignment="1">
      <alignment vertical="center"/>
    </xf>
    <xf numFmtId="0" fontId="44" fillId="3" borderId="0" xfId="33" applyFont="1" applyFill="1" applyAlignment="1" applyProtection="1">
      <alignment vertical="center"/>
    </xf>
    <xf numFmtId="0" fontId="18" fillId="3" borderId="4" xfId="33" applyFont="1" applyFill="1" applyBorder="1" applyAlignment="1">
      <alignment vertical="center"/>
    </xf>
    <xf numFmtId="0" fontId="62" fillId="3" borderId="4" xfId="33" applyFont="1" applyFill="1" applyBorder="1" applyAlignment="1">
      <alignment vertical="center"/>
    </xf>
    <xf numFmtId="0" fontId="17" fillId="3" borderId="0" xfId="33" applyFont="1" applyFill="1" applyBorder="1" applyAlignment="1">
      <alignment vertical="center"/>
    </xf>
    <xf numFmtId="0" fontId="17" fillId="3" borderId="0" xfId="33" applyFont="1" applyFill="1" applyBorder="1" applyAlignment="1" applyProtection="1">
      <alignment horizontal="center" vertical="center"/>
    </xf>
    <xf numFmtId="0" fontId="62" fillId="3" borderId="0" xfId="33" applyFont="1" applyFill="1" applyBorder="1" applyAlignment="1">
      <alignment vertical="center"/>
    </xf>
    <xf numFmtId="0" fontId="55" fillId="3" borderId="0" xfId="33" applyFont="1" applyFill="1" applyBorder="1" applyAlignment="1">
      <alignment vertical="center"/>
    </xf>
    <xf numFmtId="173" fontId="17" fillId="3" borderId="0" xfId="33" applyNumberFormat="1" applyFont="1" applyFill="1" applyBorder="1" applyAlignment="1">
      <alignment horizontal="center" vertical="center"/>
    </xf>
    <xf numFmtId="173" fontId="17" fillId="3" borderId="0" xfId="33" applyNumberFormat="1" applyFont="1" applyFill="1" applyBorder="1" applyAlignment="1">
      <alignment horizontal="right" vertical="center"/>
    </xf>
    <xf numFmtId="0" fontId="17" fillId="3" borderId="0" xfId="33" applyFont="1" applyFill="1" applyAlignment="1">
      <alignment vertical="center"/>
    </xf>
    <xf numFmtId="168" fontId="17" fillId="3" borderId="0" xfId="33" applyNumberFormat="1" applyFont="1" applyFill="1" applyBorder="1" applyAlignment="1">
      <alignment horizontal="right" vertical="center"/>
    </xf>
    <xf numFmtId="0" fontId="17" fillId="3" borderId="0" xfId="33" applyFont="1" applyFill="1" applyAlignment="1">
      <alignment horizontal="right" vertical="center"/>
    </xf>
    <xf numFmtId="0" fontId="57" fillId="3" borderId="0" xfId="33" applyFont="1" applyFill="1" applyBorder="1" applyAlignment="1">
      <alignment vertical="center"/>
    </xf>
    <xf numFmtId="173" fontId="18" fillId="3" borderId="0" xfId="33" applyNumberFormat="1" applyFont="1" applyFill="1" applyBorder="1" applyAlignment="1">
      <alignment horizontal="center" vertical="center"/>
    </xf>
    <xf numFmtId="173" fontId="18" fillId="3" borderId="0" xfId="33" applyNumberFormat="1" applyFont="1" applyFill="1" applyBorder="1" applyAlignment="1">
      <alignment horizontal="right" vertical="center"/>
    </xf>
    <xf numFmtId="168" fontId="18" fillId="3" borderId="0" xfId="33" applyNumberFormat="1" applyFont="1" applyFill="1" applyAlignment="1">
      <alignment vertical="center"/>
    </xf>
    <xf numFmtId="172" fontId="18" fillId="3" borderId="4" xfId="33" applyNumberFormat="1" applyFont="1" applyFill="1" applyBorder="1" applyAlignment="1">
      <alignment vertical="center"/>
    </xf>
    <xf numFmtId="0" fontId="18" fillId="3" borderId="0" xfId="33" applyFont="1" applyFill="1" applyBorder="1" applyAlignment="1">
      <alignment vertical="center"/>
    </xf>
    <xf numFmtId="0" fontId="32" fillId="3" borderId="0" xfId="33" applyFont="1" applyFill="1" applyBorder="1" applyAlignment="1">
      <alignment horizontal="left" vertical="center"/>
    </xf>
    <xf numFmtId="0" fontId="18" fillId="3" borderId="5" xfId="33" applyFont="1" applyFill="1" applyBorder="1" applyAlignment="1">
      <alignment vertical="center"/>
    </xf>
    <xf numFmtId="0" fontId="17" fillId="3" borderId="0" xfId="33" applyFont="1" applyFill="1" applyBorder="1" applyAlignment="1">
      <alignment horizontal="right" vertical="center"/>
    </xf>
    <xf numFmtId="171" fontId="17" fillId="3" borderId="0" xfId="33" applyNumberFormat="1" applyFont="1" applyFill="1" applyBorder="1" applyAlignment="1">
      <alignment horizontal="center" vertical="center"/>
    </xf>
    <xf numFmtId="171" fontId="17" fillId="3" borderId="0" xfId="33" applyNumberFormat="1" applyFont="1" applyFill="1" applyBorder="1" applyAlignment="1">
      <alignment vertical="center"/>
    </xf>
    <xf numFmtId="171" fontId="18" fillId="3" borderId="0" xfId="33" applyNumberFormat="1" applyFont="1" applyFill="1" applyBorder="1" applyAlignment="1">
      <alignment horizontal="center" vertical="center"/>
    </xf>
    <xf numFmtId="171" fontId="18" fillId="3" borderId="0" xfId="33" applyNumberFormat="1" applyFont="1" applyFill="1" applyBorder="1" applyAlignment="1">
      <alignment vertical="center"/>
    </xf>
    <xf numFmtId="0" fontId="17" fillId="3" borderId="6" xfId="0" applyFont="1" applyFill="1" applyBorder="1" applyAlignment="1" applyProtection="1">
      <alignment horizontal="center" vertical="center"/>
    </xf>
    <xf numFmtId="0" fontId="18" fillId="3" borderId="7" xfId="0" applyFont="1" applyFill="1" applyBorder="1" applyAlignment="1" applyProtection="1">
      <alignment vertical="center"/>
    </xf>
    <xf numFmtId="0" fontId="17" fillId="3" borderId="6" xfId="0" applyFont="1" applyFill="1" applyBorder="1" applyAlignment="1" applyProtection="1">
      <alignment horizontal="center" vertical="center"/>
    </xf>
    <xf numFmtId="0" fontId="55" fillId="3" borderId="8" xfId="33" applyFont="1" applyFill="1" applyBorder="1" applyAlignment="1" applyProtection="1">
      <alignment horizontal="center" vertical="center"/>
    </xf>
    <xf numFmtId="0" fontId="0" fillId="3" borderId="9" xfId="0" applyFill="1" applyBorder="1"/>
    <xf numFmtId="0" fontId="18" fillId="3" borderId="9" xfId="0" applyFont="1" applyFill="1" applyBorder="1" applyAlignment="1">
      <alignment vertical="center"/>
    </xf>
    <xf numFmtId="164" fontId="18" fillId="3" borderId="0" xfId="39" applyNumberFormat="1" applyFont="1" applyFill="1" applyBorder="1" applyAlignment="1">
      <alignment vertical="center"/>
    </xf>
    <xf numFmtId="166" fontId="18" fillId="3" borderId="0" xfId="14" applyFont="1" applyFill="1" applyAlignment="1" applyProtection="1">
      <alignment vertical="center"/>
    </xf>
    <xf numFmtId="182" fontId="18" fillId="3" borderId="0" xfId="38" applyNumberFormat="1" applyFont="1" applyFill="1" applyAlignment="1">
      <alignment vertical="center"/>
    </xf>
    <xf numFmtId="182" fontId="17" fillId="3" borderId="0" xfId="14" applyNumberFormat="1" applyFont="1" applyFill="1" applyAlignment="1">
      <alignment vertical="top"/>
    </xf>
    <xf numFmtId="182" fontId="17" fillId="3" borderId="0" xfId="14" applyNumberFormat="1" applyFont="1" applyFill="1" applyAlignment="1">
      <alignment horizontal="center" vertical="top"/>
    </xf>
    <xf numFmtId="182" fontId="18" fillId="3" borderId="0" xfId="14" applyNumberFormat="1" applyFont="1" applyFill="1" applyAlignment="1">
      <alignment vertical="top"/>
    </xf>
    <xf numFmtId="182" fontId="18" fillId="3" borderId="0" xfId="14" applyNumberFormat="1" applyFont="1" applyFill="1" applyAlignment="1">
      <alignment horizontal="right" vertical="top"/>
    </xf>
    <xf numFmtId="182" fontId="18" fillId="3" borderId="0" xfId="14" applyNumberFormat="1" applyFont="1" applyFill="1" applyBorder="1" applyAlignment="1">
      <alignment vertical="top"/>
    </xf>
    <xf numFmtId="39" fontId="18" fillId="3" borderId="0" xfId="14" applyNumberFormat="1" applyFont="1" applyFill="1" applyAlignment="1">
      <alignment vertical="top"/>
    </xf>
    <xf numFmtId="182" fontId="0" fillId="3" borderId="0" xfId="0" applyNumberFormat="1" applyFill="1"/>
    <xf numFmtId="186" fontId="17" fillId="3" borderId="0" xfId="34" applyNumberFormat="1" applyFont="1" applyFill="1" applyAlignment="1">
      <alignment vertical="center"/>
    </xf>
    <xf numFmtId="0" fontId="55" fillId="3" borderId="3" xfId="38" applyFont="1" applyFill="1" applyBorder="1" applyAlignment="1">
      <alignment horizontal="center" vertical="center"/>
    </xf>
    <xf numFmtId="171" fontId="17" fillId="3" borderId="0" xfId="33" applyNumberFormat="1" applyFont="1" applyFill="1" applyBorder="1" applyAlignment="1">
      <alignment horizontal="right" vertical="center"/>
    </xf>
    <xf numFmtId="171" fontId="18" fillId="3" borderId="0" xfId="33" applyNumberFormat="1" applyFont="1" applyFill="1" applyBorder="1" applyAlignment="1">
      <alignment horizontal="right" vertical="center"/>
    </xf>
    <xf numFmtId="167" fontId="17" fillId="3" borderId="0" xfId="33" applyNumberFormat="1" applyFont="1" applyFill="1" applyAlignment="1">
      <alignment horizontal="center" vertical="center"/>
    </xf>
    <xf numFmtId="0" fontId="18" fillId="3" borderId="0" xfId="0" applyFont="1" applyFill="1" applyAlignment="1">
      <alignment horizontal="center" vertical="center"/>
    </xf>
    <xf numFmtId="166" fontId="18" fillId="3" borderId="0" xfId="14" applyFont="1" applyFill="1" applyAlignment="1">
      <alignment horizontal="center" vertical="center"/>
    </xf>
    <xf numFmtId="0" fontId="17" fillId="3" borderId="6" xfId="0" applyFont="1" applyFill="1" applyBorder="1" applyAlignment="1" applyProtection="1">
      <alignment horizontal="center" vertical="center"/>
    </xf>
    <xf numFmtId="166" fontId="17" fillId="3" borderId="0" xfId="14" applyFont="1" applyFill="1" applyAlignment="1">
      <alignment vertical="center"/>
    </xf>
    <xf numFmtId="189" fontId="17" fillId="3" borderId="0" xfId="36" applyNumberFormat="1" applyFont="1" applyFill="1" applyAlignment="1">
      <alignment vertical="center"/>
    </xf>
    <xf numFmtId="166" fontId="18" fillId="3" borderId="0" xfId="14" applyFont="1" applyFill="1" applyBorder="1" applyAlignment="1" applyProtection="1">
      <alignment vertical="center"/>
    </xf>
    <xf numFmtId="190" fontId="17" fillId="3" borderId="0" xfId="0" applyNumberFormat="1" applyFont="1" applyFill="1" applyBorder="1" applyAlignment="1">
      <alignment horizontal="center" vertical="center"/>
    </xf>
    <xf numFmtId="0" fontId="0" fillId="3" borderId="6" xfId="0" applyFill="1" applyBorder="1"/>
    <xf numFmtId="171" fontId="17" fillId="3" borderId="0" xfId="14" applyNumberFormat="1" applyFont="1" applyFill="1" applyBorder="1" applyAlignment="1">
      <alignment horizontal="right" vertical="center"/>
    </xf>
    <xf numFmtId="0" fontId="55" fillId="3" borderId="8" xfId="0" applyFont="1" applyFill="1" applyBorder="1" applyAlignment="1" applyProtection="1">
      <alignment horizontal="center" vertical="center"/>
    </xf>
    <xf numFmtId="0" fontId="63" fillId="3" borderId="0" xfId="37" applyFont="1" applyFill="1" applyAlignment="1" applyProtection="1">
      <alignment horizontal="left" vertical="center"/>
      <protection locked="0"/>
    </xf>
    <xf numFmtId="0" fontId="47" fillId="3" borderId="0" xfId="37" applyFont="1" applyFill="1" applyAlignment="1" applyProtection="1">
      <alignment horizontal="left" vertical="center"/>
      <protection locked="0"/>
    </xf>
    <xf numFmtId="0" fontId="47" fillId="3" borderId="0" xfId="33" applyFont="1" applyFill="1" applyAlignment="1">
      <alignment vertical="center"/>
    </xf>
    <xf numFmtId="0" fontId="64" fillId="3" borderId="0" xfId="37" applyFont="1" applyFill="1" applyAlignment="1" applyProtection="1">
      <alignment horizontal="left" vertical="center"/>
      <protection locked="0"/>
    </xf>
    <xf numFmtId="0" fontId="65" fillId="3" borderId="0" xfId="37" applyFont="1" applyFill="1" applyAlignment="1" applyProtection="1">
      <alignment horizontal="left" vertical="center"/>
      <protection locked="0"/>
    </xf>
    <xf numFmtId="0" fontId="65" fillId="3" borderId="5" xfId="33" applyFont="1" applyFill="1" applyBorder="1" applyAlignment="1">
      <alignment vertical="center"/>
    </xf>
    <xf numFmtId="0" fontId="65" fillId="3" borderId="4" xfId="33" applyFont="1" applyFill="1" applyBorder="1" applyAlignment="1">
      <alignment horizontal="center" vertical="center" wrapText="1"/>
    </xf>
    <xf numFmtId="0" fontId="65" fillId="3" borderId="4" xfId="33" applyFont="1" applyFill="1" applyBorder="1" applyAlignment="1">
      <alignment horizontal="center" vertical="center"/>
    </xf>
    <xf numFmtId="0" fontId="46" fillId="3" borderId="0" xfId="33" applyFont="1" applyFill="1" applyBorder="1" applyAlignment="1">
      <alignment horizontal="center" vertical="center"/>
    </xf>
    <xf numFmtId="49" fontId="65" fillId="3" borderId="0" xfId="14" applyNumberFormat="1" applyFont="1" applyFill="1" applyAlignment="1">
      <alignment vertical="center"/>
    </xf>
    <xf numFmtId="39" fontId="46" fillId="3" borderId="0" xfId="33" applyNumberFormat="1" applyFont="1" applyFill="1" applyAlignment="1">
      <alignment horizontal="right" vertical="center" indent="1"/>
    </xf>
    <xf numFmtId="49" fontId="46" fillId="3" borderId="0" xfId="33" applyNumberFormat="1" applyFont="1" applyFill="1" applyAlignment="1">
      <alignment vertical="center"/>
    </xf>
    <xf numFmtId="39" fontId="67" fillId="3" borderId="0" xfId="33" applyNumberFormat="1" applyFont="1" applyFill="1" applyBorder="1" applyAlignment="1">
      <alignment horizontal="right" vertical="center" indent="1"/>
    </xf>
    <xf numFmtId="49" fontId="66" fillId="3" borderId="0" xfId="33" applyNumberFormat="1" applyFont="1" applyFill="1" applyAlignment="1">
      <alignment vertical="center"/>
    </xf>
    <xf numFmtId="49" fontId="65" fillId="3" borderId="0" xfId="33" applyNumberFormat="1" applyFont="1" applyFill="1" applyAlignment="1">
      <alignment vertical="center"/>
    </xf>
    <xf numFmtId="39" fontId="47" fillId="3" borderId="0" xfId="33" applyNumberFormat="1" applyFont="1" applyFill="1" applyAlignment="1">
      <alignment horizontal="right" vertical="center" indent="1"/>
    </xf>
    <xf numFmtId="49" fontId="68" fillId="3" borderId="0" xfId="14" applyNumberFormat="1" applyFont="1" applyFill="1" applyAlignment="1">
      <alignment horizontal="left" vertical="center"/>
    </xf>
    <xf numFmtId="49" fontId="68" fillId="3" borderId="0" xfId="33" applyNumberFormat="1" applyFont="1" applyFill="1" applyAlignment="1">
      <alignment vertical="center"/>
    </xf>
    <xf numFmtId="49" fontId="68" fillId="3" borderId="0" xfId="14" applyNumberFormat="1" applyFont="1" applyFill="1" applyAlignment="1">
      <alignment horizontal="left" vertical="center" indent="2"/>
    </xf>
    <xf numFmtId="49" fontId="68" fillId="3" borderId="0" xfId="33" applyNumberFormat="1" applyFont="1" applyFill="1" applyAlignment="1">
      <alignment horizontal="left" vertical="center"/>
    </xf>
    <xf numFmtId="39" fontId="47" fillId="3" borderId="0" xfId="33" applyNumberFormat="1" applyFont="1" applyFill="1" applyBorder="1" applyAlignment="1">
      <alignment horizontal="right" vertical="center" indent="1"/>
    </xf>
    <xf numFmtId="39" fontId="46" fillId="3" borderId="0" xfId="33" applyNumberFormat="1" applyFont="1" applyFill="1" applyBorder="1" applyAlignment="1">
      <alignment horizontal="right" vertical="center" indent="1"/>
    </xf>
    <xf numFmtId="39" fontId="46" fillId="3" borderId="0" xfId="14" applyNumberFormat="1" applyFont="1" applyFill="1" applyBorder="1" applyAlignment="1">
      <alignment horizontal="right" vertical="center" indent="1"/>
    </xf>
    <xf numFmtId="0" fontId="46" fillId="3" borderId="4" xfId="33" applyFont="1" applyFill="1" applyBorder="1" applyAlignment="1">
      <alignment vertical="center"/>
    </xf>
    <xf numFmtId="0" fontId="46" fillId="3" borderId="0" xfId="33" applyFont="1" applyFill="1" applyBorder="1" applyAlignment="1">
      <alignment vertical="center"/>
    </xf>
    <xf numFmtId="49" fontId="68" fillId="3" borderId="0" xfId="14" applyNumberFormat="1" applyFont="1" applyFill="1" applyAlignment="1">
      <alignment vertical="center"/>
    </xf>
    <xf numFmtId="166" fontId="47" fillId="3" borderId="0" xfId="14" applyFont="1" applyFill="1" applyAlignment="1">
      <alignment vertical="center"/>
    </xf>
    <xf numFmtId="0" fontId="62" fillId="3" borderId="8" xfId="0" applyFont="1" applyFill="1" applyBorder="1" applyAlignment="1" applyProtection="1">
      <alignment horizontal="center" vertical="center"/>
    </xf>
    <xf numFmtId="191" fontId="17" fillId="3" borderId="0" xfId="14" applyNumberFormat="1" applyFont="1" applyFill="1" applyAlignment="1">
      <alignment vertical="center"/>
    </xf>
    <xf numFmtId="0" fontId="70" fillId="3" borderId="0" xfId="37" applyFont="1" applyFill="1" applyBorder="1" applyAlignment="1">
      <alignment horizontal="left" vertical="center"/>
    </xf>
    <xf numFmtId="0" fontId="0" fillId="3" borderId="5" xfId="0" applyFill="1" applyBorder="1"/>
    <xf numFmtId="164" fontId="17" fillId="3" borderId="0" xfId="39" applyNumberFormat="1" applyFont="1" applyFill="1" applyAlignment="1">
      <alignment vertical="center"/>
    </xf>
    <xf numFmtId="182" fontId="17" fillId="3" borderId="0" xfId="38" applyNumberFormat="1" applyFont="1" applyFill="1" applyAlignment="1">
      <alignment vertical="center"/>
    </xf>
    <xf numFmtId="49" fontId="68" fillId="3" borderId="0" xfId="14" applyNumberFormat="1" applyFont="1" applyFill="1" applyAlignment="1">
      <alignment vertical="center" wrapText="1"/>
    </xf>
    <xf numFmtId="0" fontId="47" fillId="0" borderId="0" xfId="33" applyFont="1" applyFill="1" applyAlignment="1">
      <alignment vertical="center"/>
    </xf>
    <xf numFmtId="0" fontId="47" fillId="0" borderId="0" xfId="37" applyFont="1" applyFill="1" applyAlignment="1" applyProtection="1">
      <alignment horizontal="left" vertical="center"/>
      <protection locked="0"/>
    </xf>
    <xf numFmtId="0" fontId="46" fillId="0" borderId="0" xfId="37" applyFont="1" applyFill="1" applyAlignment="1" applyProtection="1">
      <alignment horizontal="left" vertical="center"/>
      <protection locked="0"/>
    </xf>
    <xf numFmtId="0" fontId="51" fillId="0" borderId="0" xfId="37" applyFont="1" applyFill="1" applyBorder="1" applyAlignment="1">
      <alignment horizontal="left" vertical="center"/>
    </xf>
    <xf numFmtId="164" fontId="46" fillId="3" borderId="0" xfId="14" applyNumberFormat="1" applyFont="1" applyFill="1" applyAlignment="1">
      <alignment horizontal="center" vertical="center"/>
    </xf>
    <xf numFmtId="0" fontId="46" fillId="0" borderId="0" xfId="33" applyFont="1" applyFill="1" applyAlignment="1">
      <alignment vertical="center"/>
    </xf>
    <xf numFmtId="39" fontId="69" fillId="3" borderId="0" xfId="33" applyNumberFormat="1" applyFont="1" applyFill="1" applyBorder="1" applyAlignment="1">
      <alignment horizontal="center" vertical="center"/>
    </xf>
    <xf numFmtId="43" fontId="46" fillId="0" borderId="0" xfId="33" applyNumberFormat="1" applyFont="1" applyFill="1" applyAlignment="1">
      <alignment vertical="center"/>
    </xf>
    <xf numFmtId="39" fontId="67" fillId="3" borderId="0" xfId="33" applyNumberFormat="1" applyFont="1" applyFill="1" applyBorder="1" applyAlignment="1">
      <alignment horizontal="center" vertical="center"/>
    </xf>
    <xf numFmtId="192" fontId="47" fillId="0" borderId="0" xfId="33" applyNumberFormat="1" applyFont="1" applyFill="1" applyAlignment="1">
      <alignment vertical="center"/>
    </xf>
    <xf numFmtId="192" fontId="47" fillId="3" borderId="0" xfId="14" applyNumberFormat="1" applyFont="1" applyFill="1" applyAlignment="1">
      <alignment vertical="center"/>
    </xf>
    <xf numFmtId="193" fontId="73" fillId="0" borderId="0" xfId="14" applyNumberFormat="1" applyFont="1" applyAlignment="1">
      <alignment horizontal="left" vertical="top"/>
    </xf>
    <xf numFmtId="164" fontId="47" fillId="3" borderId="0" xfId="14" applyNumberFormat="1" applyFont="1" applyFill="1" applyAlignment="1">
      <alignment horizontal="center" vertical="center"/>
    </xf>
    <xf numFmtId="0" fontId="1" fillId="0" borderId="0" xfId="33" applyFill="1"/>
    <xf numFmtId="39" fontId="47" fillId="3" borderId="0" xfId="33" applyNumberFormat="1" applyFont="1" applyFill="1" applyBorder="1" applyAlignment="1">
      <alignment horizontal="center" vertical="center"/>
    </xf>
    <xf numFmtId="0" fontId="46" fillId="0" borderId="0" xfId="33" applyFont="1" applyFill="1" applyBorder="1" applyAlignment="1">
      <alignment vertical="center"/>
    </xf>
    <xf numFmtId="0" fontId="1" fillId="0" borderId="0" xfId="33" applyAlignment="1">
      <alignment vertical="center" wrapText="1"/>
    </xf>
    <xf numFmtId="49" fontId="75" fillId="3" borderId="0" xfId="14" applyNumberFormat="1" applyFont="1" applyFill="1" applyAlignment="1">
      <alignment vertical="center"/>
    </xf>
    <xf numFmtId="0" fontId="71" fillId="3" borderId="0" xfId="37" applyFont="1" applyFill="1" applyBorder="1" applyAlignment="1">
      <alignment horizontal="left" vertical="center"/>
    </xf>
    <xf numFmtId="49" fontId="75" fillId="3" borderId="0" xfId="14" applyNumberFormat="1" applyFont="1" applyFill="1" applyAlignment="1">
      <alignment vertical="center"/>
    </xf>
    <xf numFmtId="0" fontId="79" fillId="0" borderId="0" xfId="0" applyFont="1" applyAlignment="1">
      <alignment vertical="center"/>
    </xf>
    <xf numFmtId="0" fontId="61" fillId="3" borderId="0" xfId="37" applyFont="1" applyFill="1" applyBorder="1" applyAlignment="1">
      <alignment horizontal="left" vertical="center"/>
    </xf>
    <xf numFmtId="0" fontId="17" fillId="3" borderId="7" xfId="0" applyFont="1" applyFill="1" applyBorder="1" applyAlignment="1" applyProtection="1">
      <alignment horizontal="center" vertical="center" wrapText="1"/>
    </xf>
    <xf numFmtId="0" fontId="0" fillId="0" borderId="7" xfId="0" applyBorder="1" applyAlignment="1">
      <alignment vertical="center" wrapText="1"/>
    </xf>
    <xf numFmtId="0" fontId="17" fillId="3" borderId="6" xfId="0" applyFont="1" applyFill="1" applyBorder="1" applyAlignment="1" applyProtection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28" fillId="3" borderId="0" xfId="37" applyFont="1" applyFill="1" applyBorder="1" applyAlignment="1">
      <alignment horizontal="left" vertical="center"/>
    </xf>
    <xf numFmtId="0" fontId="17" fillId="3" borderId="5" xfId="0" applyFont="1" applyFill="1" applyBorder="1" applyAlignment="1">
      <alignment vertical="center" wrapText="1"/>
    </xf>
    <xf numFmtId="0" fontId="20" fillId="3" borderId="5" xfId="0" applyFont="1" applyFill="1" applyBorder="1" applyAlignment="1">
      <alignment vertical="center" wrapText="1"/>
    </xf>
    <xf numFmtId="0" fontId="17" fillId="3" borderId="4" xfId="0" applyFont="1" applyFill="1" applyBorder="1" applyAlignment="1">
      <alignment vertical="center" wrapText="1"/>
    </xf>
    <xf numFmtId="0" fontId="20" fillId="3" borderId="4" xfId="0" applyFont="1" applyFill="1" applyBorder="1" applyAlignment="1">
      <alignment vertical="center" wrapText="1"/>
    </xf>
    <xf numFmtId="0" fontId="70" fillId="3" borderId="0" xfId="37" applyFont="1" applyFill="1" applyBorder="1" applyAlignment="1">
      <alignment horizontal="left" vertical="center"/>
    </xf>
    <xf numFmtId="0" fontId="64" fillId="3" borderId="5" xfId="33" applyFont="1" applyFill="1" applyBorder="1" applyAlignment="1">
      <alignment horizontal="left" vertical="center" wrapText="1"/>
    </xf>
    <xf numFmtId="0" fontId="46" fillId="3" borderId="5" xfId="33" applyFont="1" applyFill="1" applyBorder="1" applyAlignment="1">
      <alignment horizontal="left" vertical="center" wrapText="1"/>
    </xf>
    <xf numFmtId="0" fontId="46" fillId="3" borderId="4" xfId="33" applyFont="1" applyFill="1" applyBorder="1" applyAlignment="1">
      <alignment horizontal="left" vertical="center" wrapText="1"/>
    </xf>
    <xf numFmtId="0" fontId="66" fillId="3" borderId="6" xfId="33" applyFont="1" applyFill="1" applyBorder="1" applyAlignment="1">
      <alignment horizontal="center" vertical="center"/>
    </xf>
    <xf numFmtId="0" fontId="65" fillId="3" borderId="6" xfId="33" applyFont="1" applyFill="1" applyBorder="1" applyAlignment="1">
      <alignment vertical="center"/>
    </xf>
    <xf numFmtId="0" fontId="65" fillId="3" borderId="6" xfId="33" applyFont="1" applyFill="1" applyBorder="1" applyAlignment="1">
      <alignment horizontal="center" vertical="center"/>
    </xf>
    <xf numFmtId="49" fontId="68" fillId="3" borderId="0" xfId="14" applyNumberFormat="1" applyFont="1" applyFill="1" applyAlignment="1">
      <alignment vertical="center" wrapText="1"/>
    </xf>
    <xf numFmtId="0" fontId="1" fillId="0" borderId="0" xfId="33" applyAlignment="1">
      <alignment vertical="center" wrapText="1"/>
    </xf>
    <xf numFmtId="49" fontId="75" fillId="3" borderId="5" xfId="14" applyNumberFormat="1" applyFont="1" applyFill="1" applyBorder="1" applyAlignment="1">
      <alignment vertical="center"/>
    </xf>
    <xf numFmtId="0" fontId="79" fillId="0" borderId="5" xfId="0" applyFont="1" applyBorder="1" applyAlignment="1">
      <alignment vertical="center"/>
    </xf>
    <xf numFmtId="0" fontId="0" fillId="0" borderId="5" xfId="0" applyBorder="1" applyAlignment="1">
      <alignment vertical="center"/>
    </xf>
    <xf numFmtId="0" fontId="17" fillId="3" borderId="5" xfId="0" applyFont="1" applyFill="1" applyBorder="1" applyAlignment="1">
      <alignment horizontal="left" vertical="center" wrapText="1"/>
    </xf>
    <xf numFmtId="0" fontId="17" fillId="3" borderId="4" xfId="0" applyFont="1" applyFill="1" applyBorder="1" applyAlignment="1">
      <alignment horizontal="left" vertical="center" wrapText="1"/>
    </xf>
    <xf numFmtId="0" fontId="17" fillId="3" borderId="6" xfId="0" applyFont="1" applyFill="1" applyBorder="1" applyAlignment="1" applyProtection="1">
      <alignment horizontal="center" vertical="center"/>
    </xf>
    <xf numFmtId="0" fontId="55" fillId="3" borderId="7" xfId="0" applyFont="1" applyFill="1" applyBorder="1" applyAlignment="1" applyProtection="1">
      <alignment horizontal="center" vertical="center"/>
    </xf>
    <xf numFmtId="0" fontId="17" fillId="3" borderId="6" xfId="33" applyFont="1" applyFill="1" applyBorder="1" applyAlignment="1">
      <alignment horizontal="center" vertical="center"/>
    </xf>
    <xf numFmtId="0" fontId="17" fillId="3" borderId="5" xfId="33" applyFont="1" applyFill="1" applyBorder="1" applyAlignment="1">
      <alignment horizontal="left" vertical="center" wrapText="1"/>
    </xf>
    <xf numFmtId="0" fontId="17" fillId="3" borderId="4" xfId="33" applyFont="1" applyFill="1" applyBorder="1" applyAlignment="1">
      <alignment horizontal="left" vertical="center" wrapText="1"/>
    </xf>
    <xf numFmtId="0" fontId="17" fillId="3" borderId="5" xfId="33" applyFont="1" applyFill="1" applyBorder="1" applyAlignment="1">
      <alignment horizontal="center" vertical="center" wrapText="1"/>
    </xf>
    <xf numFmtId="0" fontId="17" fillId="3" borderId="4" xfId="33" applyFont="1" applyFill="1" applyBorder="1" applyAlignment="1">
      <alignment horizontal="center" vertical="center" wrapText="1"/>
    </xf>
    <xf numFmtId="0" fontId="17" fillId="3" borderId="6" xfId="33" applyFont="1" applyFill="1" applyBorder="1" applyAlignment="1" applyProtection="1">
      <alignment horizontal="center" vertical="center"/>
    </xf>
    <xf numFmtId="0" fontId="0" fillId="0" borderId="0" xfId="0" applyAlignment="1">
      <alignment horizontal="left" vertical="center"/>
    </xf>
    <xf numFmtId="49" fontId="57" fillId="3" borderId="0" xfId="14" applyNumberFormat="1" applyFont="1" applyFill="1" applyBorder="1" applyAlignment="1">
      <alignment horizontal="left" vertical="center"/>
    </xf>
    <xf numFmtId="49" fontId="55" fillId="3" borderId="0" xfId="14" applyNumberFormat="1" applyFont="1" applyFill="1" applyAlignment="1">
      <alignment horizontal="left" vertical="center" wrapText="1"/>
    </xf>
    <xf numFmtId="49" fontId="57" fillId="3" borderId="0" xfId="14" applyNumberFormat="1" applyFont="1" applyFill="1" applyAlignment="1">
      <alignment vertical="center" wrapText="1"/>
    </xf>
    <xf numFmtId="49" fontId="57" fillId="3" borderId="0" xfId="14" applyNumberFormat="1" applyFont="1" applyFill="1" applyAlignment="1">
      <alignment horizontal="left" vertical="center"/>
    </xf>
    <xf numFmtId="49" fontId="55" fillId="3" borderId="0" xfId="14" applyNumberFormat="1" applyFont="1" applyFill="1" applyAlignment="1">
      <alignment horizontal="left" vertical="center"/>
    </xf>
    <xf numFmtId="49" fontId="57" fillId="3" borderId="0" xfId="14" applyNumberFormat="1" applyFont="1" applyFill="1" applyAlignment="1">
      <alignment horizontal="left" vertical="center" wrapText="1"/>
    </xf>
    <xf numFmtId="0" fontId="22" fillId="3" borderId="5" xfId="33" applyFont="1" applyFill="1" applyBorder="1" applyAlignment="1">
      <alignment horizontal="left" vertical="center" wrapText="1"/>
    </xf>
    <xf numFmtId="49" fontId="57" fillId="3" borderId="0" xfId="14" applyNumberFormat="1" applyFont="1" applyFill="1" applyAlignment="1">
      <alignment horizontal="left" vertical="top" wrapText="1"/>
    </xf>
    <xf numFmtId="0" fontId="17" fillId="3" borderId="7" xfId="33" applyFont="1" applyFill="1" applyBorder="1" applyAlignment="1">
      <alignment horizontal="center" vertical="center"/>
    </xf>
    <xf numFmtId="0" fontId="0" fillId="0" borderId="7" xfId="0" applyBorder="1" applyAlignment="1"/>
    <xf numFmtId="0" fontId="0" fillId="0" borderId="6" xfId="0" applyBorder="1" applyAlignment="1">
      <alignment horizontal="center" vertical="center"/>
    </xf>
    <xf numFmtId="167" fontId="62" fillId="3" borderId="0" xfId="0" applyNumberFormat="1" applyFont="1" applyFill="1" applyBorder="1" applyAlignment="1">
      <alignment horizontal="left" vertical="center"/>
    </xf>
    <xf numFmtId="167" fontId="55" fillId="3" borderId="0" xfId="0" applyNumberFormat="1" applyFont="1" applyFill="1" applyBorder="1" applyAlignment="1">
      <alignment horizontal="left" vertical="center"/>
    </xf>
    <xf numFmtId="0" fontId="17" fillId="3" borderId="6" xfId="0" applyFont="1" applyFill="1" applyBorder="1" applyAlignment="1">
      <alignment horizontal="center" vertical="center"/>
    </xf>
    <xf numFmtId="0" fontId="17" fillId="3" borderId="7" xfId="0" applyFont="1" applyFill="1" applyBorder="1" applyAlignment="1">
      <alignment horizontal="center" vertical="center"/>
    </xf>
    <xf numFmtId="0" fontId="0" fillId="0" borderId="7" xfId="0" applyBorder="1" applyAlignment="1">
      <alignment vertical="center"/>
    </xf>
    <xf numFmtId="0" fontId="17" fillId="3" borderId="3" xfId="38" applyFont="1" applyFill="1" applyBorder="1" applyAlignment="1">
      <alignment vertical="center" wrapText="1"/>
    </xf>
  </cellXfs>
  <cellStyles count="47">
    <cellStyle name="1 indent" xfId="1"/>
    <cellStyle name="2 indents" xfId="2"/>
    <cellStyle name="3 indents" xfId="3"/>
    <cellStyle name="4 indents" xfId="4"/>
    <cellStyle name="5 indents" xfId="5"/>
    <cellStyle name="Array" xfId="6"/>
    <cellStyle name="Array Enter" xfId="7"/>
    <cellStyle name="Comma_Supuestos PIB (6-03-04 1.50 pm)" xfId="8"/>
    <cellStyle name="Euro" xfId="9"/>
    <cellStyle name="Hyperlink_Real revised NA, July 11 2003" xfId="10"/>
    <cellStyle name="imf-one decimal" xfId="11"/>
    <cellStyle name="imf-zero decimal" xfId="12"/>
    <cellStyle name="MacroCode" xfId="13"/>
    <cellStyle name="Millares" xfId="14" builtinId="3"/>
    <cellStyle name="Millares 2" xfId="15"/>
    <cellStyle name="Millares 3" xfId="16"/>
    <cellStyle name="Millares_Contribuciones Marginales IPC por Grupos" xfId="17"/>
    <cellStyle name="Nivel1" xfId="18"/>
    <cellStyle name="Nivel2" xfId="19"/>
    <cellStyle name="Nivel3" xfId="20"/>
    <cellStyle name="Nivel4" xfId="21"/>
    <cellStyle name="No-definido" xfId="22"/>
    <cellStyle name="Norma - Estilo1" xfId="23"/>
    <cellStyle name="Norma - Estilo2" xfId="24"/>
    <cellStyle name="Norma - Estilo3" xfId="25"/>
    <cellStyle name="Norma - Estilo4" xfId="26"/>
    <cellStyle name="Norma - Estilo5" xfId="27"/>
    <cellStyle name="Norma - Estilo6" xfId="28"/>
    <cellStyle name="Norma - Estilo7" xfId="29"/>
    <cellStyle name="Norma - Estilo8" xfId="30"/>
    <cellStyle name="Normal" xfId="0" builtinId="0"/>
    <cellStyle name="Normal - Modelo1" xfId="31"/>
    <cellStyle name="Normal 2" xfId="32"/>
    <cellStyle name="Normal 2 2" xfId="33"/>
    <cellStyle name="Normal 3" xfId="34"/>
    <cellStyle name="Normal 4" xfId="35"/>
    <cellStyle name="Normal 5" xfId="36"/>
    <cellStyle name="Normal_3-10" xfId="37"/>
    <cellStyle name="Normal_Cuadro de la Canasta Basica" xfId="38"/>
    <cellStyle name="Normal_Cuadro de la Inflación 2" xfId="39"/>
    <cellStyle name="Normal_Cuadro del IPC" xfId="40"/>
    <cellStyle name="Normal_ipc1994 2" xfId="41"/>
    <cellStyle name="percentage difference one decimal" xfId="42"/>
    <cellStyle name="percentage difference zero decimal" xfId="43"/>
    <cellStyle name="Porcentaje" xfId="44" builtinId="5"/>
    <cellStyle name="Red Text" xfId="45"/>
    <cellStyle name="TopGrey" xfId="46"/>
  </cellStyles>
  <dxfs count="50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4.xml"/><Relationship Id="rId26" Type="http://schemas.openxmlformats.org/officeDocument/2006/relationships/externalLink" Target="externalLinks/externalLink12.xml"/><Relationship Id="rId39" Type="http://schemas.openxmlformats.org/officeDocument/2006/relationships/externalLink" Target="externalLinks/externalLink25.xml"/><Relationship Id="rId21" Type="http://schemas.openxmlformats.org/officeDocument/2006/relationships/externalLink" Target="externalLinks/externalLink7.xml"/><Relationship Id="rId34" Type="http://schemas.openxmlformats.org/officeDocument/2006/relationships/externalLink" Target="externalLinks/externalLink20.xml"/><Relationship Id="rId42" Type="http://schemas.openxmlformats.org/officeDocument/2006/relationships/externalLink" Target="externalLinks/externalLink28.xml"/><Relationship Id="rId47" Type="http://schemas.openxmlformats.org/officeDocument/2006/relationships/externalLink" Target="externalLinks/externalLink33.xml"/><Relationship Id="rId50" Type="http://schemas.openxmlformats.org/officeDocument/2006/relationships/externalLink" Target="externalLinks/externalLink36.xml"/><Relationship Id="rId55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3.xml"/><Relationship Id="rId25" Type="http://schemas.openxmlformats.org/officeDocument/2006/relationships/externalLink" Target="externalLinks/externalLink11.xml"/><Relationship Id="rId33" Type="http://schemas.openxmlformats.org/officeDocument/2006/relationships/externalLink" Target="externalLinks/externalLink19.xml"/><Relationship Id="rId38" Type="http://schemas.openxmlformats.org/officeDocument/2006/relationships/externalLink" Target="externalLinks/externalLink24.xml"/><Relationship Id="rId46" Type="http://schemas.openxmlformats.org/officeDocument/2006/relationships/externalLink" Target="externalLinks/externalLink3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externalLink" Target="externalLinks/externalLink6.xml"/><Relationship Id="rId29" Type="http://schemas.openxmlformats.org/officeDocument/2006/relationships/externalLink" Target="externalLinks/externalLink15.xml"/><Relationship Id="rId41" Type="http://schemas.openxmlformats.org/officeDocument/2006/relationships/externalLink" Target="externalLinks/externalLink27.xml"/><Relationship Id="rId5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0.xml"/><Relationship Id="rId32" Type="http://schemas.openxmlformats.org/officeDocument/2006/relationships/externalLink" Target="externalLinks/externalLink18.xml"/><Relationship Id="rId37" Type="http://schemas.openxmlformats.org/officeDocument/2006/relationships/externalLink" Target="externalLinks/externalLink23.xml"/><Relationship Id="rId40" Type="http://schemas.openxmlformats.org/officeDocument/2006/relationships/externalLink" Target="externalLinks/externalLink26.xml"/><Relationship Id="rId45" Type="http://schemas.openxmlformats.org/officeDocument/2006/relationships/externalLink" Target="externalLinks/externalLink31.xml"/><Relationship Id="rId53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23" Type="http://schemas.openxmlformats.org/officeDocument/2006/relationships/externalLink" Target="externalLinks/externalLink9.xml"/><Relationship Id="rId28" Type="http://schemas.openxmlformats.org/officeDocument/2006/relationships/externalLink" Target="externalLinks/externalLink14.xml"/><Relationship Id="rId36" Type="http://schemas.openxmlformats.org/officeDocument/2006/relationships/externalLink" Target="externalLinks/externalLink22.xml"/><Relationship Id="rId49" Type="http://schemas.openxmlformats.org/officeDocument/2006/relationships/externalLink" Target="externalLinks/externalLink35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5.xml"/><Relationship Id="rId31" Type="http://schemas.openxmlformats.org/officeDocument/2006/relationships/externalLink" Target="externalLinks/externalLink17.xml"/><Relationship Id="rId44" Type="http://schemas.openxmlformats.org/officeDocument/2006/relationships/externalLink" Target="externalLinks/externalLink30.xml"/><Relationship Id="rId52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8.xml"/><Relationship Id="rId27" Type="http://schemas.openxmlformats.org/officeDocument/2006/relationships/externalLink" Target="externalLinks/externalLink13.xml"/><Relationship Id="rId30" Type="http://schemas.openxmlformats.org/officeDocument/2006/relationships/externalLink" Target="externalLinks/externalLink16.xml"/><Relationship Id="rId35" Type="http://schemas.openxmlformats.org/officeDocument/2006/relationships/externalLink" Target="externalLinks/externalLink21.xml"/><Relationship Id="rId43" Type="http://schemas.openxmlformats.org/officeDocument/2006/relationships/externalLink" Target="externalLinks/externalLink29.xml"/><Relationship Id="rId48" Type="http://schemas.openxmlformats.org/officeDocument/2006/relationships/externalLink" Target="externalLinks/externalLink34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37.xml"/><Relationship Id="rId3" Type="http://schemas.openxmlformats.org/officeDocument/2006/relationships/worksheet" Target="worksheets/sheet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sg\D\DOCUME~1\ssg\CONFIG~1\Temp\SNF-1990-2003-Nva%20prsentacion-Jun04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scn98\si\SNF\Snfpu\HT110010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ld\PIB%20FMI\Documents%20and%20Settings\JSR\Configuraci&#243;n%20local\Archivos%20temporales%20de%20Internet\OLK3B\Soporte%20%20PIB2002\Soportes2000-02(Fiscal)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ATA\AT\NIC\Sectors\Real\NIC-Real%20MISSION%20April%2015%202003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cunaam\c\modelo\MODELOMACRO-ESC-4.5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DATA\B1\NIC\RED97\Nimoredr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Trabajo%2094\C&#225;lculos%20Octubre%2003\Ahorro-Inversi&#243;n%20(2-10-03)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TRIMALEX\corrts99-2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ATA\S2\NIC\WEO\2002\December\WEO%20December%202002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\TEMP\rd98real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ATOS\MACROS\MIMPORT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PIB%20FMI%20(E1)%2028-07-03%208.PM\Cuadros%20de%20presentaci&#243;n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ldsanteliz\Configuraci&#243;n%20local\Archivos%20temporales%20de%20Internet\OLKE\WINDOWS\TEMP\FLU9901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CRI-BOP-01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rm\archivos_nel\VERSIONES%20FINALES%20DEL%20IMAE\Njperez\I.M.A.E\VERSIONES%20DEL%20IMAE\INDICES%20DE%20VOLUMEN%20(IMAE)\INDUSTRIA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mf\Proyecci&#243;n\Cuadros%20de%20presentaci&#243;n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go\Documents%20and%20Settings\Alberto\ALBERTO\BASES%20UTILES%20SOBRE%20SALARIOS\Estudios\Informe%20anual%202002\Empleo%20y%20salarios%202002%20con%20promedios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ATA\CA\CRI\EXTERNAL\Output\CRI-BOP-01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tp\c\Mis%20documentos\Njperez\I.M.A.E\VERSIONES%20DEL%20IMAE\VERSIONES7%20DEL%20IMAE%20DEFINITIVA\VERSIONES%20FINALES%20DEL%20IMAE\Njperez\I.M.A.E\VERSIONES%20DEL%20IMAE\INDICES%20DE%20VOLUMEN%20(IMAE)\INDUSTRIA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pm\i.%20p.%20c.%20-%20i\Mis%20documentos\Njperez\I.M.A.E\VERSIONES%20DEL%20IMAE\VERSIONES7%20DEL%20IMAE%20DEFINITIVA\VERSIONES%20FINALES%20DEL%20IMAE\Njperez\I.M.A.E\VERSIONES%20DEL%20IMAE\INDICES%20DE%20VOLUMEN%20(IMAE)\INDUSTRIA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miranda\SALARIOS_A\Mis%20documentos\Njperez\I.M.A.E\VERSIONES%20DEL%20IMAE\VERSIONES7%20DEL%20IMAE%20DEFINITIVA\VERSIONES%20FINALES%20DEL%20IMAE\Njperez\I.M.A.E\VERSIONES%20DEL%20IMAE\INDICES%20DE%20VOLUMEN%20(IMAE)\INDUSTRIA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NT\Profiles\bpweil\Archivos%20temporales%20de%20Internet\OLK43\CONSA%20$$$1%20SPNF%209dic0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Proyecciones%20Nuevo%20PIB\Marzo%2003\Nuevo%20PIB94-2003%20(20-02-03)_1%20(Part%20IA-1)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ml\informes\Jorge%20Rocha\Industria_IPI\IPI_ALTERNATIVOS\Nelson_ipi\DATOSIPI_MODIFICADO_Y%20MANOCEADO_AZUCAR_provic_2_sin_cuk_s-anton_m.rosa_indazuc_orienl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My%20Documents\Dominican%20Republic\external\Dobop_sr4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pm\versiones7%20d\respaldo\Mis%20documentos\Njperez\I.M.A.E\VERSIONES%20DEL%20IMAE\VERSIONES7%20DEL%20IMAE%20DEFINITIVA\VERSIONES%20FINALES%20DEL%20IMAE\Njperez\I.M.A.E\VERSIONES%20DEL%20IMAE\INDICES%20DE%20VOLUMEN%20(IMAE)\INDUSTRIA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go\comercio\respaldo\Mis%20documentos\Njperez\I.M.A.E\VERSIONES%20DEL%20IMAE\VERSIONES7%20DEL%20IMAE%20DEFINITIVA\VERSIONES%20FINALES%20DEL%20IMAE\Njperez\I.M.A.E\VERSIONES%20DEL%20IMAE\INDICES%20DE%20VOLUMEN%20(IMAE)\INDUSTRIA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PLAZO\IMAE\PR\INF1-ALEX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DATA\B1\NIC\Bop\bop99A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\B2\CHIEF\CRI\97RED\CGOVFEB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ATA\CA\CRI\Dbase\Dinput\CRI-INPUT-ABOP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go\Documents%20and%20Settings\WINDOWS\TEMP\ITCER_Base9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ATA\LCA\REAL\CONTENT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FINAN\Programa\prog2003\prog2003mensualizaci&#243;nenero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6p\wrs2\whd\system\WRSTAB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go\Documents%20and%20Settings\DOCUME~1\ago\CONFIG~1\Temp\salcordobas%20MODIFICADO%20PRUEBAS%20NUEVO%20PIB%2094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go\Documents%20and%20Settings\Mis%20documentos\Njperez\I.M.A.E\VERSIONES%20DEL%20IMAE\VERSIONES7%20DEL%20IMAE%20DEFINITIVA\VERSIONES%20FINALES%20DEL%20IMAE\Njperez\I.M.A.E\VERSIONES%20DEL%20IMAE\INDICES%20DE%20VOLUMEN%20(IMAE)\INDUSTRI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. PAG"/>
    </sheetNames>
    <sheetDataSet>
      <sheetData sheetId="0">
        <row r="5">
          <cell r="AV5">
            <v>1998</v>
          </cell>
          <cell r="AW5" t="str">
            <v xml:space="preserve">I Trim </v>
          </cell>
          <cell r="AX5" t="str">
            <v xml:space="preserve">II Trim </v>
          </cell>
          <cell r="AY5" t="str">
            <v xml:space="preserve">III Trim </v>
          </cell>
          <cell r="AZ5" t="str">
            <v xml:space="preserve">IV Trim </v>
          </cell>
          <cell r="BA5" t="str">
            <v xml:space="preserve">1999 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SI"/>
      <sheetName val="AE"/>
      <sheetName val="AJUSTES"/>
      <sheetName val="VERIF"/>
      <sheetName val="DATOS"/>
      <sheetName val="AF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I Hipotesis"/>
      <sheetName val="1 PIB OFERTA CONST"/>
      <sheetName val="2 PIB OFERTA CORR"/>
      <sheetName val="3 PIB GASTO CONST"/>
      <sheetName val="4 PIB GASTO CORR"/>
      <sheetName val="5 VA AGRIC"/>
      <sheetName val="6 VBP AGRIC"/>
      <sheetName val="7 AREA, PROD"/>
      <sheetName val="8 VA PEC"/>
      <sheetName val="9 VPB PEC"/>
      <sheetName val="10 VOL PEC"/>
      <sheetName val="11 VA PESCA"/>
      <sheetName val="12 VBP PESCA"/>
      <sheetName val="13 VA IND"/>
      <sheetName val="14 VPB IND"/>
      <sheetName val="15 VBP MINERIA"/>
      <sheetName val="16 VOL MINERIA"/>
      <sheetName val="17 INVER CONST"/>
      <sheetName val="18 INVER CORR"/>
      <sheetName val="19 IMP-EXP (U$ Y C$) 80"/>
      <sheetName val="20 IMP-EXP U$"/>
      <sheetName val="21 EXP FOB"/>
      <sheetName val="22 IMP CIF"/>
      <sheetName val="23 IMP DE"/>
      <sheetName val="24 BAL SERV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Exogenous US$"/>
      <sheetName val="Assumptions In-Out"/>
      <sheetName val="In_NGDPsec"/>
      <sheetName val="In_RGDPsec"/>
      <sheetName val="NAnom"/>
      <sheetName val="NAreal"/>
      <sheetName val="Deflators"/>
      <sheetName val="S-I balance"/>
      <sheetName val="S-I Prog.; Est."/>
      <sheetName val="Exchange Rates"/>
      <sheetName val="CPI"/>
      <sheetName val="Outputs"/>
      <sheetName val="ICOR"/>
      <sheetName val="Selected Indicators"/>
      <sheetName val="Annual Meetings table"/>
      <sheetName val="Q1"/>
      <sheetName val="Q2"/>
      <sheetName val="Q3"/>
      <sheetName val="Q6"/>
      <sheetName val="Q7"/>
      <sheetName val="Main"/>
      <sheetName val="Micro"/>
      <sheetName val="Links"/>
      <sheetName val="ErrCheck"/>
      <sheetName val="Clubvpn99"/>
      <sheetName val="9 VPB PEC"/>
      <sheetName val="Multilateral"/>
      <sheetName val="Bilateral"/>
      <sheetName val="Fin Q"/>
      <sheetName val="Codes"/>
      <sheetName val="Curre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PRECIOS"/>
      <sheetName val="RESULTADOS"/>
      <sheetName val="SREAL"/>
      <sheetName val="SEXTERNOREV"/>
      <sheetName val="SEXTERNO"/>
      <sheetName val="SFISCAL-MOD"/>
      <sheetName val="SFISCAL-CONSOL"/>
      <sheetName val="SMONET-FINANC"/>
      <sheetName val="SMONET-FIN-MOD"/>
      <sheetName val="NO"/>
      <sheetName val="SFISCAL_MOD"/>
      <sheetName val="SMONET_FINANC"/>
      <sheetName val="Q1"/>
      <sheetName val="Contents"/>
      <sheetName val="C"/>
      <sheetName val="E"/>
      <sheetName val="table1"/>
      <sheetName val="C Summary"/>
      <sheetName val="Old Table"/>
      <sheetName val="CPI"/>
    </sheetNames>
    <sheetDataSet>
      <sheetData sheetId="0" refreshError="1"/>
      <sheetData sheetId="1" refreshError="1"/>
      <sheetData sheetId="2" refreshError="1">
        <row r="82">
          <cell r="A82" t="str">
            <v>Exportaciones</v>
          </cell>
          <cell r="H82">
            <v>6844.474804453972</v>
          </cell>
          <cell r="I82">
            <v>7679.2416315946821</v>
          </cell>
          <cell r="J82">
            <v>8544.0066265963287</v>
          </cell>
          <cell r="K82">
            <v>9215.9536958569697</v>
          </cell>
          <cell r="L82">
            <v>7.35127422545456</v>
          </cell>
          <cell r="M82">
            <v>9.0744127587430796</v>
          </cell>
          <cell r="N82">
            <v>4.0828055928132585</v>
          </cell>
          <cell r="O82">
            <v>10.982638287066663</v>
          </cell>
          <cell r="P82">
            <v>5.7769337584915945</v>
          </cell>
          <cell r="Q82">
            <v>28.351402872543929</v>
          </cell>
          <cell r="R82">
            <v>6.2815122499778369</v>
          </cell>
          <cell r="S82">
            <v>6.4293585060955394</v>
          </cell>
        </row>
        <row r="86">
          <cell r="A86" t="str">
            <v>Importaciones</v>
          </cell>
          <cell r="H86">
            <v>5584.0391647472507</v>
          </cell>
          <cell r="I86">
            <v>7085.1571401607216</v>
          </cell>
          <cell r="J86">
            <v>8157.0470399009164</v>
          </cell>
          <cell r="K86">
            <v>8316.8353363071128</v>
          </cell>
          <cell r="L86">
            <v>2.4105559866517012</v>
          </cell>
          <cell r="M86">
            <v>3.5312075660730784</v>
          </cell>
          <cell r="N86">
            <v>8.6245351858240014</v>
          </cell>
          <cell r="O86">
            <v>13.102233365036241</v>
          </cell>
          <cell r="P86">
            <v>21.713088632663641</v>
          </cell>
          <cell r="Q86">
            <v>13.676510390488133</v>
          </cell>
          <cell r="R86">
            <v>3.2445657532889101</v>
          </cell>
          <cell r="S86">
            <v>5.6600918866970318</v>
          </cell>
        </row>
      </sheetData>
      <sheetData sheetId="3" refreshError="1"/>
      <sheetData sheetId="4" refreshError="1"/>
      <sheetData sheetId="5" refreshError="1"/>
      <sheetData sheetId="6" refreshError="1">
        <row r="146">
          <cell r="B146" t="str">
            <v>TOTAL $ i)</v>
          </cell>
          <cell r="D146">
            <v>51.7</v>
          </cell>
          <cell r="E146">
            <v>48.70000000000001</v>
          </cell>
          <cell r="F146">
            <v>52.3</v>
          </cell>
          <cell r="G146">
            <v>51.79999999999999</v>
          </cell>
          <cell r="H146">
            <v>51.79999999999999</v>
          </cell>
          <cell r="I146">
            <v>52.999999999999993</v>
          </cell>
          <cell r="J146">
            <v>56.199999999999996</v>
          </cell>
          <cell r="K146">
            <v>61.099999999999994</v>
          </cell>
          <cell r="L146">
            <v>69.55</v>
          </cell>
          <cell r="M146">
            <v>63.143499999999996</v>
          </cell>
          <cell r="N146">
            <v>45.214500000000001</v>
          </cell>
          <cell r="O146">
            <v>52.631</v>
          </cell>
          <cell r="P146">
            <v>82.15</v>
          </cell>
          <cell r="Q146">
            <v>65.3</v>
          </cell>
          <cell r="R146">
            <v>63.3</v>
          </cell>
          <cell r="S146">
            <v>63.7</v>
          </cell>
        </row>
      </sheetData>
      <sheetData sheetId="7" refreshError="1"/>
      <sheetData sheetId="8" refreshError="1">
        <row r="99">
          <cell r="A99" t="str">
            <v>CRECIMIENTO RFP</v>
          </cell>
          <cell r="O99">
            <v>15.780112486553804</v>
          </cell>
          <cell r="P99">
            <v>16.925533191938214</v>
          </cell>
          <cell r="Q99">
            <v>17.185305361624614</v>
          </cell>
          <cell r="R99">
            <v>21.727315352236815</v>
          </cell>
          <cell r="S99">
            <v>21.336924931172078</v>
          </cell>
        </row>
      </sheetData>
      <sheetData sheetId="9" refreshError="1"/>
      <sheetData sheetId="10" refreshError="1"/>
      <sheetData sheetId="1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s 11-14"/>
      <sheetName val="Tables 34-38"/>
      <sheetName val="Table 39"/>
      <sheetName val="Table 40"/>
      <sheetName val="Table 41"/>
      <sheetName val="Table 42"/>
      <sheetName val="SUPUESTOS"/>
      <sheetName val="RESULTADOS"/>
      <sheetName val="SMONET-FINANC"/>
      <sheetName val="SFISCAL-MOD"/>
      <sheetName val="SREAL"/>
      <sheetName val="C"/>
      <sheetName val="G"/>
      <sheetName val="B"/>
      <sheetName val="I"/>
      <sheetName val="F"/>
      <sheetName val="D"/>
      <sheetName val="Codes"/>
      <sheetName val="Curre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dro I-9 Int Contrac C$"/>
      <sheetName val="Cuadro I-9 Int Contrac $"/>
      <sheetName val="Cuadro I-9 Int Contrac $ (2)"/>
      <sheetName val="Ahorro Dólares"/>
      <sheetName val="Cuadro I-5 94-00"/>
      <sheetName val="PIB gasto 01-04"/>
      <sheetName val="EX-IM"/>
      <sheetName val="SNF Córd 01-04"/>
      <sheetName val="BAL. PAG 90-02"/>
      <sheetName val="ae-v-1 "/>
      <sheetName val="Tables 34-3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capital"/>
      <sheetName val="ipx"/>
      <sheetName val="ipm"/>
      <sheetName val="precelec"/>
      <sheetName val="Hoja2"/>
      <sheetName val="PIB EN CORR"/>
      <sheetName val="Implicito-trim"/>
      <sheetName val="Hoja1"/>
      <sheetName val="Cuadro I-5 94-00"/>
      <sheetName val="M"/>
      <sheetName val="BO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  <sheetName val="PIB EN CORR"/>
      <sheetName val="Tab16(2000)"/>
      <sheetName val="Indic"/>
      <sheetName val="Table 8"/>
      <sheetName val="Cuadro I-5 94-00"/>
      <sheetName val="A Current Data"/>
      <sheetName val="Cuadro5"/>
      <sheetName val="graf 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Assumptions"/>
      <sheetName val="GDP"/>
      <sheetName val="Tab 1&amp;2&amp;3&amp;20&amp;21"/>
      <sheetName val="Tab 6"/>
      <sheetName val="CPI(1)"/>
      <sheetName val="CPI(2)"/>
      <sheetName val="Tab 4&amp;22&amp;23&amp;24"/>
      <sheetName val="Tab 5&amp;25"/>
      <sheetName val="Tab 26"/>
      <sheetName val="Tab 27"/>
      <sheetName val="Tab 28"/>
      <sheetName val="DA"/>
      <sheetName val="Q5"/>
      <sheetName val="Q7"/>
      <sheetName val="loans&amp;grants(F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"/>
      <sheetName val="Gráfico"/>
      <sheetName val="Datos"/>
      <sheetName val="Parámetros"/>
      <sheetName val="Diálogo1"/>
      <sheetName val="Macro1"/>
      <sheetName val="Módulo1"/>
      <sheetName val="GDP"/>
      <sheetName val="FI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ructuras"/>
      <sheetName val="OF-DD"/>
      <sheetName val="PIB por act"/>
      <sheetName val="PIB gasto1"/>
      <sheetName val="PIB gasto"/>
      <sheetName val="PIB PRODUCC"/>
      <sheetName val="SNF Córd"/>
      <sheetName val="SNF Córd 94"/>
      <sheetName val="Agricultura"/>
      <sheetName val="Pecuario"/>
      <sheetName val="Pesca"/>
      <sheetName val="Silvicultura"/>
      <sheetName val="Minería"/>
      <sheetName val="Supuestos "/>
      <sheetName val="1"/>
      <sheetName val="Cuadros de presentación"/>
      <sheetName val="GRAF"/>
      <sheetName val="GRAF 1"/>
      <sheetName val="APYR"/>
      <sheetName val="AgricCalendario"/>
      <sheetName val="Pecuario'94"/>
      <sheetName val="Supuestos"/>
      <sheetName val="PIB PROD 94-2005"/>
      <sheetName val="PIB ACT 94-2005"/>
      <sheetName val="PIB PRODUCCION"/>
      <sheetName val="PRODUCC"/>
      <sheetName val="FBKF"/>
      <sheetName val="X Córd "/>
      <sheetName val="X Córd 94"/>
      <sheetName val="M Cif Córd"/>
      <sheetName val="M Cif Córd 94 "/>
      <sheetName val="Gasto"/>
      <sheetName val="Hoja1"/>
      <sheetName val="J(Priv.Cap)"/>
      <sheetName val="BOP 10C"/>
      <sheetName val="TP 10C"/>
      <sheetName val="PRIVATE"/>
      <sheetName val="HACIEND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de Datos Proyecciones"/>
      <sheetName val="Macro1"/>
      <sheetName val="CUADRO1"/>
      <sheetName val="Table3"/>
      <sheetName val="TRANS.Y COM."/>
      <sheetName val="resum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GAS_061301"/>
      <sheetName val="GEE_061301"/>
      <sheetName val="B(Assump)"/>
      <sheetName val="GEE0901"/>
      <sheetName val="X"/>
      <sheetName val="M"/>
      <sheetName val="T-T"/>
      <sheetName val="S"/>
      <sheetName val="Check Interest"/>
      <sheetName val="G(Disb.)"/>
      <sheetName val="H(Amort)"/>
      <sheetName val="Debt scenario"/>
      <sheetName val="I(Interest)"/>
      <sheetName val="N(Debt)"/>
      <sheetName val="J(Priv.Cap)"/>
      <sheetName val="J(Fin. account)"/>
      <sheetName val="O(Arrears)"/>
      <sheetName val="K(Reserves)"/>
      <sheetName val="BOP_output"/>
      <sheetName val="L(Links)"/>
      <sheetName val="P(IMF)"/>
      <sheetName val="Base de Datos Proyecciones"/>
      <sheetName val="MACRO"/>
      <sheetName val="Data"/>
      <sheetName val="WEO"/>
      <sheetName val="NA"/>
      <sheetName val="CRI-BOP-01"/>
      <sheetName val="SNF Córd"/>
      <sheetName val="Sheet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r"/>
      <sheetName val="PONDPROD"/>
      <sheetName val="PONDRAMA"/>
      <sheetName val="calculos"/>
      <sheetName val="PONDPRODRAMA"/>
      <sheetName val="Gr_ramas"/>
      <sheetName val="Gr_IPI"/>
      <sheetName val="Gr_enlace"/>
      <sheetName val="Gr_ipi_pm12meses"/>
      <sheetName val="Gráfico3"/>
      <sheetName val="Gráfico4"/>
      <sheetName val="enlace"/>
      <sheetName val="variaciones_julio00"/>
      <sheetName val="variaciones_agosto00"/>
      <sheetName val="variaciones_sept00"/>
      <sheetName val="variaciones_noviembre"/>
      <sheetName val="variaciones_octubre00"/>
      <sheetName val="var_ipi(sin_cukr_s.ant_m.r_j.g)"/>
      <sheetName val="IPI SIN AZUCAR"/>
      <sheetName val="GR_MENSUAL"/>
      <sheetName val="GR_INTER"/>
      <sheetName val="Gráfico1"/>
      <sheetName val="Gráfico2"/>
      <sheetName val="Gr_varint_anu_pm_ipi"/>
      <sheetName val="Gr_varmen_pm_ipi"/>
      <sheetName val="sin_azucar y pm"/>
      <sheetName val="Gr_var_mensual_pm_sinazucar"/>
      <sheetName val="Gr_interanu_pm_sin azucar"/>
      <sheetName val="Gráfico9"/>
      <sheetName val="var_inter_ipiob_pm"/>
      <sheetName val="C_salida"/>
      <sheetName val="volprod"/>
      <sheetName val="12MESES"/>
      <sheetName val="Gráfico5"/>
      <sheetName val="OECD wgt"/>
    </sheetNames>
    <sheetDataSet>
      <sheetData sheetId="0" refreshError="1"/>
      <sheetData sheetId="1" refreshError="1"/>
      <sheetData sheetId="2" refreshError="1">
        <row r="3">
          <cell r="C3">
            <v>35.066449767075738</v>
          </cell>
        </row>
        <row r="14">
          <cell r="C14">
            <v>2.1203290161280219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ructuras"/>
      <sheetName val="GRAF"/>
      <sheetName val="GRAF 1"/>
      <sheetName val="OF-DD"/>
      <sheetName val="PIB por act"/>
      <sheetName val="PIB gasto1"/>
      <sheetName val="PIB gasto"/>
      <sheetName val="PIB PRODUCC"/>
      <sheetName val="SNF Córd"/>
      <sheetName val="SNF Córd 94"/>
      <sheetName val="APYR"/>
      <sheetName val="AgricCalendario"/>
      <sheetName val="Pecuario"/>
      <sheetName val="Pesca"/>
      <sheetName val="Silvicultura"/>
      <sheetName val="Minería"/>
      <sheetName val="Supuestos "/>
      <sheetName val="Supuestos"/>
      <sheetName val="PIB PROD 94-2005"/>
      <sheetName val="PIB ACT 94-2005"/>
      <sheetName val="PIB PRODUCCION"/>
      <sheetName val="PRODUCC"/>
      <sheetName val="FBKF"/>
      <sheetName val="Agricultura"/>
      <sheetName val="X Córd "/>
      <sheetName val="X Córd 94"/>
      <sheetName val="M Cif Córd"/>
      <sheetName val="M Cif Córd 94 "/>
      <sheetName val="Gasto"/>
      <sheetName val="Hoja1"/>
      <sheetName val="J(Priv.Cap)"/>
      <sheetName val="BOP 10C"/>
      <sheetName val="TP 10C"/>
      <sheetName val="PRIVATE"/>
      <sheetName val="HACIENDA"/>
      <sheetName val="Pecuario'94"/>
      <sheetName val="1"/>
      <sheetName val="Cuadros de presentación"/>
      <sheetName val="A"/>
      <sheetName val="H"/>
      <sheetName val="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18">
          <cell r="A18" t="str">
            <v xml:space="preserve">  Export. Bienes fob</v>
          </cell>
        </row>
        <row r="19">
          <cell r="A19" t="str">
            <v xml:space="preserve">  Export. Serv. N Fact.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3">
          <cell r="A3" t="str">
            <v>Supuestos de Trabajo</v>
          </cell>
        </row>
        <row r="4">
          <cell r="B4" t="str">
            <v>PIB real</v>
          </cell>
          <cell r="D4" t="str">
            <v>PIB nominal</v>
          </cell>
          <cell r="F4" t="str">
            <v xml:space="preserve">Deflactor </v>
          </cell>
          <cell r="G4" t="str">
            <v>Tasa de inflación</v>
          </cell>
          <cell r="I4" t="str">
            <v>Devaluación</v>
          </cell>
        </row>
        <row r="5">
          <cell r="A5" t="str">
            <v>Años</v>
          </cell>
          <cell r="B5" t="str">
            <v>Millones de C$</v>
          </cell>
          <cell r="C5" t="str">
            <v>Tasas</v>
          </cell>
          <cell r="D5" t="str">
            <v>Millones de C$</v>
          </cell>
          <cell r="E5" t="str">
            <v>Tasas</v>
          </cell>
          <cell r="F5" t="str">
            <v>PIB</v>
          </cell>
          <cell r="G5" t="str">
            <v>Promedio</v>
          </cell>
          <cell r="H5" t="str">
            <v>Acumulada</v>
          </cell>
          <cell r="I5" t="str">
            <v>Nominal</v>
          </cell>
        </row>
        <row r="7">
          <cell r="A7">
            <v>1994</v>
          </cell>
          <cell r="B7">
            <v>20008.374001335684</v>
          </cell>
          <cell r="D7">
            <v>20008.374001335687</v>
          </cell>
          <cell r="G7">
            <v>7.78</v>
          </cell>
          <cell r="H7">
            <v>12.41</v>
          </cell>
        </row>
        <row r="9">
          <cell r="A9">
            <v>1995</v>
          </cell>
          <cell r="B9">
            <v>21191.250647268003</v>
          </cell>
          <cell r="C9">
            <v>5.9119079134234198</v>
          </cell>
          <cell r="D9">
            <v>24029.327854385745</v>
          </cell>
          <cell r="E9">
            <v>20.09635492010311</v>
          </cell>
          <cell r="F9">
            <v>13.392683869196858</v>
          </cell>
          <cell r="G9">
            <v>10.94</v>
          </cell>
          <cell r="H9">
            <v>11.12</v>
          </cell>
          <cell r="I9">
            <v>11.999943754657806</v>
          </cell>
        </row>
        <row r="11">
          <cell r="A11">
            <v>1996</v>
          </cell>
          <cell r="B11">
            <v>22535.680426476218</v>
          </cell>
          <cell r="C11">
            <v>6.344268215153881</v>
          </cell>
          <cell r="D11">
            <v>28008.719909739211</v>
          </cell>
          <cell r="E11">
            <v>16.560563322736321</v>
          </cell>
          <cell r="F11">
            <v>9.6068131165405219</v>
          </cell>
          <cell r="G11">
            <v>11.62</v>
          </cell>
          <cell r="H11">
            <v>12.1</v>
          </cell>
          <cell r="I11">
            <v>12.033747222257091</v>
          </cell>
        </row>
        <row r="13">
          <cell r="A13" t="str">
            <v xml:space="preserve">1997 </v>
          </cell>
          <cell r="B13">
            <v>23429.592218663431</v>
          </cell>
          <cell r="C13">
            <v>3.966650996421639</v>
          </cell>
          <cell r="D13">
            <v>31967.052927063567</v>
          </cell>
          <cell r="E13">
            <v>14.132502413821356</v>
          </cell>
          <cell r="F13">
            <v>9.7779925773983081</v>
          </cell>
          <cell r="G13">
            <v>9.2200000000000006</v>
          </cell>
          <cell r="H13">
            <v>7.25</v>
          </cell>
          <cell r="I13">
            <v>11.999641400331697</v>
          </cell>
        </row>
        <row r="15">
          <cell r="A15" t="str">
            <v>1998</v>
          </cell>
          <cell r="B15">
            <v>24299.224040699293</v>
          </cell>
          <cell r="C15">
            <v>3.7116814237301732</v>
          </cell>
          <cell r="D15">
            <v>37804.512372411584</v>
          </cell>
          <cell r="E15">
            <v>18.260862077798777</v>
          </cell>
          <cell r="F15">
            <v>14.028487875561169</v>
          </cell>
          <cell r="G15">
            <v>13.04</v>
          </cell>
          <cell r="H15">
            <v>18.46</v>
          </cell>
          <cell r="I15">
            <v>12.000720403425902</v>
          </cell>
        </row>
        <row r="17">
          <cell r="A17" t="str">
            <v xml:space="preserve">1999 </v>
          </cell>
          <cell r="B17">
            <v>26008.910287521474</v>
          </cell>
          <cell r="C17">
            <v>7.0359705476956469</v>
          </cell>
          <cell r="D17">
            <v>44197.769391878566</v>
          </cell>
          <cell r="E17">
            <v>16.911359565988104</v>
          </cell>
          <cell r="F17">
            <v>9.2262339172156658</v>
          </cell>
          <cell r="G17">
            <v>11.21</v>
          </cell>
          <cell r="H17">
            <v>7.19</v>
          </cell>
          <cell r="I17">
            <v>10.045228739493012</v>
          </cell>
        </row>
        <row r="19">
          <cell r="A19" t="str">
            <v>2000 a/</v>
          </cell>
          <cell r="B19">
            <v>27094.595467306757</v>
          </cell>
          <cell r="C19">
            <v>4.1742816895568691</v>
          </cell>
          <cell r="D19">
            <v>50144.635193948394</v>
          </cell>
          <cell r="E19">
            <v>13.455126545735997</v>
          </cell>
          <cell r="F19">
            <v>8.9089597793785344</v>
          </cell>
          <cell r="G19">
            <v>11.55</v>
          </cell>
          <cell r="H19">
            <v>9.8699999999999992</v>
          </cell>
          <cell r="I19">
            <v>6.0000000000008242</v>
          </cell>
        </row>
        <row r="21">
          <cell r="A21" t="str">
            <v>2001 b/</v>
          </cell>
          <cell r="B21">
            <v>27898.085558778675</v>
          </cell>
          <cell r="C21">
            <v>2.9654994939541934</v>
          </cell>
          <cell r="D21">
            <v>53653.489399441358</v>
          </cell>
          <cell r="E21">
            <v>6.9974668115970751</v>
          </cell>
          <cell r="F21">
            <v>3.9158430129109689</v>
          </cell>
          <cell r="G21">
            <v>7.35</v>
          </cell>
          <cell r="H21">
            <v>4.6500000000000004</v>
          </cell>
          <cell r="I21">
            <v>6.0000775456825437</v>
          </cell>
        </row>
        <row r="23">
          <cell r="A23" t="str">
            <v>2002 c/</v>
          </cell>
          <cell r="B23">
            <v>28181.926969802837</v>
          </cell>
          <cell r="C23">
            <v>1.0174225411494042</v>
          </cell>
          <cell r="D23">
            <v>57051.277720178427</v>
          </cell>
          <cell r="E23">
            <v>6.3328375447141871</v>
          </cell>
          <cell r="F23">
            <v>5.2618794558924264</v>
          </cell>
          <cell r="G23">
            <v>3.99</v>
          </cell>
          <cell r="H23">
            <v>3.99</v>
          </cell>
          <cell r="I23">
            <v>5.9999999999960352</v>
          </cell>
        </row>
        <row r="25">
          <cell r="A25" t="str">
            <v>2003 c/</v>
          </cell>
          <cell r="B25">
            <v>28817.662541470054</v>
          </cell>
          <cell r="C25">
            <v>2.2558271914777661</v>
          </cell>
          <cell r="D25">
            <v>61926.599543730736</v>
          </cell>
          <cell r="E25">
            <v>8.545508564180615</v>
          </cell>
          <cell r="F25">
            <v>6.1509270869475046</v>
          </cell>
          <cell r="G25">
            <v>5.2</v>
          </cell>
          <cell r="H25">
            <v>5.9999999595594602</v>
          </cell>
          <cell r="I25">
            <v>6</v>
          </cell>
        </row>
        <row r="27">
          <cell r="A27" t="str">
            <v>2004 c/</v>
          </cell>
          <cell r="B27">
            <v>29877.617198093187</v>
          </cell>
          <cell r="C27">
            <v>3.678142372226767</v>
          </cell>
          <cell r="D27">
            <v>68077.095247719335</v>
          </cell>
          <cell r="E27">
            <v>9.9319125372697048</v>
          </cell>
          <cell r="F27">
            <v>6.0319080010042541</v>
          </cell>
          <cell r="G27">
            <v>5.19</v>
          </cell>
          <cell r="H27">
            <v>4.999999661038899</v>
          </cell>
          <cell r="I27">
            <v>5</v>
          </cell>
        </row>
        <row r="29">
          <cell r="A29" t="str">
            <v>2005 c/</v>
          </cell>
          <cell r="B29">
            <v>31062.86215449659</v>
          </cell>
          <cell r="C29">
            <v>3.9669996055744505</v>
          </cell>
          <cell r="D29">
            <v>73949.799079423319</v>
          </cell>
          <cell r="E29">
            <v>8.626548783161736</v>
          </cell>
          <cell r="F29">
            <v>4.4817578609217037</v>
          </cell>
          <cell r="G29">
            <v>4.7300000000000004</v>
          </cell>
          <cell r="H29">
            <v>4.5</v>
          </cell>
          <cell r="I29">
            <v>4</v>
          </cell>
        </row>
        <row r="31">
          <cell r="A31" t="str">
            <v>2006 c/</v>
          </cell>
          <cell r="B31">
            <v>32460.690951448934</v>
          </cell>
          <cell r="C31">
            <v>4.4999999999999929</v>
          </cell>
          <cell r="D31">
            <v>79947.689427242774</v>
          </cell>
          <cell r="E31">
            <v>8.1107594915540204</v>
          </cell>
          <cell r="F31">
            <v>3.4552722407215555</v>
          </cell>
          <cell r="G31">
            <v>4.2300000000000004</v>
          </cell>
          <cell r="H31">
            <v>4</v>
          </cell>
          <cell r="I31">
            <v>3</v>
          </cell>
        </row>
        <row r="33">
          <cell r="A33" t="str">
            <v>2007 c/</v>
          </cell>
          <cell r="B33">
            <v>34083.725499021384</v>
          </cell>
          <cell r="C33">
            <v>5</v>
          </cell>
          <cell r="D33">
            <v>86235.291747584459</v>
          </cell>
          <cell r="E33">
            <v>7.8646454517785402</v>
          </cell>
          <cell r="F33">
            <v>2.7282337635986096</v>
          </cell>
          <cell r="G33">
            <v>3.46</v>
          </cell>
          <cell r="H33">
            <v>3</v>
          </cell>
          <cell r="I33">
            <v>2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lario nominal y real inf anua"/>
      <sheetName val="III-8"/>
      <sheetName val="Salarios INSS inf anual"/>
      <sheetName val="Indicadores basicos de salarios"/>
      <sheetName val="Grafico 1"/>
      <sheetName val="ISAL 94 INFORME ANUAL"/>
      <sheetName val="indice"/>
      <sheetName val="salario"/>
      <sheetName val="GLOBA-2001"/>
      <sheetName val="ITCER 2002"/>
      <sheetName val="ITCER Y GRAFICOS"/>
      <sheetName val="Gráfico 1"/>
      <sheetName val="ipc"/>
      <sheetName val="pmt y cut informe anual"/>
      <sheetName val="Gráf  CUT ITCER INFORME ANUAL"/>
      <sheetName val="Gráfico tasas itcer cut"/>
      <sheetName val="PMT y CUT"/>
      <sheetName val="Gráfico ISAR Informe Anual"/>
      <sheetName val="Gráfico T1_12 categorias"/>
      <sheetName val="Indices por Categorías"/>
      <sheetName val="tab 1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1">
          <cell r="J1" t="str">
            <v>BASE 1994=100</v>
          </cell>
        </row>
        <row r="2">
          <cell r="A2" t="str">
            <v>INDICE DE TIPO DE CAMBIO EFECTIVO REAL (ITCER) BILATERAL CON ESTADOS UNIDOS</v>
          </cell>
        </row>
        <row r="3">
          <cell r="A3" t="str">
            <v>MESES \ AÑOS</v>
          </cell>
          <cell r="B3">
            <v>1990</v>
          </cell>
          <cell r="C3">
            <v>1991</v>
          </cell>
          <cell r="D3">
            <v>1992</v>
          </cell>
          <cell r="E3">
            <v>1993</v>
          </cell>
          <cell r="F3">
            <v>1994</v>
          </cell>
          <cell r="G3">
            <v>1995</v>
          </cell>
          <cell r="H3">
            <v>1996</v>
          </cell>
          <cell r="I3">
            <v>1997</v>
          </cell>
          <cell r="J3">
            <v>1998</v>
          </cell>
          <cell r="K3">
            <v>1999</v>
          </cell>
          <cell r="L3">
            <v>2000</v>
          </cell>
        </row>
        <row r="5">
          <cell r="A5" t="str">
            <v>E</v>
          </cell>
          <cell r="B5">
            <v>147.34939797059178</v>
          </cell>
          <cell r="C5">
            <v>76.782765966069064</v>
          </cell>
          <cell r="D5">
            <v>89.387670448019279</v>
          </cell>
          <cell r="E5">
            <v>95.063947835429445</v>
          </cell>
          <cell r="F5">
            <v>98.553592423971466</v>
          </cell>
          <cell r="G5">
            <v>101.43013871271303</v>
          </cell>
          <cell r="H5">
            <v>105.00520924865613</v>
          </cell>
          <cell r="I5">
            <v>108.88846226345026</v>
          </cell>
          <cell r="J5">
            <v>114.51039092244639</v>
          </cell>
          <cell r="K5">
            <v>111.05938791568319</v>
          </cell>
          <cell r="L5">
            <v>115.40051572639084</v>
          </cell>
        </row>
        <row r="6">
          <cell r="A6" t="str">
            <v>F</v>
          </cell>
          <cell r="B6">
            <v>140.72826551920559</v>
          </cell>
          <cell r="C6">
            <v>73.987742232736593</v>
          </cell>
          <cell r="D6">
            <v>90.078940308101522</v>
          </cell>
          <cell r="E6">
            <v>93.46066891489086</v>
          </cell>
          <cell r="F6">
            <v>99.054849287027551</v>
          </cell>
          <cell r="G6">
            <v>101.90728577509314</v>
          </cell>
          <cell r="H6">
            <v>105.23517992356295</v>
          </cell>
          <cell r="I6">
            <v>110.23176766273339</v>
          </cell>
          <cell r="J6">
            <v>114.11046612102001</v>
          </cell>
          <cell r="K6">
            <v>112.65597273835162</v>
          </cell>
          <cell r="L6">
            <v>114.22058138071418</v>
          </cell>
        </row>
        <row r="7">
          <cell r="A7" t="str">
            <v>M</v>
          </cell>
          <cell r="B7">
            <v>122.98184115589143</v>
          </cell>
          <cell r="C7">
            <v>109.27060991478486</v>
          </cell>
          <cell r="D7">
            <v>90.402867539453496</v>
          </cell>
          <cell r="E7">
            <v>94.421327214053633</v>
          </cell>
          <cell r="F7">
            <v>99.840672953630062</v>
          </cell>
          <cell r="G7">
            <v>102.68399104268173</v>
          </cell>
          <cell r="H7">
            <v>105.95309728651327</v>
          </cell>
          <cell r="I7">
            <v>111.64843588316151</v>
          </cell>
          <cell r="J7">
            <v>114.19046845266638</v>
          </cell>
          <cell r="K7">
            <v>116.29220236884248</v>
          </cell>
          <cell r="L7">
            <v>114.63606876029114</v>
          </cell>
        </row>
        <row r="8">
          <cell r="A8" t="str">
            <v>A</v>
          </cell>
          <cell r="B8">
            <v>104.20836921771577</v>
          </cell>
          <cell r="C8">
            <v>90.984308168703379</v>
          </cell>
          <cell r="D8">
            <v>90.397003950008099</v>
          </cell>
          <cell r="E8">
            <v>95.401583062138002</v>
          </cell>
          <cell r="F8">
            <v>100.57366421225933</v>
          </cell>
          <cell r="G8">
            <v>103.99370367106077</v>
          </cell>
          <cell r="H8">
            <v>106.36186900497755</v>
          </cell>
          <cell r="I8">
            <v>112.3552840789918</v>
          </cell>
          <cell r="J8">
            <v>113.15331667739312</v>
          </cell>
          <cell r="K8">
            <v>116.10691549014285</v>
          </cell>
          <cell r="L8">
            <v>114.52399528868493</v>
          </cell>
        </row>
        <row r="9">
          <cell r="A9" t="str">
            <v>M</v>
          </cell>
          <cell r="B9">
            <v>103.67107355207345</v>
          </cell>
          <cell r="C9">
            <v>97.349965903343289</v>
          </cell>
          <cell r="D9">
            <v>89.147426671524371</v>
          </cell>
          <cell r="E9">
            <v>95.074437770050437</v>
          </cell>
          <cell r="F9">
            <v>100.99460002459138</v>
          </cell>
          <cell r="G9">
            <v>104.42345706906626</v>
          </cell>
          <cell r="H9">
            <v>105.80970589649593</v>
          </cell>
          <cell r="I9">
            <v>112.44570042333073</v>
          </cell>
          <cell r="J9">
            <v>112.13523694376694</v>
          </cell>
          <cell r="K9">
            <v>117.28046801729333</v>
          </cell>
          <cell r="L9">
            <v>114.27182171003767</v>
          </cell>
        </row>
        <row r="10">
          <cell r="A10" t="str">
            <v>J</v>
          </cell>
          <cell r="B10">
            <v>108.33948502252449</v>
          </cell>
          <cell r="C10">
            <v>94.538175473856782</v>
          </cell>
          <cell r="D10">
            <v>90.114049112668809</v>
          </cell>
          <cell r="E10">
            <v>96.972412868051265</v>
          </cell>
          <cell r="F10">
            <v>100.09960978963409</v>
          </cell>
          <cell r="G10">
            <v>103.74835660156604</v>
          </cell>
          <cell r="H10">
            <v>106.50867280364345</v>
          </cell>
          <cell r="I10">
            <v>111.50560509857476</v>
          </cell>
          <cell r="J10">
            <v>111.3454269207224</v>
          </cell>
          <cell r="K10">
            <v>117.53896453696959</v>
          </cell>
          <cell r="L10">
            <v>114.76264737609536</v>
          </cell>
        </row>
        <row r="11">
          <cell r="A11" t="str">
            <v>J</v>
          </cell>
          <cell r="B11">
            <v>102.03626903739166</v>
          </cell>
          <cell r="C11">
            <v>94.094946587793686</v>
          </cell>
          <cell r="D11">
            <v>91.301146195077521</v>
          </cell>
          <cell r="E11">
            <v>95.809602079736109</v>
          </cell>
          <cell r="F11">
            <v>101.38344869965937</v>
          </cell>
          <cell r="G11">
            <v>103.66656125466488</v>
          </cell>
          <cell r="H11">
            <v>107.69217163173369</v>
          </cell>
          <cell r="I11">
            <v>110.98659967920523</v>
          </cell>
          <cell r="J11">
            <v>113.71532777307485</v>
          </cell>
          <cell r="K11">
            <v>118.19250078842462</v>
          </cell>
          <cell r="L11">
            <v>116.19112743263229</v>
          </cell>
        </row>
        <row r="12">
          <cell r="A12" t="str">
            <v>A</v>
          </cell>
          <cell r="B12">
            <v>96.695544699690231</v>
          </cell>
          <cell r="C12">
            <v>95.727608935451087</v>
          </cell>
          <cell r="D12">
            <v>92.361077965456559</v>
          </cell>
          <cell r="E12">
            <v>96.005127944131544</v>
          </cell>
          <cell r="F12">
            <v>101.06209866951387</v>
          </cell>
          <cell r="G12">
            <v>106.65887241512995</v>
          </cell>
          <cell r="H12">
            <v>109.77916902863917</v>
          </cell>
          <cell r="I12">
            <v>112.97890793342653</v>
          </cell>
          <cell r="J12">
            <v>115.4969116358143</v>
          </cell>
          <cell r="K12">
            <v>117.49130561376553</v>
          </cell>
          <cell r="L12">
            <v>116.62087924948486</v>
          </cell>
        </row>
        <row r="13">
          <cell r="A13" t="str">
            <v>S</v>
          </cell>
          <cell r="B13">
            <v>91.259351569427992</v>
          </cell>
          <cell r="C13">
            <v>94.975834077461286</v>
          </cell>
          <cell r="D13">
            <v>93.432821665897976</v>
          </cell>
          <cell r="E13">
            <v>96.14722694181836</v>
          </cell>
          <cell r="F13">
            <v>100.68399034429278</v>
          </cell>
          <cell r="G13">
            <v>106.71402726757108</v>
          </cell>
          <cell r="H13">
            <v>110.00573747596268</v>
          </cell>
          <cell r="I13">
            <v>115.16888164999722</v>
          </cell>
          <cell r="J13">
            <v>116.38572888567612</v>
          </cell>
          <cell r="K13">
            <v>117.21109153537594</v>
          </cell>
          <cell r="L13">
            <v>117.21824497141833</v>
          </cell>
        </row>
        <row r="14">
          <cell r="A14" t="str">
            <v>O</v>
          </cell>
          <cell r="B14">
            <v>90.716035698506118</v>
          </cell>
          <cell r="C14">
            <v>90.541975770644243</v>
          </cell>
          <cell r="D14">
            <v>92.579601570902511</v>
          </cell>
          <cell r="E14">
            <v>96.657910500024471</v>
          </cell>
          <cell r="F14">
            <v>100.02148795584156</v>
          </cell>
          <cell r="G14">
            <v>104.01861447774397</v>
          </cell>
          <cell r="H14">
            <v>108.55551200466091</v>
          </cell>
          <cell r="I14">
            <v>115.96653300790341</v>
          </cell>
          <cell r="J14">
            <v>114.97214714187618</v>
          </cell>
          <cell r="K14">
            <v>116.18518659000759</v>
          </cell>
          <cell r="L14">
            <v>116.71480436283935</v>
          </cell>
        </row>
        <row r="15">
          <cell r="A15" t="str">
            <v>N</v>
          </cell>
          <cell r="B15">
            <v>86.950569069268226</v>
          </cell>
          <cell r="C15">
            <v>89.910769779202965</v>
          </cell>
          <cell r="D15">
            <v>91.208314321957445</v>
          </cell>
          <cell r="E15">
            <v>97.653218938217378</v>
          </cell>
          <cell r="F15">
            <v>99.805487243663521</v>
          </cell>
          <cell r="G15">
            <v>102.33232170349244</v>
          </cell>
          <cell r="H15">
            <v>108.47939766541033</v>
          </cell>
          <cell r="I15">
            <v>113.93802346098323</v>
          </cell>
          <cell r="J15">
            <v>109.85735204353422</v>
          </cell>
          <cell r="K15">
            <v>115.94788473042301</v>
          </cell>
          <cell r="L15">
            <v>116.47946673840903</v>
          </cell>
        </row>
        <row r="16">
          <cell r="A16" t="str">
            <v>D</v>
          </cell>
          <cell r="B16">
            <v>81.371117102012917</v>
          </cell>
          <cell r="C16">
            <v>90.273647290516834</v>
          </cell>
          <cell r="D16">
            <v>90.946553604945393</v>
          </cell>
          <cell r="E16">
            <v>98.742231904173948</v>
          </cell>
          <cell r="F16">
            <v>100.75487699525046</v>
          </cell>
          <cell r="G16">
            <v>104.12581008106692</v>
          </cell>
          <cell r="H16">
            <v>107.51640937788471</v>
          </cell>
          <cell r="I16">
            <v>114.21936796310402</v>
          </cell>
          <cell r="J16">
            <v>109.72089632738675</v>
          </cell>
          <cell r="K16">
            <v>115.83318477683933</v>
          </cell>
          <cell r="L16">
            <v>115.59705272177384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GAS_061301"/>
      <sheetName val="GEE_061301"/>
      <sheetName val="B(Assump)"/>
      <sheetName val="GEE0901"/>
      <sheetName val="X"/>
      <sheetName val="M"/>
      <sheetName val="T-T"/>
      <sheetName val="S"/>
      <sheetName val="Check Interest"/>
      <sheetName val="G(Disb.)"/>
      <sheetName val="H(Amort)"/>
      <sheetName val="Debt scenario"/>
      <sheetName val="I(Interest)"/>
      <sheetName val="N(Debt)"/>
      <sheetName val="J(Priv.Cap)"/>
      <sheetName val="J(Fin. account)"/>
      <sheetName val="O(Arrears)"/>
      <sheetName val="K(Reserves)"/>
      <sheetName val="BOP_output"/>
      <sheetName val="L(Links)"/>
      <sheetName val="P(IMF)"/>
      <sheetName val="SNF Córd"/>
      <sheetName val="Sheet4"/>
      <sheetName val="ipc"/>
      <sheetName val="Balance Sheet"/>
      <sheetName val="Q4"/>
      <sheetName val="DA"/>
      <sheetName val="RED-GD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r"/>
      <sheetName val="PONDPROD"/>
      <sheetName val="PONDRAMA"/>
      <sheetName val="calculos"/>
      <sheetName val="PONDPRODRAMA"/>
      <sheetName val="Gr_ramas"/>
      <sheetName val="Gr_IPI"/>
      <sheetName val="Gr_enlace"/>
      <sheetName val="enlace"/>
      <sheetName val="IPI SIN AZUCAR"/>
      <sheetName val="Gráfico5"/>
      <sheetName val="GR_INTER"/>
      <sheetName val="Gráfico1"/>
      <sheetName val="Gráfico2"/>
      <sheetName val="Gr_varint_anu_pm_ipi"/>
      <sheetName val="Gr_varmen_pm_ipi"/>
      <sheetName val="sin_azucar y pm"/>
      <sheetName val="Gr_var_mensual_pm_sinazucar"/>
      <sheetName val="Gr_interanu_pm_sin azucar"/>
      <sheetName val="Gráfico9"/>
      <sheetName val="var_inter_ipiob_pm"/>
      <sheetName val="C_salida"/>
      <sheetName val="volprod"/>
      <sheetName val="12MESES"/>
      <sheetName val="Q1"/>
    </sheetNames>
    <sheetDataSet>
      <sheetData sheetId="0"/>
      <sheetData sheetId="1"/>
      <sheetData sheetId="2" refreshError="1">
        <row r="12">
          <cell r="C12">
            <v>12.904403813068962</v>
          </cell>
        </row>
        <row r="14">
          <cell r="C14">
            <v>2.1203290161280219</v>
          </cell>
        </row>
      </sheetData>
      <sheetData sheetId="3"/>
      <sheetData sheetId="4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/>
      <sheetData sheetId="23"/>
      <sheetData sheetId="24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r"/>
      <sheetName val="PONDPROD"/>
      <sheetName val="PONDRAMA"/>
      <sheetName val="calculos"/>
      <sheetName val="PONDPRODRAMA"/>
      <sheetName val="Gr_ramas"/>
      <sheetName val="Gr_IPI"/>
      <sheetName val="Gr_enlace"/>
      <sheetName val="Gr_ipi_pm12meses"/>
      <sheetName val="Gráfico3"/>
      <sheetName val="Gráfico4"/>
      <sheetName val="enlace"/>
      <sheetName val="variaciones_julio00"/>
      <sheetName val="variaciones_agosto00"/>
      <sheetName val="variaciones_sept00"/>
      <sheetName val="variaciones_noviembre"/>
      <sheetName val="variaciones_octubre00"/>
      <sheetName val="var_ipi(sin_cukr_s.ant_m.r_j.g)"/>
      <sheetName val="IPI SIN AZUCAR"/>
      <sheetName val="GR_MENSUAL"/>
      <sheetName val="GR_INTER"/>
      <sheetName val="Gráfico1"/>
      <sheetName val="Gráfico2"/>
      <sheetName val="Gr_varint_anu_pm_ipi"/>
      <sheetName val="Gr_varmen_pm_ipi"/>
      <sheetName val="sin_azucar y pm"/>
      <sheetName val="Gr_var_mensual_pm_sinazucar"/>
      <sheetName val="Gr_interanu_pm_sin azucar"/>
      <sheetName val="Gráfico9"/>
      <sheetName val="var_inter_ipiob_pm"/>
      <sheetName val="C_salida"/>
      <sheetName val="volprod"/>
      <sheetName val="12MESES"/>
      <sheetName val="Gráfico5"/>
      <sheetName val="Indice Nacional"/>
      <sheetName val="Indice de Managua"/>
      <sheetName val="Indice Resto del País"/>
      <sheetName val="Encadenamiento Mga"/>
      <sheetName val="BD Semanal Nacional"/>
      <sheetName val="BD Semanal Managua"/>
      <sheetName val="BD Semanal Resto del País"/>
      <sheetName val="Gráfico No. 1 Managua"/>
      <sheetName val="Gráf No. 1 Mga (Serie Orig)"/>
      <sheetName val="Gráfico No. 2 Managua"/>
      <sheetName val="Cuadro Salida Managua"/>
      <sheetName val="Cuadro Salida Mga (Original)"/>
      <sheetName val="Datos"/>
      <sheetName val="Gráf Inf Acum"/>
      <sheetName val="Gráfico No.1 Nacional"/>
      <sheetName val="Gráfico No. 2 Resto del País"/>
      <sheetName val="Cuadro Salida Nac y Resto"/>
      <sheetName val="Cuadro Salida Nacional"/>
      <sheetName val="Cuadro Salida Resto del País"/>
    </sheetNames>
    <sheetDataSet>
      <sheetData sheetId="0" refreshError="1"/>
      <sheetData sheetId="1" refreshError="1"/>
      <sheetData sheetId="2" refreshError="1">
        <row r="3">
          <cell r="C3">
            <v>35.066449767075738</v>
          </cell>
        </row>
        <row r="4">
          <cell r="C4">
            <v>17.230164869979546</v>
          </cell>
        </row>
        <row r="5">
          <cell r="C5">
            <v>7.959343527964208</v>
          </cell>
        </row>
        <row r="6">
          <cell r="C6">
            <v>0.19647595534129864</v>
          </cell>
        </row>
        <row r="7">
          <cell r="C7">
            <v>8.5396977408875561</v>
          </cell>
        </row>
        <row r="8">
          <cell r="C8">
            <v>0.42605842225464835</v>
          </cell>
        </row>
        <row r="9">
          <cell r="C9">
            <v>1.0905993328897892</v>
          </cell>
        </row>
        <row r="10">
          <cell r="C10">
            <v>0.72005038373285513</v>
          </cell>
        </row>
        <row r="11">
          <cell r="C11">
            <v>2.1568028611840542</v>
          </cell>
        </row>
        <row r="12">
          <cell r="C12">
            <v>12.904403813068962</v>
          </cell>
        </row>
        <row r="13">
          <cell r="C13">
            <v>4.8658999431290306</v>
          </cell>
        </row>
        <row r="14">
          <cell r="C14">
            <v>2.1203290161280219</v>
          </cell>
        </row>
        <row r="15">
          <cell r="C15">
            <v>4.6316731100731046</v>
          </cell>
        </row>
        <row r="16">
          <cell r="C16">
            <v>0.41246474566512276</v>
          </cell>
        </row>
        <row r="17">
          <cell r="C17">
            <v>0.90226121215518751</v>
          </cell>
        </row>
        <row r="18">
          <cell r="C18">
            <v>8.5441326288659594E-2</v>
          </cell>
        </row>
        <row r="19">
          <cell r="C19">
            <v>0.69188397218221387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r"/>
      <sheetName val="PONDPROD"/>
      <sheetName val="PONDRAMA"/>
      <sheetName val="calculos"/>
      <sheetName val="PONDPRODRAMA"/>
      <sheetName val="Gr_ramas"/>
      <sheetName val="Gr_IPI"/>
      <sheetName val="Gr_enlace"/>
      <sheetName val="Gr_ipi_pm12meses"/>
      <sheetName val="Gráfico3"/>
      <sheetName val="Gráfico4"/>
      <sheetName val="enlace"/>
      <sheetName val="variaciones_julio00"/>
      <sheetName val="variaciones_agosto00"/>
      <sheetName val="variaciones_sept00"/>
      <sheetName val="variaciones_noviembre"/>
      <sheetName val="variaciones_octubre00"/>
      <sheetName val="var_ipi(sin_cukr_s.ant_m.r_j.g)"/>
      <sheetName val="IPI SIN AZUCAR"/>
      <sheetName val="GR_MENSUAL"/>
      <sheetName val="GR_INTER"/>
      <sheetName val="Gráfico1"/>
      <sheetName val="Gráfico2"/>
      <sheetName val="Gr_varint_anu_pm_ipi"/>
      <sheetName val="Gr_varmen_pm_ipi"/>
      <sheetName val="sin_azucar y pm"/>
      <sheetName val="Gr_var_mensual_pm_sinazucar"/>
      <sheetName val="Gr_interanu_pm_sin azucar"/>
      <sheetName val="Gráfico9"/>
      <sheetName val="var_inter_ipiob_pm"/>
      <sheetName val="C_salida"/>
      <sheetName val="volprod"/>
      <sheetName val="12MESES"/>
      <sheetName val="Gráfico5"/>
    </sheetNames>
    <sheetDataSet>
      <sheetData sheetId="0"/>
      <sheetData sheetId="1"/>
      <sheetData sheetId="2" refreshError="1">
        <row r="4">
          <cell r="C4">
            <v>17.230164869979546</v>
          </cell>
        </row>
      </sheetData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 refreshError="1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PNF"/>
      <sheetName val="GOES"/>
      <sheetName val="RGG"/>
      <sheetName val="EPNF"/>
      <sheetName val="TRANSF2002-MIHAC"/>
      <sheetName val="J(Priv.Cap)"/>
      <sheetName val="COUD"/>
      <sheetName val="Figure 6 NPV"/>
      <sheetName val="199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B corr"/>
      <sheetName val="PIB const F"/>
      <sheetName val="PIB const M"/>
      <sheetName val="Gasto corr"/>
      <sheetName val="Gasto const F"/>
      <sheetName val="Gasto const M"/>
      <sheetName val="Hoja3"/>
      <sheetName val="Hoja2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r"/>
      <sheetName val="PONDPROD"/>
      <sheetName val="PONDRAMA"/>
      <sheetName val="calculos"/>
      <sheetName val="PONDPRODRAMA"/>
      <sheetName val="Gr_ramas"/>
      <sheetName val="Gr_IPI"/>
      <sheetName val="Gr_enlace"/>
      <sheetName val="Gr_ipi_pm12meses"/>
      <sheetName val="Gráfico3"/>
      <sheetName val="Gráfico4"/>
      <sheetName val="Marginal_base94"/>
      <sheetName val="Marginal_base98"/>
      <sheetName val="enlace"/>
      <sheetName val="varipi"/>
      <sheetName val="var_ipi(sin_cukr_s.ant_m.r_j.g)"/>
      <sheetName val="IPI SIN AZUCAR"/>
      <sheetName val="GR_MENSUAL"/>
      <sheetName val="GR_INTER"/>
      <sheetName val="Gráfico1"/>
      <sheetName val="Gráfico2"/>
      <sheetName val="Gr_varint_anu_pm_ipi"/>
      <sheetName val="Gr_varmen_pm_ipi"/>
      <sheetName val="sin_azucar y pm"/>
      <sheetName val="Gr_var_mensual_pm_sinazucar"/>
      <sheetName val="Gr_interanu_pm_sin azucar"/>
      <sheetName val="Gráfico9"/>
      <sheetName val="var_inter_ipiob_pm"/>
      <sheetName val="C_salida"/>
      <sheetName val="volprod"/>
      <sheetName val="12MESES"/>
      <sheetName val="Gráfico5"/>
    </sheetNames>
    <sheetDataSet>
      <sheetData sheetId="0" refreshError="1"/>
      <sheetData sheetId="1" refreshError="1"/>
      <sheetData sheetId="2" refreshError="1">
        <row r="3">
          <cell r="C3">
            <v>35.066449767075738</v>
          </cell>
        </row>
        <row r="20">
          <cell r="C20">
            <v>0.11728088703889324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of Contents"/>
      <sheetName val="Latest Stats"/>
      <sheetName val="R1"/>
      <sheetName val="R2"/>
      <sheetName val="R3"/>
      <sheetName val="Georges"/>
      <sheetName val="WEO Input"/>
      <sheetName val="DOMACR output"/>
      <sheetName val="SensAnal"/>
      <sheetName val="ASSUMPTIONS"/>
      <sheetName val="Summary"/>
      <sheetName val="Report Format"/>
      <sheetName val="Summary GDP"/>
      <sheetName val="Summary Growth"/>
      <sheetName val="WEO Output"/>
      <sheetName val="Exports"/>
      <sheetName val="Imports"/>
      <sheetName val="Services"/>
      <sheetName val="Income"/>
      <sheetName val="Debt Comparison"/>
      <sheetName val="Shared Data"/>
      <sheetName val="Transfers"/>
      <sheetName val="CapFin"/>
      <sheetName val="Comparison"/>
      <sheetName val="Capitalizaiton flows Dec 99"/>
      <sheetName val="BOP Fin"/>
      <sheetName val="BOP flows (CDE)"/>
      <sheetName val="CDE"/>
      <sheetName val="FTZ"/>
      <sheetName val="Fund"/>
      <sheetName val="Growth Rates"/>
      <sheetName val="NIR"/>
      <sheetName val="CDE (old)"/>
      <sheetName val="ExchRt"/>
      <sheetName val="exchange rates"/>
      <sheetName val="Chart1"/>
      <sheetName val="BOPGDP"/>
      <sheetName val="IMF InOut"/>
      <sheetName val="ImportsXX"/>
      <sheetName val="K"/>
      <sheetName val="M"/>
      <sheetName val="T"/>
      <sheetName val="REDtab38"/>
      <sheetName val="REDtab39"/>
      <sheetName val="REDtab41"/>
      <sheetName val="SPN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r"/>
      <sheetName val="PONDPROD"/>
      <sheetName val="PONDRAMA"/>
      <sheetName val="calculos"/>
      <sheetName val="PONDPRODRAMA"/>
      <sheetName val="Gr_ramas"/>
      <sheetName val="Gr_IPI"/>
      <sheetName val="Gr_enlace"/>
      <sheetName val="enlace"/>
      <sheetName val="IPI SIN AZUCAR"/>
      <sheetName val="Gráfico5"/>
      <sheetName val="GR_INTER"/>
      <sheetName val="Gráfico1"/>
      <sheetName val="Gráfico2"/>
      <sheetName val="Gr_varint_anu_pm_ipi"/>
      <sheetName val="Gr_varmen_pm_ipi"/>
      <sheetName val="sin_azucar y pm"/>
      <sheetName val="Gr_var_mensual_pm_sinazucar"/>
      <sheetName val="Gr_interanu_pm_sin azucar"/>
      <sheetName val="Gráfico9"/>
      <sheetName val="var_inter_ipiob_pm"/>
      <sheetName val="C_salida"/>
      <sheetName val="volprod"/>
      <sheetName val="12MESES"/>
      <sheetName val="Gr_ipi_pm12meses"/>
      <sheetName val="Gráfico3"/>
      <sheetName val="Gráfico4"/>
      <sheetName val="Marginal_base94"/>
      <sheetName val="Marginal_base98"/>
      <sheetName val="varipi"/>
      <sheetName val="var_ipi(sin_cukr_s.ant_m.r_j.g)"/>
      <sheetName val="GR_MENSUAL"/>
    </sheetNames>
    <sheetDataSet>
      <sheetData sheetId="0" refreshError="1"/>
      <sheetData sheetId="1" refreshError="1"/>
      <sheetData sheetId="2" refreshError="1">
        <row r="5">
          <cell r="C5">
            <v>7.959343527964208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r"/>
      <sheetName val="PONDPROD"/>
      <sheetName val="PONDRAMA"/>
      <sheetName val="calculos"/>
      <sheetName val="PONDPRODRAMA"/>
      <sheetName val="Gr_ramas"/>
      <sheetName val="Gr_IPI"/>
      <sheetName val="Gr_enlace"/>
      <sheetName val="enlace"/>
      <sheetName val="IPI SIN AZUCAR"/>
      <sheetName val="Gráfico5"/>
      <sheetName val="GR_INTER"/>
      <sheetName val="Gráfico1"/>
      <sheetName val="Gráfico2"/>
      <sheetName val="Gr_varint_anu_pm_ipi"/>
      <sheetName val="Gr_varmen_pm_ipi"/>
      <sheetName val="sin_azucar y pm"/>
      <sheetName val="Gr_var_mensual_pm_sinazucar"/>
      <sheetName val="Gr_interanu_pm_sin azucar"/>
      <sheetName val="Gráfico9"/>
      <sheetName val="var_inter_ipiob_pm"/>
      <sheetName val="C_salida"/>
      <sheetName val="volprod"/>
      <sheetName val="12MESES"/>
    </sheetNames>
    <sheetDataSet>
      <sheetData sheetId="0" refreshError="1"/>
      <sheetData sheetId="1" refreshError="1"/>
      <sheetData sheetId="2" refreshError="1">
        <row r="5">
          <cell r="C5">
            <v>7.959343527964208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ATA"/>
      <sheetName val="IMAE TC Y ACELERACION"/>
      <sheetName val="ACELERACION"/>
      <sheetName val="DATOS"/>
      <sheetName val="LIB-NEG"/>
      <sheetName val="ASSUMPTIONS"/>
      <sheetName val="Sheet1"/>
      <sheetName val="Sheet3"/>
      <sheetName val="Emisores"/>
      <sheetName val="Main"/>
    </sheetNames>
    <sheetDataSet>
      <sheetData sheetId="0" refreshError="1">
        <row r="45">
          <cell r="B45" t="str">
            <v>E</v>
          </cell>
        </row>
        <row r="46">
          <cell r="B46" t="str">
            <v>F</v>
          </cell>
        </row>
        <row r="47">
          <cell r="B47" t="str">
            <v>M</v>
          </cell>
        </row>
        <row r="48">
          <cell r="B48" t="str">
            <v>A</v>
          </cell>
        </row>
        <row r="49">
          <cell r="B49" t="str">
            <v>M</v>
          </cell>
        </row>
        <row r="50">
          <cell r="B50" t="str">
            <v>J</v>
          </cell>
        </row>
        <row r="51">
          <cell r="B51" t="str">
            <v>J</v>
          </cell>
        </row>
        <row r="52">
          <cell r="B52" t="str">
            <v>A</v>
          </cell>
        </row>
        <row r="53">
          <cell r="B53" t="str">
            <v>S</v>
          </cell>
        </row>
        <row r="54">
          <cell r="B54" t="str">
            <v>O</v>
          </cell>
        </row>
        <row r="55">
          <cell r="B55" t="str">
            <v>N</v>
          </cell>
        </row>
        <row r="56">
          <cell r="B56" t="str">
            <v>D</v>
          </cell>
        </row>
        <row r="57">
          <cell r="B57" t="str">
            <v>E</v>
          </cell>
        </row>
        <row r="58">
          <cell r="B58" t="str">
            <v>F</v>
          </cell>
        </row>
        <row r="59">
          <cell r="B59" t="str">
            <v>M</v>
          </cell>
        </row>
        <row r="60">
          <cell r="B60" t="str">
            <v>A</v>
          </cell>
        </row>
        <row r="61">
          <cell r="B61" t="str">
            <v>M</v>
          </cell>
        </row>
        <row r="62">
          <cell r="B62" t="str">
            <v>J</v>
          </cell>
        </row>
        <row r="63">
          <cell r="B63" t="str">
            <v>J</v>
          </cell>
        </row>
        <row r="64">
          <cell r="B64" t="str">
            <v>A</v>
          </cell>
        </row>
        <row r="65">
          <cell r="B65" t="str">
            <v>S</v>
          </cell>
        </row>
        <row r="66">
          <cell r="B66" t="str">
            <v>O</v>
          </cell>
        </row>
        <row r="67">
          <cell r="B67" t="str">
            <v>N</v>
          </cell>
        </row>
        <row r="68">
          <cell r="B68" t="str">
            <v>D</v>
          </cell>
        </row>
        <row r="69">
          <cell r="B69" t="str">
            <v>E</v>
          </cell>
        </row>
        <row r="70">
          <cell r="B70" t="str">
            <v>F</v>
          </cell>
        </row>
        <row r="71">
          <cell r="B71" t="str">
            <v>M</v>
          </cell>
        </row>
        <row r="72">
          <cell r="B72" t="str">
            <v>A</v>
          </cell>
        </row>
        <row r="73">
          <cell r="B73" t="str">
            <v>M</v>
          </cell>
        </row>
        <row r="74">
          <cell r="B74" t="str">
            <v>J</v>
          </cell>
        </row>
        <row r="75">
          <cell r="B75" t="str">
            <v>J</v>
          </cell>
        </row>
        <row r="76">
          <cell r="B76" t="str">
            <v>A</v>
          </cell>
        </row>
        <row r="77">
          <cell r="B77" t="str">
            <v>S</v>
          </cell>
        </row>
        <row r="78">
          <cell r="B78" t="str">
            <v>O</v>
          </cell>
        </row>
        <row r="79">
          <cell r="B79" t="str">
            <v>N</v>
          </cell>
        </row>
        <row r="80">
          <cell r="B80" t="str">
            <v>D</v>
          </cell>
        </row>
        <row r="81">
          <cell r="B81" t="str">
            <v>E</v>
          </cell>
        </row>
        <row r="82">
          <cell r="B82" t="str">
            <v>F</v>
          </cell>
        </row>
        <row r="83">
          <cell r="B83" t="str">
            <v>M</v>
          </cell>
        </row>
        <row r="84">
          <cell r="B84" t="str">
            <v>A</v>
          </cell>
        </row>
        <row r="85">
          <cell r="B85" t="str">
            <v>M</v>
          </cell>
        </row>
        <row r="86">
          <cell r="B86" t="str">
            <v>J</v>
          </cell>
        </row>
        <row r="87">
          <cell r="B87" t="str">
            <v>J</v>
          </cell>
        </row>
        <row r="88">
          <cell r="B88" t="str">
            <v>A</v>
          </cell>
        </row>
        <row r="89">
          <cell r="B89" t="str">
            <v>S</v>
          </cell>
        </row>
        <row r="90">
          <cell r="B90" t="str">
            <v>O</v>
          </cell>
        </row>
        <row r="91">
          <cell r="B91" t="str">
            <v>N</v>
          </cell>
        </row>
        <row r="92">
          <cell r="B92" t="str">
            <v>D</v>
          </cell>
        </row>
        <row r="93">
          <cell r="B93" t="str">
            <v>E</v>
          </cell>
        </row>
        <row r="94">
          <cell r="B94" t="str">
            <v>F</v>
          </cell>
        </row>
        <row r="95">
          <cell r="B95" t="str">
            <v>M</v>
          </cell>
        </row>
        <row r="96">
          <cell r="B96" t="str">
            <v>A</v>
          </cell>
        </row>
        <row r="97">
          <cell r="B97" t="str">
            <v>M</v>
          </cell>
        </row>
        <row r="98">
          <cell r="B98" t="str">
            <v>J</v>
          </cell>
        </row>
        <row r="99">
          <cell r="B99" t="str">
            <v>J</v>
          </cell>
        </row>
        <row r="100">
          <cell r="B100" t="str">
            <v>A</v>
          </cell>
        </row>
        <row r="101">
          <cell r="B101" t="str">
            <v>S</v>
          </cell>
        </row>
        <row r="102">
          <cell r="B102" t="str">
            <v>O</v>
          </cell>
        </row>
        <row r="103">
          <cell r="B103" t="str">
            <v>N</v>
          </cell>
        </row>
        <row r="104">
          <cell r="B104" t="str">
            <v>D</v>
          </cell>
        </row>
        <row r="105">
          <cell r="B105" t="str">
            <v>E</v>
          </cell>
        </row>
        <row r="106">
          <cell r="B106" t="str">
            <v>F</v>
          </cell>
        </row>
        <row r="107">
          <cell r="B107" t="str">
            <v>M</v>
          </cell>
        </row>
        <row r="108">
          <cell r="B108" t="str">
            <v>A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  <sheetName val="C"/>
      <sheetName val="D"/>
      <sheetName val="E"/>
      <sheetName val="F"/>
      <sheetName val="G"/>
      <sheetName val="Proj"/>
      <sheetName val="SR"/>
      <sheetName val="MLT"/>
      <sheetName val="RED"/>
      <sheetName val="DebtPro"/>
      <sheetName val="PC"/>
      <sheetName val="I"/>
      <sheetName val="J"/>
      <sheetName val="disbursements"/>
      <sheetName val="Macroflows"/>
      <sheetName val="PFP"/>
      <sheetName val="MONA"/>
      <sheetName val="IMATA"/>
      <sheetName val="#REF"/>
    </sheetNames>
    <sheetDataSet>
      <sheetData sheetId="0" refreshError="1"/>
      <sheetData sheetId="1" refreshError="1">
        <row r="54">
          <cell r="E54" t="str">
            <v>(In millions of SDRs)</v>
          </cell>
        </row>
        <row r="56">
          <cell r="B56" t="str">
            <v>International reserve position</v>
          </cell>
        </row>
        <row r="57">
          <cell r="B57" t="str">
            <v>-</v>
          </cell>
        </row>
        <row r="58">
          <cell r="B58" t="str">
            <v>Central bank (net)</v>
          </cell>
          <cell r="E58">
            <v>-633.72222635059825</v>
          </cell>
          <cell r="F58">
            <v>-701.26312585603409</v>
          </cell>
          <cell r="G58">
            <v>-787.23553806143241</v>
          </cell>
          <cell r="H58">
            <v>77.25111856823267</v>
          </cell>
          <cell r="I58">
            <v>76.8</v>
          </cell>
          <cell r="J58">
            <v>5.3145020384391382</v>
          </cell>
        </row>
        <row r="59">
          <cell r="B59" t="str">
            <v>Financial system (net)</v>
          </cell>
          <cell r="E59">
            <v>-632.53325406851457</v>
          </cell>
          <cell r="F59">
            <v>-699.28473596104095</v>
          </cell>
          <cell r="G59">
            <v>-784.91600477964437</v>
          </cell>
          <cell r="H59">
            <v>86.339485458612984</v>
          </cell>
          <cell r="I59">
            <v>93.527272727272717</v>
          </cell>
          <cell r="J59">
            <v>25.553290623179969</v>
          </cell>
        </row>
        <row r="61">
          <cell r="B61" t="str">
            <v>-</v>
          </cell>
          <cell r="D61" t="str">
            <v>-</v>
          </cell>
          <cell r="E61" t="str">
            <v>-</v>
          </cell>
          <cell r="F61" t="str">
            <v>-</v>
          </cell>
          <cell r="G61" t="str">
            <v>-</v>
          </cell>
          <cell r="H61" t="str">
            <v>-</v>
          </cell>
          <cell r="I61" t="str">
            <v>-</v>
          </cell>
          <cell r="J61" t="str">
            <v>-</v>
          </cell>
        </row>
        <row r="62">
          <cell r="B62" t="str">
            <v>Sources: Data provided by the Nicaraguan authorities; and staff estimates.</v>
          </cell>
        </row>
        <row r="64">
          <cell r="B64" t="str">
            <v>International reserve position</v>
          </cell>
          <cell r="F64" t="str">
            <v>IN DOLLARS</v>
          </cell>
        </row>
        <row r="65">
          <cell r="B65" t="str">
            <v>-</v>
          </cell>
        </row>
        <row r="66">
          <cell r="B66" t="str">
            <v>Central bank (net)</v>
          </cell>
          <cell r="E66">
            <v>-852.8</v>
          </cell>
          <cell r="F66">
            <v>-921.6</v>
          </cell>
          <cell r="G66">
            <v>-1120</v>
          </cell>
          <cell r="H66">
            <v>110.5</v>
          </cell>
        </row>
        <row r="67">
          <cell r="B67" t="str">
            <v>Financial system (net)</v>
          </cell>
          <cell r="E67">
            <v>-851.2</v>
          </cell>
          <cell r="F67">
            <v>-919</v>
          </cell>
          <cell r="G67">
            <v>-1116.7</v>
          </cell>
          <cell r="H67">
            <v>123.5</v>
          </cell>
        </row>
        <row r="73">
          <cell r="B73" t="str">
            <v>Table 2.  Nicaragua: Memorandum items Concluded</v>
          </cell>
        </row>
        <row r="75">
          <cell r="J75" t="str">
            <v xml:space="preserve">Projections </v>
          </cell>
        </row>
        <row r="76">
          <cell r="D76">
            <v>1990</v>
          </cell>
          <cell r="E76">
            <v>1991</v>
          </cell>
          <cell r="F76">
            <v>1992</v>
          </cell>
          <cell r="G76">
            <v>1993</v>
          </cell>
          <cell r="H76">
            <v>1994</v>
          </cell>
          <cell r="I76">
            <v>1995</v>
          </cell>
          <cell r="J76">
            <v>1996</v>
          </cell>
        </row>
        <row r="77">
          <cell r="I77" t="str">
            <v>Prel.</v>
          </cell>
        </row>
        <row r="80">
          <cell r="B80" t="str">
            <v>Terms of trade (1980 = 1987 = 122)</v>
          </cell>
          <cell r="D80">
            <v>100</v>
          </cell>
          <cell r="E80">
            <v>101.08354909996169</v>
          </cell>
          <cell r="F80">
            <v>88.258608335578572</v>
          </cell>
          <cell r="G80">
            <v>98.628532879141162</v>
          </cell>
          <cell r="H80">
            <v>122.34554335161259</v>
          </cell>
          <cell r="I80">
            <v>133.8601840318513</v>
          </cell>
          <cell r="J80">
            <v>124.69015232270119</v>
          </cell>
        </row>
        <row r="81">
          <cell r="B81" t="str">
            <v xml:space="preserve">  Change</v>
          </cell>
          <cell r="D81" t="str">
            <v>...</v>
          </cell>
          <cell r="E81">
            <v>1.0835490999616892E-2</v>
          </cell>
          <cell r="F81">
            <v>-0.12687465842439416</v>
          </cell>
          <cell r="G81">
            <v>0.11749476610976983</v>
          </cell>
          <cell r="H81">
            <v>0.24046804489664386</v>
          </cell>
          <cell r="I81">
            <v>9.4115734540051399E-2</v>
          </cell>
          <cell r="J81">
            <v>-6.8504550292327049E-2</v>
          </cell>
        </row>
        <row r="83">
          <cell r="B83" t="str">
            <v>REER (1980 = 25)</v>
          </cell>
          <cell r="C83" t="str">
            <v>COMPLETADO</v>
          </cell>
          <cell r="D83">
            <v>100</v>
          </cell>
          <cell r="E83">
            <v>37.799999999999997</v>
          </cell>
          <cell r="F83">
            <v>37.913399999999996</v>
          </cell>
          <cell r="G83">
            <v>35.335288799999994</v>
          </cell>
          <cell r="H83">
            <v>32.826483295199999</v>
          </cell>
          <cell r="I83">
            <v>31.349291546916</v>
          </cell>
          <cell r="J83" t="str">
            <v>...</v>
          </cell>
        </row>
        <row r="84">
          <cell r="B84" t="str">
            <v xml:space="preserve">  Change</v>
          </cell>
          <cell r="D84" t="str">
            <v>...</v>
          </cell>
          <cell r="E84">
            <v>-0.622</v>
          </cell>
          <cell r="F84">
            <v>3.0000000000000001E-3</v>
          </cell>
          <cell r="G84">
            <v>-6.8000000000000005E-2</v>
          </cell>
          <cell r="H84">
            <v>-7.0999999999999994E-2</v>
          </cell>
          <cell r="I84">
            <v>-4.4999999999999998E-2</v>
          </cell>
          <cell r="J84" t="str">
            <v>...</v>
          </cell>
        </row>
        <row r="86">
          <cell r="B86" t="str">
            <v>NEER</v>
          </cell>
          <cell r="C86" t="str">
            <v>COMPLETAR</v>
          </cell>
          <cell r="D86">
            <v>100</v>
          </cell>
          <cell r="E86">
            <v>4.3999999999999932</v>
          </cell>
          <cell r="F86">
            <v>5.1567999999999916</v>
          </cell>
          <cell r="G86">
            <v>5.0124095999999918</v>
          </cell>
          <cell r="H86">
            <v>5.0324592383999915</v>
          </cell>
          <cell r="I86">
            <v>4.7254792248575921</v>
          </cell>
          <cell r="J86" t="str">
            <v>...</v>
          </cell>
        </row>
        <row r="87">
          <cell r="B87" t="str">
            <v xml:space="preserve">  Change</v>
          </cell>
          <cell r="D87" t="str">
            <v>...</v>
          </cell>
          <cell r="E87">
            <v>-0.95600000000000007</v>
          </cell>
          <cell r="F87">
            <v>0.17200000000000001</v>
          </cell>
          <cell r="G87">
            <v>-2.8000000000000001E-2</v>
          </cell>
          <cell r="H87">
            <v>4.0000000000000001E-3</v>
          </cell>
          <cell r="I87">
            <v>-6.0999999999999999E-2</v>
          </cell>
          <cell r="J87" t="str">
            <v>...</v>
          </cell>
        </row>
        <row r="89">
          <cell r="B89" t="str">
            <v>Partner countries (import-weighted) non-oil export unit values 1/</v>
          </cell>
        </row>
        <row r="90">
          <cell r="B90" t="str">
            <v xml:space="preserve">  Index</v>
          </cell>
          <cell r="D90">
            <v>100</v>
          </cell>
          <cell r="E90">
            <v>99.5</v>
          </cell>
          <cell r="F90">
            <v>99.599499999999992</v>
          </cell>
          <cell r="G90">
            <v>99.400300999999985</v>
          </cell>
          <cell r="H90">
            <v>96.716492872999979</v>
          </cell>
          <cell r="I90">
            <v>105.42097723156998</v>
          </cell>
          <cell r="J90">
            <v>104.89387234541213</v>
          </cell>
        </row>
        <row r="91">
          <cell r="B91" t="str">
            <v xml:space="preserve">  Change</v>
          </cell>
          <cell r="D91" t="str">
            <v>...</v>
          </cell>
          <cell r="E91">
            <v>-5.0000000000000001E-3</v>
          </cell>
          <cell r="F91">
            <v>1E-3</v>
          </cell>
          <cell r="G91">
            <v>-2E-3</v>
          </cell>
          <cell r="H91">
            <v>-2.7E-2</v>
          </cell>
          <cell r="I91">
            <v>0.09</v>
          </cell>
          <cell r="J91">
            <v>-5.0000000000000001E-3</v>
          </cell>
        </row>
        <row r="93">
          <cell r="B93" t="str">
            <v>Oil 2/</v>
          </cell>
        </row>
        <row r="94">
          <cell r="B94" t="str">
            <v xml:space="preserve">  Price (in US dollars/barrel)</v>
          </cell>
          <cell r="D94">
            <v>22.05</v>
          </cell>
          <cell r="E94">
            <v>19.329999999999998</v>
          </cell>
          <cell r="F94">
            <v>19.03</v>
          </cell>
          <cell r="G94">
            <v>16.82</v>
          </cell>
          <cell r="H94">
            <v>15.89</v>
          </cell>
          <cell r="I94">
            <v>17.170000000000002</v>
          </cell>
          <cell r="J94">
            <v>20.420000000000002</v>
          </cell>
        </row>
        <row r="95">
          <cell r="B95" t="str">
            <v xml:space="preserve">  Index</v>
          </cell>
          <cell r="D95">
            <v>100</v>
          </cell>
          <cell r="E95">
            <v>87.664399092970513</v>
          </cell>
          <cell r="F95">
            <v>86.303854875283449</v>
          </cell>
          <cell r="G95">
            <v>76.281179138322003</v>
          </cell>
          <cell r="H95">
            <v>70</v>
          </cell>
          <cell r="I95">
            <v>77.868480725623584</v>
          </cell>
          <cell r="J95">
            <v>92.607709750566897</v>
          </cell>
        </row>
        <row r="96">
          <cell r="B96" t="str">
            <v xml:space="preserve">  Change</v>
          </cell>
          <cell r="D96" t="str">
            <v>...</v>
          </cell>
          <cell r="E96">
            <v>-0.12335600907029487</v>
          </cell>
          <cell r="F96">
            <v>-1.5519917227107993E-2</v>
          </cell>
          <cell r="G96">
            <v>-0.11613242249080402</v>
          </cell>
          <cell r="H96">
            <v>-5.5291319857312726E-2</v>
          </cell>
          <cell r="I96">
            <v>8.0553807426054114E-2</v>
          </cell>
          <cell r="J96">
            <v>0.18928363424577754</v>
          </cell>
        </row>
        <row r="98">
          <cell r="B98" t="str">
            <v>Exports of goods and nonfactor services</v>
          </cell>
        </row>
        <row r="99">
          <cell r="B99" t="str">
            <v xml:space="preserve">  In millions of US dollars</v>
          </cell>
          <cell r="D99">
            <v>390.4</v>
          </cell>
          <cell r="E99">
            <v>350.2</v>
          </cell>
          <cell r="F99">
            <v>309.29999999999995</v>
          </cell>
          <cell r="G99">
            <v>360.94979999999998</v>
          </cell>
          <cell r="H99">
            <v>452.70030000000003</v>
          </cell>
          <cell r="I99">
            <v>643.98529999999994</v>
          </cell>
          <cell r="J99">
            <v>806.60540000000015</v>
          </cell>
        </row>
        <row r="100">
          <cell r="B100" t="str">
            <v xml:space="preserve">  In percent of GDP</v>
          </cell>
          <cell r="D100">
            <v>24.961636828644501</v>
          </cell>
          <cell r="E100">
            <v>20.109655728886494</v>
          </cell>
          <cell r="F100">
            <v>16.754783211631381</v>
          </cell>
          <cell r="G100">
            <v>19.963965440578399</v>
          </cell>
          <cell r="H100">
            <v>24.710795353748679</v>
          </cell>
          <cell r="I100">
            <v>34.127107566505224</v>
          </cell>
          <cell r="J100">
            <v>40.953796402574753</v>
          </cell>
        </row>
        <row r="101">
          <cell r="B101" t="str">
            <v xml:space="preserve">  Index</v>
          </cell>
          <cell r="D101">
            <v>100</v>
          </cell>
          <cell r="E101">
            <v>89.702868852459019</v>
          </cell>
          <cell r="F101">
            <v>79.226434426229503</v>
          </cell>
          <cell r="G101">
            <v>92.456403688524588</v>
          </cell>
          <cell r="H101">
            <v>115.95806864754098</v>
          </cell>
          <cell r="I101">
            <v>164.95525102459015</v>
          </cell>
          <cell r="J101">
            <v>206.60998975409842</v>
          </cell>
        </row>
        <row r="102">
          <cell r="B102" t="str">
            <v xml:space="preserve">    Change</v>
          </cell>
          <cell r="D102" t="str">
            <v>...</v>
          </cell>
          <cell r="E102">
            <v>-0.10297131147540983</v>
          </cell>
          <cell r="F102">
            <v>-0.11679040548258146</v>
          </cell>
          <cell r="G102">
            <v>0.16698933074684774</v>
          </cell>
          <cell r="H102">
            <v>0.25419185715021886</v>
          </cell>
          <cell r="I102">
            <v>0.42254224262718609</v>
          </cell>
          <cell r="J102">
            <v>0.25252144730632864</v>
          </cell>
        </row>
        <row r="104">
          <cell r="B104" t="str">
            <v>Imports of goods and nonfactor services</v>
          </cell>
        </row>
        <row r="105">
          <cell r="B105" t="str">
            <v xml:space="preserve">  In millions of US dollars</v>
          </cell>
          <cell r="D105">
            <v>725.10000000000014</v>
          </cell>
          <cell r="E105">
            <v>842.60000000000014</v>
          </cell>
          <cell r="F105">
            <v>920.30000000000018</v>
          </cell>
          <cell r="G105">
            <v>861.3</v>
          </cell>
          <cell r="H105">
            <v>952.47980000000007</v>
          </cell>
          <cell r="I105">
            <v>1115.0999999999999</v>
          </cell>
          <cell r="J105">
            <v>1297.1000000000001</v>
          </cell>
        </row>
        <row r="106">
          <cell r="B106" t="str">
            <v xml:space="preserve">  In percent of GDP</v>
          </cell>
          <cell r="D106">
            <v>46.361892583120209</v>
          </cell>
          <cell r="E106">
            <v>48.38491124260355</v>
          </cell>
          <cell r="F106">
            <v>49.852657580550805</v>
          </cell>
          <cell r="G106">
            <v>47.638102123813823</v>
          </cell>
          <cell r="H106">
            <v>51.991424384696614</v>
          </cell>
          <cell r="I106">
            <v>59.093177511054954</v>
          </cell>
          <cell r="J106">
            <v>65.857691150815143</v>
          </cell>
        </row>
        <row r="107">
          <cell r="B107" t="str">
            <v xml:space="preserve">  Index</v>
          </cell>
          <cell r="D107">
            <v>100</v>
          </cell>
          <cell r="E107">
            <v>116.2046614260102</v>
          </cell>
          <cell r="F107">
            <v>126.92042476899739</v>
          </cell>
          <cell r="G107">
            <v>118.78361605295818</v>
          </cell>
          <cell r="H107">
            <v>131.35840573713969</v>
          </cell>
          <cell r="I107">
            <v>153.78568473314022</v>
          </cell>
          <cell r="J107">
            <v>178.88567094193903</v>
          </cell>
        </row>
        <row r="108">
          <cell r="B108" t="str">
            <v xml:space="preserve">    Change</v>
          </cell>
          <cell r="D108" t="str">
            <v>...</v>
          </cell>
          <cell r="E108">
            <v>0.16204661426010203</v>
          </cell>
          <cell r="F108">
            <v>9.2214573937811517E-2</v>
          </cell>
          <cell r="G108">
            <v>-6.4109529501249818E-2</v>
          </cell>
          <cell r="H108">
            <v>0.10586299779403241</v>
          </cell>
          <cell r="I108">
            <v>0.17073348957111723</v>
          </cell>
          <cell r="J108">
            <v>0.16321406151914641</v>
          </cell>
        </row>
        <row r="110">
          <cell r="B110" t="str">
            <v>Imports f.o.b. (volume)</v>
          </cell>
          <cell r="D110">
            <v>567.4</v>
          </cell>
          <cell r="E110">
            <v>687.85986414935132</v>
          </cell>
          <cell r="F110">
            <v>794.72856673439992</v>
          </cell>
          <cell r="G110">
            <v>707.40561302155754</v>
          </cell>
          <cell r="H110">
            <v>821.14018101014653</v>
          </cell>
          <cell r="I110">
            <v>876.3320178495801</v>
          </cell>
          <cell r="J110">
            <v>1007.4709087510143</v>
          </cell>
        </row>
        <row r="111">
          <cell r="B111" t="str">
            <v xml:space="preserve">    Change</v>
          </cell>
          <cell r="E111">
            <v>21.230148775000245</v>
          </cell>
          <cell r="F111">
            <v>15.536406200586917</v>
          </cell>
          <cell r="G111">
            <v>-10.987770840006295</v>
          </cell>
          <cell r="H111">
            <v>16.077702225572121</v>
          </cell>
          <cell r="I111">
            <v>6.7213659879045151</v>
          </cell>
          <cell r="J111">
            <v>14.964521235140339</v>
          </cell>
        </row>
        <row r="113">
          <cell r="B113" t="str">
            <v>Exports fob (volume)</v>
          </cell>
          <cell r="D113">
            <v>330.59999999999997</v>
          </cell>
          <cell r="E113">
            <v>277.2013032724617</v>
          </cell>
          <cell r="F113">
            <v>260.59331679005788</v>
          </cell>
          <cell r="G113">
            <v>285.90070705653926</v>
          </cell>
          <cell r="H113">
            <v>300.76976844601705</v>
          </cell>
          <cell r="I113">
            <v>384.13170823303921</v>
          </cell>
          <cell r="J113">
            <v>515.64242292275026</v>
          </cell>
        </row>
        <row r="114">
          <cell r="B114" t="str">
            <v xml:space="preserve">    Change</v>
          </cell>
          <cell r="E114">
            <v>-16.152055876448358</v>
          </cell>
          <cell r="F114">
            <v>-5.9913089463651588</v>
          </cell>
          <cell r="G114">
            <v>9.7114502314231679</v>
          </cell>
          <cell r="H114">
            <v>5.2007781101909956</v>
          </cell>
          <cell r="I114">
            <v>27.716196417521321</v>
          </cell>
          <cell r="J114">
            <v>34.235839393380175</v>
          </cell>
        </row>
        <row r="116">
          <cell r="B116" t="str">
            <v>Net exports of goods and nonfactor services</v>
          </cell>
        </row>
        <row r="117">
          <cell r="B117" t="str">
            <v xml:space="preserve">  In millions of US dollars</v>
          </cell>
          <cell r="D117">
            <v>-334.70000000000016</v>
          </cell>
          <cell r="E117">
            <v>-492.40000000000015</v>
          </cell>
          <cell r="F117">
            <v>-611.00000000000023</v>
          </cell>
          <cell r="G117">
            <v>-500.35019999999997</v>
          </cell>
          <cell r="H117">
            <v>-499.77950000000004</v>
          </cell>
          <cell r="I117">
            <v>-471.11469999999997</v>
          </cell>
          <cell r="J117">
            <v>-490.49459999999999</v>
          </cell>
        </row>
        <row r="118">
          <cell r="B118" t="str">
            <v xml:space="preserve">  In percent of GDP</v>
          </cell>
          <cell r="D118">
            <v>-21.400255754475715</v>
          </cell>
          <cell r="E118">
            <v>-28.275255513717056</v>
          </cell>
          <cell r="F118">
            <v>-33.097874368919427</v>
          </cell>
          <cell r="G118">
            <v>-27.674136683235428</v>
          </cell>
          <cell r="H118">
            <v>-27.280629030947935</v>
          </cell>
          <cell r="I118">
            <v>-24.966069944549727</v>
          </cell>
          <cell r="J118">
            <v>-24.903894748240386</v>
          </cell>
        </row>
        <row r="121">
          <cell r="B121" t="str">
            <v>Current account (in percent of GDP)</v>
          </cell>
          <cell r="D121">
            <v>-35.562659846547334</v>
          </cell>
          <cell r="E121">
            <v>-48.425107584722966</v>
          </cell>
          <cell r="F121">
            <v>-59.001971788260278</v>
          </cell>
          <cell r="G121">
            <v>-48.503707401717136</v>
          </cell>
          <cell r="H121">
            <v>-52.478512757696357</v>
          </cell>
          <cell r="I121">
            <v>-36.847237909735384</v>
          </cell>
          <cell r="J121">
            <v>-32.43353440413884</v>
          </cell>
        </row>
        <row r="122">
          <cell r="B122" t="str">
            <v xml:space="preserve">  Trade balance</v>
          </cell>
          <cell r="D122">
            <v>-15.14066496163683</v>
          </cell>
          <cell r="E122">
            <v>-22.756871974179667</v>
          </cell>
          <cell r="F122">
            <v>-29.674329917011544</v>
          </cell>
          <cell r="G122">
            <v>-22.275926109353822</v>
          </cell>
          <cell r="H122">
            <v>-23.608138932661845</v>
          </cell>
          <cell r="I122">
            <v>-19.645511230434483</v>
          </cell>
          <cell r="J122">
            <v>-19.283320844612884</v>
          </cell>
        </row>
        <row r="123">
          <cell r="B123" t="str">
            <v xml:space="preserve">  Nonfactor services (net)</v>
          </cell>
          <cell r="D123">
            <v>-6.2595907928388828</v>
          </cell>
          <cell r="E123">
            <v>-5.518383539537389</v>
          </cell>
          <cell r="F123">
            <v>-3.4235444519078748</v>
          </cell>
          <cell r="G123">
            <v>-5.3982105738816077</v>
          </cell>
          <cell r="H123">
            <v>-3.672490098286084</v>
          </cell>
          <cell r="I123">
            <v>-5.3205587141152524</v>
          </cell>
          <cell r="J123">
            <v>-5.6205739036275046</v>
          </cell>
        </row>
        <row r="124">
          <cell r="B124" t="str">
            <v xml:space="preserve">  Official interest due</v>
          </cell>
          <cell r="D124">
            <v>-14.916879795396421</v>
          </cell>
          <cell r="E124">
            <v>-21.418908015061859</v>
          </cell>
          <cell r="F124">
            <v>-26.527052501570925</v>
          </cell>
          <cell r="G124">
            <v>-22.787528242205152</v>
          </cell>
          <cell r="H124">
            <v>-29.384578552514007</v>
          </cell>
          <cell r="I124">
            <v>-17.827051309047519</v>
          </cell>
          <cell r="J124">
            <v>-14.663249714251339</v>
          </cell>
        </row>
        <row r="125">
          <cell r="B125" t="str">
            <v xml:space="preserve">  Other current transactions (net)</v>
          </cell>
          <cell r="D125">
            <v>0.75447570332480818</v>
          </cell>
          <cell r="E125">
            <v>1.2690559440559439</v>
          </cell>
          <cell r="F125">
            <v>0.62295508223007079</v>
          </cell>
          <cell r="G125">
            <v>1.9579575237234521</v>
          </cell>
          <cell r="H125">
            <v>4.1866948257655752</v>
          </cell>
          <cell r="I125">
            <v>5.9458833438618655</v>
          </cell>
          <cell r="J125">
            <v>7.1336100583528852</v>
          </cell>
        </row>
        <row r="127">
          <cell r="B127" t="str">
            <v>Capital account (in percent of GDP)</v>
          </cell>
          <cell r="D127">
            <v>-15.019181585677726</v>
          </cell>
          <cell r="E127">
            <v>0.98193921463153655</v>
          </cell>
          <cell r="F127">
            <v>-3.4072934497627214</v>
          </cell>
          <cell r="G127">
            <v>-5.2239744780840383</v>
          </cell>
          <cell r="H127">
            <v>-15.583935459345311</v>
          </cell>
          <cell r="I127">
            <v>1.0765493437215101</v>
          </cell>
          <cell r="J127">
            <v>5.3664346026589218</v>
          </cell>
        </row>
        <row r="128">
          <cell r="B128" t="str">
            <v xml:space="preserve">  Official (net)</v>
          </cell>
          <cell r="D128">
            <v>-1.5089514066496179</v>
          </cell>
          <cell r="E128">
            <v>4.283781603012379</v>
          </cell>
          <cell r="F128">
            <v>-2.0530432710017101</v>
          </cell>
          <cell r="G128">
            <v>-8.9601446000903788</v>
          </cell>
          <cell r="H128">
            <v>-23.849968321013723</v>
          </cell>
          <cell r="I128">
            <v>-7.3915490980557319</v>
          </cell>
          <cell r="J128">
            <v>0.57373518618780972</v>
          </cell>
        </row>
        <row r="129">
          <cell r="B129" t="str">
            <v xml:space="preserve">  Other capital (net)</v>
          </cell>
          <cell r="D129">
            <v>-13.510230179028108</v>
          </cell>
          <cell r="E129">
            <v>-3.3018423883808428</v>
          </cell>
          <cell r="F129">
            <v>-1.3542501787610111</v>
          </cell>
          <cell r="G129">
            <v>3.7361701220063401</v>
          </cell>
          <cell r="H129">
            <v>8.2660328616684122</v>
          </cell>
          <cell r="I129">
            <v>8.4680984417772418</v>
          </cell>
          <cell r="J129">
            <v>4.7926994164711116</v>
          </cell>
        </row>
        <row r="131">
          <cell r="B131" t="str">
            <v>Overall balance (in percent of GDP)</v>
          </cell>
          <cell r="D131">
            <v>-50.581841432225062</v>
          </cell>
          <cell r="E131">
            <v>-47.443168370091435</v>
          </cell>
          <cell r="F131">
            <v>-62.409265238023004</v>
          </cell>
          <cell r="G131">
            <v>-53.727681879801182</v>
          </cell>
          <cell r="H131">
            <v>-68.062448217041677</v>
          </cell>
          <cell r="I131">
            <v>-35.770688566013867</v>
          </cell>
          <cell r="J131">
            <v>-27.067099801479916</v>
          </cell>
        </row>
        <row r="133">
          <cell r="B133" t="str">
            <v>Sources: Data provided by the Nicaraguan authorities; and staff estimates.</v>
          </cell>
        </row>
        <row r="134">
          <cell r="B134" t="str">
            <v>1/ WEO vintage: October 17, 1997.</v>
          </cell>
        </row>
        <row r="135">
          <cell r="B135" t="str">
            <v xml:space="preserve"> 2/ WEO 10/1997.</v>
          </cell>
        </row>
      </sheetData>
      <sheetData sheetId="2" refreshError="1">
        <row r="2">
          <cell r="B2" t="str">
            <v>Table 3.  Nicaragua: Merchandise Exports by Commodity</v>
          </cell>
        </row>
        <row r="4">
          <cell r="J4" t="str">
            <v>Projected</v>
          </cell>
        </row>
        <row r="5">
          <cell r="D5">
            <v>1990</v>
          </cell>
          <cell r="E5">
            <v>1991</v>
          </cell>
          <cell r="F5">
            <v>1992</v>
          </cell>
          <cell r="G5">
            <v>1993</v>
          </cell>
          <cell r="H5">
            <v>1994</v>
          </cell>
          <cell r="I5">
            <v>1995</v>
          </cell>
          <cell r="J5">
            <v>1996</v>
          </cell>
          <cell r="K5">
            <v>1997</v>
          </cell>
          <cell r="L5">
            <v>1998</v>
          </cell>
          <cell r="M5">
            <v>1999</v>
          </cell>
          <cell r="N5">
            <v>2000</v>
          </cell>
          <cell r="O5">
            <v>2001</v>
          </cell>
          <cell r="P5">
            <v>2002</v>
          </cell>
          <cell r="Q5">
            <v>2003</v>
          </cell>
          <cell r="R5">
            <v>2004</v>
          </cell>
          <cell r="S5">
            <v>2005</v>
          </cell>
          <cell r="T5">
            <v>2006</v>
          </cell>
          <cell r="U5">
            <v>2007</v>
          </cell>
          <cell r="V5">
            <v>2008</v>
          </cell>
          <cell r="W5">
            <v>2009</v>
          </cell>
          <cell r="X5">
            <v>2010</v>
          </cell>
        </row>
        <row r="6">
          <cell r="I6" t="str">
            <v>Prel.</v>
          </cell>
          <cell r="J6" t="str">
            <v>Prel.</v>
          </cell>
        </row>
        <row r="8">
          <cell r="B8" t="str">
            <v>(In millions of U.S. dollars)</v>
          </cell>
        </row>
        <row r="10">
          <cell r="B10" t="str">
            <v>Total exports, f.o.b.</v>
          </cell>
          <cell r="D10">
            <v>330.59999999999997</v>
          </cell>
          <cell r="E10">
            <v>272.39999999999998</v>
          </cell>
          <cell r="F10">
            <v>223.09999999999997</v>
          </cell>
          <cell r="G10">
            <v>266.94979999999998</v>
          </cell>
          <cell r="H10">
            <v>351.20030000000003</v>
          </cell>
          <cell r="I10">
            <v>526.38529999999992</v>
          </cell>
          <cell r="J10">
            <v>669.9054000000001</v>
          </cell>
          <cell r="K10">
            <v>703.56560000000002</v>
          </cell>
          <cell r="L10">
            <v>616.74318700000003</v>
          </cell>
          <cell r="M10">
            <v>601.07098140000005</v>
          </cell>
          <cell r="N10">
            <v>696.71867101440012</v>
          </cell>
          <cell r="O10">
            <v>762.75880466974331</v>
          </cell>
          <cell r="P10">
            <v>835.82414573430469</v>
          </cell>
          <cell r="Q10">
            <v>912.60589117780148</v>
          </cell>
          <cell r="R10">
            <v>993.41651699324962</v>
          </cell>
          <cell r="S10">
            <v>1078.9033658635112</v>
          </cell>
          <cell r="T10">
            <v>1169.8321922945272</v>
          </cell>
          <cell r="U10">
            <v>1258.4167936266792</v>
          </cell>
          <cell r="V10">
            <v>1351.4712770138149</v>
          </cell>
          <cell r="W10">
            <v>1445.0901500745601</v>
          </cell>
          <cell r="X10">
            <v>1540.1923589858757</v>
          </cell>
        </row>
        <row r="12">
          <cell r="B12" t="str">
            <v>Agricultural and fish products</v>
          </cell>
          <cell r="D12">
            <v>165.5</v>
          </cell>
          <cell r="E12">
            <v>144.5</v>
          </cell>
          <cell r="F12">
            <v>124.89999999999999</v>
          </cell>
          <cell r="G12">
            <v>105.44980000000001</v>
          </cell>
          <cell r="H12">
            <v>187.01467458374344</v>
          </cell>
          <cell r="I12">
            <v>277.90979999999996</v>
          </cell>
          <cell r="J12">
            <v>281.57229999999998</v>
          </cell>
          <cell r="K12">
            <v>319.755</v>
          </cell>
          <cell r="L12">
            <v>352.648819</v>
          </cell>
          <cell r="M12">
            <v>354.14958561368792</v>
          </cell>
          <cell r="N12">
            <v>418.13056600005274</v>
          </cell>
          <cell r="O12">
            <v>463.80226687849438</v>
          </cell>
          <cell r="P12">
            <v>509.22158391327605</v>
          </cell>
          <cell r="Q12">
            <v>557.29612681017397</v>
          </cell>
          <cell r="R12">
            <v>608.53567285988254</v>
          </cell>
          <cell r="S12">
            <v>661.98179905578172</v>
          </cell>
          <cell r="T12">
            <v>719.27422072884747</v>
          </cell>
          <cell r="U12">
            <v>775.13641521638397</v>
          </cell>
          <cell r="V12">
            <v>832.29691064891142</v>
          </cell>
          <cell r="W12">
            <v>888.90315808286084</v>
          </cell>
          <cell r="X12">
            <v>947.13637009389072</v>
          </cell>
        </row>
        <row r="13">
          <cell r="B13" t="str">
            <v xml:space="preserve">  Cotton</v>
          </cell>
          <cell r="D13">
            <v>37.200000000000003</v>
          </cell>
          <cell r="E13">
            <v>44.4</v>
          </cell>
          <cell r="F13">
            <v>26.2</v>
          </cell>
          <cell r="G13">
            <v>0.4</v>
          </cell>
          <cell r="H13">
            <v>4.1301312224986466</v>
          </cell>
          <cell r="I13">
            <v>2.1949999999999998</v>
          </cell>
          <cell r="J13">
            <v>10.087999999999999</v>
          </cell>
          <cell r="K13">
            <v>3.0152000000000001</v>
          </cell>
          <cell r="L13">
            <v>1.2747840000000001</v>
          </cell>
          <cell r="M13">
            <v>1.242390165151541</v>
          </cell>
          <cell r="N13">
            <v>1.4400901915604316</v>
          </cell>
          <cell r="O13">
            <v>1.5765925599955011</v>
          </cell>
          <cell r="P13">
            <v>1.7276157568575783</v>
          </cell>
          <cell r="Q13">
            <v>1.8863206159409145</v>
          </cell>
          <cell r="R13">
            <v>2.0533530128784752</v>
          </cell>
          <cell r="S13">
            <v>2.2300509796291439</v>
          </cell>
          <cell r="T13">
            <v>2.4179973007500553</v>
          </cell>
          <cell r="U13">
            <v>2.6010982004517755</v>
          </cell>
          <cell r="V13">
            <v>2.7934381712055769</v>
          </cell>
          <cell r="W13">
            <v>2.986944713298711</v>
          </cell>
          <cell r="X13">
            <v>3.1835172524693824</v>
          </cell>
        </row>
        <row r="14">
          <cell r="B14" t="str">
            <v xml:space="preserve">  Coffee</v>
          </cell>
          <cell r="D14">
            <v>71</v>
          </cell>
          <cell r="E14">
            <v>36.200000000000003</v>
          </cell>
          <cell r="F14">
            <v>45.3</v>
          </cell>
          <cell r="G14">
            <v>31.9</v>
          </cell>
          <cell r="H14">
            <v>71.798397844831825</v>
          </cell>
          <cell r="I14">
            <v>131.29499999999999</v>
          </cell>
          <cell r="J14">
            <v>115.9623</v>
          </cell>
          <cell r="K14">
            <v>115.699</v>
          </cell>
          <cell r="L14">
            <v>170.69488000000001</v>
          </cell>
          <cell r="M14">
            <v>166.35731241819983</v>
          </cell>
          <cell r="N14">
            <v>192.82954793720731</v>
          </cell>
          <cell r="O14">
            <v>211.10735453012029</v>
          </cell>
          <cell r="P14">
            <v>231.32951488480674</v>
          </cell>
          <cell r="Q14">
            <v>252.580257658992</v>
          </cell>
          <cell r="R14">
            <v>274.94606625979759</v>
          </cell>
          <cell r="S14">
            <v>298.60610453353598</v>
          </cell>
          <cell r="T14">
            <v>323.77230894948053</v>
          </cell>
          <cell r="U14">
            <v>348.28970648700619</v>
          </cell>
          <cell r="V14">
            <v>374.04422507762519</v>
          </cell>
          <cell r="W14">
            <v>399.9549487624239</v>
          </cell>
          <cell r="X14">
            <v>426.27621258832153</v>
          </cell>
        </row>
        <row r="15">
          <cell r="B15" t="str">
            <v xml:space="preserve">  Seafood</v>
          </cell>
          <cell r="D15">
            <v>8.6999999999999993</v>
          </cell>
          <cell r="E15">
            <v>12.9</v>
          </cell>
          <cell r="F15">
            <v>21.1</v>
          </cell>
          <cell r="G15">
            <v>26.6</v>
          </cell>
          <cell r="H15">
            <v>41.399648682665003</v>
          </cell>
          <cell r="I15">
            <v>74.241</v>
          </cell>
          <cell r="J15">
            <v>75.181000000000012</v>
          </cell>
          <cell r="K15">
            <v>79.432400000000001</v>
          </cell>
          <cell r="L15">
            <v>86.94</v>
          </cell>
          <cell r="M15">
            <v>84.730747293874842</v>
          </cell>
          <cell r="N15">
            <v>98.213847408081605</v>
          </cell>
          <cell r="O15">
            <v>107.52328015256613</v>
          </cell>
          <cell r="P15">
            <v>117.82303033392155</v>
          </cell>
          <cell r="Q15">
            <v>128.64666825901728</v>
          </cell>
          <cell r="R15">
            <v>140.03824250983274</v>
          </cell>
          <cell r="S15">
            <v>152.08900658382734</v>
          </cell>
          <cell r="T15">
            <v>164.90690605405291</v>
          </cell>
          <cell r="U15">
            <v>177.39434880519156</v>
          </cell>
          <cell r="V15">
            <v>190.51189425393858</v>
          </cell>
          <cell r="W15">
            <v>203.7089996220457</v>
          </cell>
          <cell r="X15">
            <v>217.11520534434703</v>
          </cell>
        </row>
        <row r="16">
          <cell r="B16" t="str">
            <v xml:space="preserve">  Bananas</v>
          </cell>
          <cell r="D16">
            <v>27.1</v>
          </cell>
          <cell r="E16">
            <v>28.7</v>
          </cell>
          <cell r="F16">
            <v>10</v>
          </cell>
          <cell r="G16">
            <v>5.5498000000000003</v>
          </cell>
          <cell r="H16">
            <v>6.1951968337479686</v>
          </cell>
          <cell r="I16">
            <v>14.2788</v>
          </cell>
          <cell r="J16">
            <v>21.640999999999998</v>
          </cell>
          <cell r="K16">
            <v>16.351500000000001</v>
          </cell>
          <cell r="L16">
            <v>19.463999999999999</v>
          </cell>
          <cell r="M16">
            <v>18.969395736461699</v>
          </cell>
          <cell r="N16">
            <v>21.987972463203363</v>
          </cell>
          <cell r="O16">
            <v>24.072154645612457</v>
          </cell>
          <cell r="P16">
            <v>26.378047646876567</v>
          </cell>
          <cell r="Q16">
            <v>28.801227869720638</v>
          </cell>
          <cell r="R16">
            <v>31.351556846231702</v>
          </cell>
          <cell r="S16">
            <v>34.049464275909997</v>
          </cell>
          <cell r="T16">
            <v>36.919116855717576</v>
          </cell>
          <cell r="U16">
            <v>39.714787268739919</v>
          </cell>
          <cell r="V16">
            <v>42.651524151813433</v>
          </cell>
          <cell r="W16">
            <v>45.606072793230929</v>
          </cell>
          <cell r="X16">
            <v>48.607434516015303</v>
          </cell>
        </row>
        <row r="17">
          <cell r="B17" t="str">
            <v xml:space="preserve">  Other</v>
          </cell>
          <cell r="D17">
            <v>21.5</v>
          </cell>
          <cell r="E17">
            <v>22.3</v>
          </cell>
          <cell r="F17">
            <v>22.3</v>
          </cell>
          <cell r="G17">
            <v>41.000000000000007</v>
          </cell>
          <cell r="H17">
            <v>63.491299999999995</v>
          </cell>
          <cell r="I17">
            <v>55.9</v>
          </cell>
          <cell r="J17">
            <v>58.7</v>
          </cell>
          <cell r="K17">
            <v>105.2569</v>
          </cell>
          <cell r="L17">
            <v>74.275154999999998</v>
          </cell>
          <cell r="M17">
            <v>82.849740000000011</v>
          </cell>
          <cell r="N17">
            <v>103.659108</v>
          </cell>
          <cell r="O17">
            <v>119.5228849902</v>
          </cell>
          <cell r="P17">
            <v>131.96337529081364</v>
          </cell>
          <cell r="Q17">
            <v>145.38165240650312</v>
          </cell>
          <cell r="R17">
            <v>160.14645423114206</v>
          </cell>
          <cell r="S17">
            <v>175.00717268287929</v>
          </cell>
          <cell r="T17">
            <v>191.25789156884645</v>
          </cell>
          <cell r="U17">
            <v>207.13647445499461</v>
          </cell>
          <cell r="V17">
            <v>222.29582899432864</v>
          </cell>
          <cell r="W17">
            <v>236.64619219186156</v>
          </cell>
          <cell r="X17">
            <v>251.95400039273756</v>
          </cell>
        </row>
        <row r="19">
          <cell r="B19" t="str">
            <v>Manufactured products</v>
          </cell>
          <cell r="D19">
            <v>150.9</v>
          </cell>
          <cell r="E19">
            <v>117.4</v>
          </cell>
          <cell r="F19">
            <v>97.699999999999989</v>
          </cell>
          <cell r="G19">
            <v>127.1</v>
          </cell>
          <cell r="H19">
            <v>152.93919826256541</v>
          </cell>
          <cell r="I19">
            <v>239.19739999999999</v>
          </cell>
          <cell r="J19">
            <v>371.28320000000002</v>
          </cell>
          <cell r="K19">
            <v>374.86189999999999</v>
          </cell>
          <cell r="L19">
            <v>233.35659999999999</v>
          </cell>
          <cell r="M19">
            <v>249.82005084772385</v>
          </cell>
          <cell r="N19">
            <v>296.62307848198952</v>
          </cell>
          <cell r="O19">
            <v>336.16688969122532</v>
          </cell>
          <cell r="P19">
            <v>374.13092523253829</v>
          </cell>
          <cell r="Q19">
            <v>416.00067461663144</v>
          </cell>
          <cell r="R19">
            <v>462.22764696548154</v>
          </cell>
          <cell r="S19">
            <v>513.35579516089388</v>
          </cell>
          <cell r="T19">
            <v>569.99958726658815</v>
          </cell>
          <cell r="U19">
            <v>623.34548412676554</v>
          </cell>
          <cell r="V19">
            <v>681.46129052332333</v>
          </cell>
          <cell r="W19">
            <v>739.18829269498008</v>
          </cell>
          <cell r="X19">
            <v>795.68496891331415</v>
          </cell>
        </row>
        <row r="20">
          <cell r="B20" t="str">
            <v xml:space="preserve">  Beef</v>
          </cell>
          <cell r="D20">
            <v>57</v>
          </cell>
          <cell r="E20">
            <v>37.5</v>
          </cell>
          <cell r="F20">
            <v>40.799999999999997</v>
          </cell>
          <cell r="G20">
            <v>60.8</v>
          </cell>
          <cell r="H20">
            <v>62.175683778698371</v>
          </cell>
          <cell r="I20">
            <v>54.4664</v>
          </cell>
          <cell r="J20">
            <v>40.704599999999999</v>
          </cell>
          <cell r="K20">
            <v>44.106999999999999</v>
          </cell>
          <cell r="L20">
            <v>34.760399999999997</v>
          </cell>
          <cell r="M20">
            <v>33.877095332804316</v>
          </cell>
          <cell r="N20">
            <v>39.267916050654243</v>
          </cell>
          <cell r="O20">
            <v>42.990018718832054</v>
          </cell>
          <cell r="P20">
            <v>47.108070665047684</v>
          </cell>
          <cell r="Q20">
            <v>51.435583705437587</v>
          </cell>
          <cell r="R20">
            <v>55.990169368976183</v>
          </cell>
          <cell r="S20">
            <v>60.808312680658744</v>
          </cell>
          <cell r="T20">
            <v>65.933172500590061</v>
          </cell>
          <cell r="U20">
            <v>70.92590892808812</v>
          </cell>
          <cell r="V20">
            <v>76.17057337272378</v>
          </cell>
          <cell r="W20">
            <v>81.447047509341573</v>
          </cell>
          <cell r="X20">
            <v>86.807124267904769</v>
          </cell>
        </row>
        <row r="21">
          <cell r="B21" t="str">
            <v xml:space="preserve">  Sugar</v>
          </cell>
          <cell r="D21">
            <v>38.6</v>
          </cell>
          <cell r="E21">
            <v>31.3</v>
          </cell>
          <cell r="F21">
            <v>19.100000000000001</v>
          </cell>
          <cell r="G21">
            <v>17.5</v>
          </cell>
          <cell r="H21">
            <v>15.563514483867042</v>
          </cell>
          <cell r="I21">
            <v>29.631</v>
          </cell>
          <cell r="J21">
            <v>41.278599999999997</v>
          </cell>
          <cell r="K21">
            <v>51.381999999999998</v>
          </cell>
          <cell r="L21">
            <v>44.596199999999996</v>
          </cell>
          <cell r="M21">
            <v>43.4629555149195</v>
          </cell>
          <cell r="N21">
            <v>50.379162431335274</v>
          </cell>
          <cell r="O21">
            <v>55.154470972393248</v>
          </cell>
          <cell r="P21">
            <v>60.437766567490584</v>
          </cell>
          <cell r="Q21">
            <v>65.989792351193771</v>
          </cell>
          <cell r="R21">
            <v>71.833143209305291</v>
          </cell>
          <cell r="S21">
            <v>78.01462796657097</v>
          </cell>
          <cell r="T21">
            <v>84.589617710694199</v>
          </cell>
          <cell r="U21">
            <v>90.995098437843154</v>
          </cell>
          <cell r="V21">
            <v>97.723792713681789</v>
          </cell>
          <cell r="W21">
            <v>104.49329754939814</v>
          </cell>
          <cell r="X21">
            <v>111.37006119826971</v>
          </cell>
        </row>
        <row r="22">
          <cell r="B22" t="str">
            <v xml:space="preserve">  Wood products</v>
          </cell>
          <cell r="D22">
            <v>2.2000000000000002</v>
          </cell>
          <cell r="E22">
            <v>2.2999999999999998</v>
          </cell>
          <cell r="F22">
            <v>1.3</v>
          </cell>
          <cell r="G22">
            <v>1.4</v>
          </cell>
          <cell r="H22">
            <v>5.0999999999999996</v>
          </cell>
          <cell r="I22" t="str">
            <v>...</v>
          </cell>
          <cell r="J22" t="str">
            <v>...</v>
          </cell>
          <cell r="K22" t="str">
            <v>...</v>
          </cell>
          <cell r="L22" t="str">
            <v>...</v>
          </cell>
          <cell r="M22" t="str">
            <v>...</v>
          </cell>
          <cell r="N22" t="str">
            <v>...</v>
          </cell>
          <cell r="O22" t="str">
            <v>...</v>
          </cell>
          <cell r="P22" t="str">
            <v>...</v>
          </cell>
          <cell r="Q22" t="str">
            <v>...</v>
          </cell>
          <cell r="R22" t="str">
            <v>...</v>
          </cell>
          <cell r="S22" t="str">
            <v>...</v>
          </cell>
          <cell r="T22" t="str">
            <v>...</v>
          </cell>
          <cell r="U22" t="str">
            <v>...</v>
          </cell>
          <cell r="V22" t="str">
            <v>...</v>
          </cell>
          <cell r="W22" t="str">
            <v>...</v>
          </cell>
          <cell r="X22" t="str">
            <v>...</v>
          </cell>
        </row>
        <row r="23">
          <cell r="B23" t="str">
            <v xml:space="preserve">  Textiles</v>
          </cell>
          <cell r="D23">
            <v>3.4</v>
          </cell>
          <cell r="E23">
            <v>2.7</v>
          </cell>
          <cell r="F23">
            <v>1.4</v>
          </cell>
          <cell r="G23">
            <v>2.2999999999999998</v>
          </cell>
          <cell r="H23">
            <v>3.4</v>
          </cell>
          <cell r="I23" t="str">
            <v>...</v>
          </cell>
          <cell r="J23" t="str">
            <v>...</v>
          </cell>
          <cell r="K23" t="str">
            <v>...</v>
          </cell>
          <cell r="L23" t="str">
            <v>...</v>
          </cell>
          <cell r="M23" t="str">
            <v>...</v>
          </cell>
          <cell r="N23" t="str">
            <v>...</v>
          </cell>
          <cell r="O23" t="str">
            <v>...</v>
          </cell>
          <cell r="P23" t="str">
            <v>...</v>
          </cell>
          <cell r="Q23" t="str">
            <v>...</v>
          </cell>
          <cell r="R23" t="str">
            <v>...</v>
          </cell>
          <cell r="S23" t="str">
            <v>...</v>
          </cell>
          <cell r="T23" t="str">
            <v>...</v>
          </cell>
          <cell r="U23" t="str">
            <v>...</v>
          </cell>
          <cell r="V23" t="str">
            <v>...</v>
          </cell>
          <cell r="W23" t="str">
            <v>...</v>
          </cell>
          <cell r="X23" t="str">
            <v>...</v>
          </cell>
        </row>
        <row r="24">
          <cell r="B24" t="str">
            <v xml:space="preserve">  Leather and leather goods</v>
          </cell>
          <cell r="D24">
            <v>5.0999999999999996</v>
          </cell>
          <cell r="E24">
            <v>3.9</v>
          </cell>
          <cell r="F24">
            <v>3</v>
          </cell>
          <cell r="G24">
            <v>0.5</v>
          </cell>
          <cell r="H24">
            <v>2.7</v>
          </cell>
          <cell r="I24" t="str">
            <v>...</v>
          </cell>
          <cell r="J24" t="str">
            <v>...</v>
          </cell>
          <cell r="K24" t="str">
            <v>...</v>
          </cell>
          <cell r="L24" t="str">
            <v>...</v>
          </cell>
          <cell r="M24" t="str">
            <v>...</v>
          </cell>
          <cell r="N24" t="str">
            <v>...</v>
          </cell>
          <cell r="O24" t="str">
            <v>...</v>
          </cell>
          <cell r="P24" t="str">
            <v>...</v>
          </cell>
          <cell r="Q24" t="str">
            <v>...</v>
          </cell>
          <cell r="R24" t="str">
            <v>...</v>
          </cell>
          <cell r="S24" t="str">
            <v>...</v>
          </cell>
          <cell r="T24" t="str">
            <v>...</v>
          </cell>
          <cell r="U24" t="str">
            <v>...</v>
          </cell>
          <cell r="V24" t="str">
            <v>...</v>
          </cell>
          <cell r="W24" t="str">
            <v>...</v>
          </cell>
          <cell r="X24" t="str">
            <v>...</v>
          </cell>
        </row>
        <row r="25">
          <cell r="B25" t="str">
            <v xml:space="preserve">  Chemical products</v>
          </cell>
          <cell r="D25">
            <v>11</v>
          </cell>
          <cell r="E25">
            <v>7.9</v>
          </cell>
          <cell r="F25">
            <v>6</v>
          </cell>
          <cell r="G25">
            <v>3</v>
          </cell>
          <cell r="H25">
            <v>4.5</v>
          </cell>
          <cell r="I25" t="str">
            <v>...</v>
          </cell>
          <cell r="J25" t="str">
            <v>...</v>
          </cell>
          <cell r="K25" t="str">
            <v>...</v>
          </cell>
          <cell r="L25" t="str">
            <v>...</v>
          </cell>
          <cell r="M25" t="str">
            <v>...</v>
          </cell>
          <cell r="N25" t="str">
            <v>...</v>
          </cell>
          <cell r="O25" t="str">
            <v>...</v>
          </cell>
          <cell r="P25" t="str">
            <v>...</v>
          </cell>
          <cell r="Q25" t="str">
            <v>...</v>
          </cell>
          <cell r="R25" t="str">
            <v>...</v>
          </cell>
          <cell r="S25" t="str">
            <v>...</v>
          </cell>
          <cell r="T25" t="str">
            <v>...</v>
          </cell>
          <cell r="U25" t="str">
            <v>...</v>
          </cell>
          <cell r="V25" t="str">
            <v>...</v>
          </cell>
          <cell r="W25" t="str">
            <v>...</v>
          </cell>
          <cell r="X25" t="str">
            <v>...</v>
          </cell>
        </row>
        <row r="26">
          <cell r="B26" t="str">
            <v xml:space="preserve">  Other</v>
          </cell>
          <cell r="D26">
            <v>33.6</v>
          </cell>
          <cell r="E26">
            <v>31.8</v>
          </cell>
          <cell r="F26">
            <v>26.1</v>
          </cell>
          <cell r="G26">
            <v>41.6</v>
          </cell>
          <cell r="H26">
            <v>59.5</v>
          </cell>
          <cell r="I26">
            <v>155.1</v>
          </cell>
          <cell r="J26">
            <v>289.3</v>
          </cell>
          <cell r="K26">
            <v>279.37290000000002</v>
          </cell>
          <cell r="L26">
            <v>154</v>
          </cell>
          <cell r="M26">
            <v>172.48000000000002</v>
          </cell>
          <cell r="N26">
            <v>206.97600000000003</v>
          </cell>
          <cell r="O26">
            <v>238.0224</v>
          </cell>
          <cell r="P26">
            <v>266.58508800000004</v>
          </cell>
          <cell r="Q26">
            <v>298.57529856000008</v>
          </cell>
          <cell r="R26">
            <v>334.40433438720009</v>
          </cell>
          <cell r="S26">
            <v>374.53285451366412</v>
          </cell>
          <cell r="T26">
            <v>419.47679705530385</v>
          </cell>
          <cell r="U26">
            <v>461.4244767608343</v>
          </cell>
          <cell r="V26">
            <v>507.56692443691776</v>
          </cell>
          <cell r="W26">
            <v>553.24794763624038</v>
          </cell>
          <cell r="X26">
            <v>597.50778344713967</v>
          </cell>
        </row>
        <row r="28">
          <cell r="B28" t="str">
            <v>Minerals</v>
          </cell>
          <cell r="D28">
            <v>14.2</v>
          </cell>
          <cell r="E28">
            <v>10.5</v>
          </cell>
          <cell r="F28">
            <v>0.5</v>
          </cell>
          <cell r="G28">
            <v>34.400000000000006</v>
          </cell>
          <cell r="H28">
            <v>4.1040720612138335</v>
          </cell>
          <cell r="I28">
            <v>9.2249999999999996</v>
          </cell>
          <cell r="J28">
            <v>22.5991</v>
          </cell>
          <cell r="K28">
            <v>8.9487000000000005</v>
          </cell>
          <cell r="L28">
            <v>30.737768000000003</v>
          </cell>
          <cell r="M28">
            <v>29.956683376877766</v>
          </cell>
          <cell r="N28">
            <v>34.723653738405957</v>
          </cell>
          <cell r="O28">
            <v>38.015017712544072</v>
          </cell>
          <cell r="P28">
            <v>41.65650990868464</v>
          </cell>
          <cell r="Q28">
            <v>45.483223406011462</v>
          </cell>
          <cell r="R28">
            <v>49.510731647055167</v>
          </cell>
          <cell r="S28">
            <v>53.771297443342043</v>
          </cell>
          <cell r="T28">
            <v>58.303085114875479</v>
          </cell>
          <cell r="U28">
            <v>62.718039315448074</v>
          </cell>
          <cell r="V28">
            <v>67.355767274190214</v>
          </cell>
          <cell r="W28">
            <v>72.021623762301914</v>
          </cell>
          <cell r="X28">
            <v>76.761407995708524</v>
          </cell>
        </row>
        <row r="29">
          <cell r="B29" t="str">
            <v xml:space="preserve">  Gold</v>
          </cell>
          <cell r="D29">
            <v>14.1</v>
          </cell>
          <cell r="E29">
            <v>10.199999999999999</v>
          </cell>
          <cell r="F29">
            <v>0</v>
          </cell>
          <cell r="G29">
            <v>26.1</v>
          </cell>
          <cell r="H29">
            <v>4.0968934998032998</v>
          </cell>
          <cell r="I29">
            <v>9.09</v>
          </cell>
          <cell r="J29">
            <v>21.499099999999999</v>
          </cell>
          <cell r="K29">
            <v>8.9029000000000007</v>
          </cell>
          <cell r="L29">
            <v>30.596987000000002</v>
          </cell>
          <cell r="M29">
            <v>29.81947979584741</v>
          </cell>
          <cell r="N29">
            <v>34.564617119450851</v>
          </cell>
          <cell r="O29">
            <v>37.840906430014073</v>
          </cell>
          <cell r="P29">
            <v>41.465720352284364</v>
          </cell>
          <cell r="Q29">
            <v>45.274907249993831</v>
          </cell>
          <cell r="R29">
            <v>49.283969238281564</v>
          </cell>
          <cell r="S29">
            <v>53.525021362874156</v>
          </cell>
          <cell r="T29">
            <v>58.03605314867815</v>
          </cell>
          <cell r="U29">
            <v>62.430786568506001</v>
          </cell>
          <cell r="V29">
            <v>67.047273428032355</v>
          </cell>
          <cell r="W29">
            <v>71.69175998641289</v>
          </cell>
          <cell r="X29">
            <v>76.409835696150409</v>
          </cell>
        </row>
        <row r="30">
          <cell r="B30" t="str">
            <v xml:space="preserve">  Other</v>
          </cell>
          <cell r="D30">
            <v>0.1</v>
          </cell>
          <cell r="E30">
            <v>0.3</v>
          </cell>
          <cell r="F30">
            <v>0.5</v>
          </cell>
          <cell r="G30">
            <v>8.3000000000000007</v>
          </cell>
          <cell r="H30">
            <v>7.1785614105333616E-3</v>
          </cell>
          <cell r="I30">
            <v>0.13500000000000001</v>
          </cell>
          <cell r="J30">
            <v>1.1000000000000001</v>
          </cell>
          <cell r="K30">
            <v>4.58E-2</v>
          </cell>
          <cell r="L30">
            <v>0.14078100000000002</v>
          </cell>
          <cell r="M30">
            <v>0.13720358103035424</v>
          </cell>
          <cell r="N30">
            <v>0.15903661895510857</v>
          </cell>
          <cell r="O30">
            <v>0.17411128253000246</v>
          </cell>
          <cell r="P30">
            <v>0.19078955640027387</v>
          </cell>
          <cell r="Q30">
            <v>0.20831615601762957</v>
          </cell>
          <cell r="R30">
            <v>0.22676240877359979</v>
          </cell>
          <cell r="S30">
            <v>0.2462760804678836</v>
          </cell>
          <cell r="T30">
            <v>0.26703196619732722</v>
          </cell>
          <cell r="U30">
            <v>0.28725274694207126</v>
          </cell>
          <cell r="V30">
            <v>0.30849384615785286</v>
          </cell>
          <cell r="W30">
            <v>0.32986377588901794</v>
          </cell>
          <cell r="X30">
            <v>0.35157229955811509</v>
          </cell>
        </row>
        <row r="32">
          <cell r="B32" t="str">
            <v>(Shares in percent of total)</v>
          </cell>
        </row>
        <row r="34">
          <cell r="B34" t="str">
            <v>Agricultural and fish products</v>
          </cell>
          <cell r="D34">
            <v>50.060496067755601</v>
          </cell>
          <cell r="E34">
            <v>53.046989720998539</v>
          </cell>
          <cell r="F34">
            <v>55.983863738233985</v>
          </cell>
          <cell r="G34">
            <v>39.501734033889527</v>
          </cell>
          <cell r="H34">
            <v>53.250146592626322</v>
          </cell>
          <cell r="I34">
            <v>52.795889246907159</v>
          </cell>
          <cell r="J34">
            <v>42.031651036101508</v>
          </cell>
          <cell r="K34">
            <v>45.447787668982109</v>
          </cell>
          <cell r="L34">
            <v>57.179199776064969</v>
          </cell>
          <cell r="M34">
            <v>58.919760988762292</v>
          </cell>
          <cell r="N34">
            <v>60.014261623169652</v>
          </cell>
          <cell r="O34">
            <v>60.80588831476156</v>
          </cell>
          <cell r="P34">
            <v>60.92448830440339</v>
          </cell>
          <cell r="Q34">
            <v>61.06646167831903</v>
          </cell>
          <cell r="R34">
            <v>61.256850721762021</v>
          </cell>
          <cell r="S34">
            <v>61.356912954475575</v>
          </cell>
          <cell r="T34">
            <v>61.485247667706233</v>
          </cell>
          <cell r="U34">
            <v>61.596159487230686</v>
          </cell>
          <cell r="V34">
            <v>61.58450607163023</v>
          </cell>
          <cell r="W34">
            <v>61.511951903969276</v>
          </cell>
          <cell r="X34">
            <v>61.494680490268316</v>
          </cell>
        </row>
        <row r="35">
          <cell r="B35" t="str">
            <v xml:space="preserve">  Cotton</v>
          </cell>
          <cell r="D35">
            <v>11.252268602540836</v>
          </cell>
          <cell r="E35">
            <v>16.29955947136564</v>
          </cell>
          <cell r="F35">
            <v>11.743612729717617</v>
          </cell>
          <cell r="G35">
            <v>0.14984090641761114</v>
          </cell>
          <cell r="H35">
            <v>1.1760044688169817</v>
          </cell>
          <cell r="I35">
            <v>0.41699492747992778</v>
          </cell>
          <cell r="J35">
            <v>1.5058842636587193</v>
          </cell>
          <cell r="K35">
            <v>0.42855989548096157</v>
          </cell>
          <cell r="L35">
            <v>0.2066960814274873</v>
          </cell>
          <cell r="M35">
            <v>0.2066960814274873</v>
          </cell>
          <cell r="N35">
            <v>0.2066960814274873</v>
          </cell>
          <cell r="O35">
            <v>0.20669608142748724</v>
          </cell>
          <cell r="P35">
            <v>0.2066960814274873</v>
          </cell>
          <cell r="Q35">
            <v>0.2066960814274873</v>
          </cell>
          <cell r="R35">
            <v>0.2066960814274873</v>
          </cell>
          <cell r="S35">
            <v>0.20669608142748724</v>
          </cell>
          <cell r="T35">
            <v>0.20669608142748724</v>
          </cell>
          <cell r="U35">
            <v>0.2066960814274873</v>
          </cell>
          <cell r="V35">
            <v>0.2066960814274873</v>
          </cell>
          <cell r="W35">
            <v>0.2066960814274873</v>
          </cell>
          <cell r="X35">
            <v>0.20669608142748724</v>
          </cell>
        </row>
        <row r="36">
          <cell r="B36" t="str">
            <v xml:space="preserve">  Chemical products</v>
          </cell>
          <cell r="D36">
            <v>3.3272837265577739</v>
          </cell>
          <cell r="E36">
            <v>2.9001468428781205</v>
          </cell>
          <cell r="F36">
            <v>2.6893769610040348</v>
          </cell>
          <cell r="G36">
            <v>1.1238067981320832</v>
          </cell>
          <cell r="H36" t="str">
            <v>...</v>
          </cell>
          <cell r="I36" t="str">
            <v>...</v>
          </cell>
          <cell r="J36" t="str">
            <v>...</v>
          </cell>
          <cell r="K36" t="str">
            <v>...</v>
          </cell>
          <cell r="L36" t="str">
            <v>...</v>
          </cell>
          <cell r="M36" t="str">
            <v>...</v>
          </cell>
          <cell r="N36" t="str">
            <v>...</v>
          </cell>
          <cell r="O36" t="str">
            <v>...</v>
          </cell>
          <cell r="P36" t="str">
            <v>...</v>
          </cell>
          <cell r="Q36" t="str">
            <v>...</v>
          </cell>
          <cell r="R36" t="str">
            <v>...</v>
          </cell>
          <cell r="S36" t="str">
            <v>...</v>
          </cell>
          <cell r="T36" t="str">
            <v>...</v>
          </cell>
          <cell r="U36" t="str">
            <v>...</v>
          </cell>
          <cell r="V36" t="str">
            <v>...</v>
          </cell>
          <cell r="W36" t="str">
            <v>...</v>
          </cell>
          <cell r="X36" t="str">
            <v>...</v>
          </cell>
        </row>
        <row r="37">
          <cell r="B37" t="str">
            <v xml:space="preserve">  Other</v>
          </cell>
          <cell r="D37">
            <v>10.16333938294011</v>
          </cell>
          <cell r="E37">
            <v>11.674008810572689</v>
          </cell>
          <cell r="F37">
            <v>11.698789780367552</v>
          </cell>
          <cell r="G37">
            <v>15.583454267431557</v>
          </cell>
          <cell r="H37">
            <v>16.941898967626166</v>
          </cell>
          <cell r="I37">
            <v>29.465108543114717</v>
          </cell>
          <cell r="J37">
            <v>43.185201970308043</v>
          </cell>
          <cell r="K37">
            <v>39.708152303068829</v>
          </cell>
          <cell r="L37">
            <v>24.969874535476627</v>
          </cell>
          <cell r="M37">
            <v>28.695446184785656</v>
          </cell>
          <cell r="N37">
            <v>29.707256115104482</v>
          </cell>
          <cell r="O37">
            <v>31.205460827562408</v>
          </cell>
          <cell r="P37">
            <v>31.894877572099144</v>
          </cell>
          <cell r="Q37">
            <v>32.716784040771572</v>
          </cell>
          <cell r="R37">
            <v>33.662046952806243</v>
          </cell>
          <cell r="S37">
            <v>34.714216895032393</v>
          </cell>
          <cell r="T37">
            <v>35.857860624653817</v>
          </cell>
          <cell r="U37">
            <v>36.667062860074964</v>
          </cell>
          <cell r="V37">
            <v>37.556619446506325</v>
          </cell>
          <cell r="W37">
            <v>38.284666711464006</v>
          </cell>
          <cell r="X37">
            <v>38.794360974531955</v>
          </cell>
        </row>
        <row r="38">
          <cell r="B38" t="str">
            <v xml:space="preserve">  Gold</v>
          </cell>
          <cell r="D38">
            <v>4.2649727767695103</v>
          </cell>
          <cell r="E38">
            <v>3.7444933920704844</v>
          </cell>
          <cell r="F38">
            <v>0</v>
          </cell>
          <cell r="G38">
            <v>9.7771191437491254</v>
          </cell>
          <cell r="H38">
            <v>1.1665404328536448</v>
          </cell>
          <cell r="I38">
            <v>1.7268719320239379</v>
          </cell>
          <cell r="J38">
            <v>3.2092740258549934</v>
          </cell>
          <cell r="K38">
            <v>1.2653972849155788</v>
          </cell>
          <cell r="L38">
            <v>4.9610579646338273</v>
          </cell>
          <cell r="M38">
            <v>4.9610579646338273</v>
          </cell>
          <cell r="N38">
            <v>4.9610579646338273</v>
          </cell>
          <cell r="O38">
            <v>4.9610579646338264</v>
          </cell>
          <cell r="P38">
            <v>4.9610579646338264</v>
          </cell>
          <cell r="Q38">
            <v>4.9610579646338264</v>
          </cell>
          <cell r="R38">
            <v>4.9610579646338273</v>
          </cell>
          <cell r="S38">
            <v>4.9610579646338264</v>
          </cell>
          <cell r="T38">
            <v>4.9610579646338273</v>
          </cell>
          <cell r="U38">
            <v>4.9610579646338273</v>
          </cell>
          <cell r="V38">
            <v>4.9610579646338273</v>
          </cell>
          <cell r="W38">
            <v>4.9610579646338273</v>
          </cell>
          <cell r="X38">
            <v>4.9610579646338273</v>
          </cell>
        </row>
        <row r="39">
          <cell r="B39" t="str">
            <v xml:space="preserve">  Other</v>
          </cell>
          <cell r="D39">
            <v>3.0248033877797946E-2</v>
          </cell>
          <cell r="E39">
            <v>0.11013215859030838</v>
          </cell>
          <cell r="F39">
            <v>0.22411474675033621</v>
          </cell>
          <cell r="G39">
            <v>3.1091988081654307</v>
          </cell>
          <cell r="H39">
            <v>2.0440077672295156E-3</v>
          </cell>
          <cell r="I39">
            <v>2.5646612851840663E-2</v>
          </cell>
          <cell r="J39">
            <v>0.16420228886048688</v>
          </cell>
          <cell r="K39">
            <v>6.509698598112245E-3</v>
          </cell>
          <cell r="L39">
            <v>2.2826518876486596E-2</v>
          </cell>
          <cell r="M39">
            <v>2.2826518876486596E-2</v>
          </cell>
          <cell r="N39">
            <v>2.2826518876486592E-2</v>
          </cell>
          <cell r="O39">
            <v>2.2826518876486596E-2</v>
          </cell>
          <cell r="P39">
            <v>2.2826518876486592E-2</v>
          </cell>
          <cell r="Q39">
            <v>2.2826518876486596E-2</v>
          </cell>
          <cell r="R39">
            <v>2.2826518876486596E-2</v>
          </cell>
          <cell r="S39">
            <v>2.2826518876486596E-2</v>
          </cell>
          <cell r="T39">
            <v>2.2826518876486596E-2</v>
          </cell>
          <cell r="U39">
            <v>2.2826518876486592E-2</v>
          </cell>
          <cell r="V39">
            <v>2.2826518876486592E-2</v>
          </cell>
          <cell r="W39">
            <v>2.2826518876486596E-2</v>
          </cell>
          <cell r="X39">
            <v>2.2826518876486596E-2</v>
          </cell>
        </row>
        <row r="40">
          <cell r="B40" t="str">
            <v xml:space="preserve">  Coffee</v>
          </cell>
          <cell r="D40">
            <v>21.47610405323654</v>
          </cell>
          <cell r="E40">
            <v>13.289280469897214</v>
          </cell>
          <cell r="F40">
            <v>20.304796055580461</v>
          </cell>
          <cell r="G40">
            <v>11.949812286804486</v>
          </cell>
          <cell r="H40">
            <v>20.443717686127211</v>
          </cell>
          <cell r="I40">
            <v>24.942755810240143</v>
          </cell>
          <cell r="J40">
            <v>17.31025007411494</v>
          </cell>
          <cell r="K40">
            <v>16.444664150720271</v>
          </cell>
          <cell r="L40">
            <v>27.676816476936615</v>
          </cell>
          <cell r="M40">
            <v>27.676816476936615</v>
          </cell>
          <cell r="N40">
            <v>27.676816476936615</v>
          </cell>
          <cell r="O40">
            <v>27.676816476936615</v>
          </cell>
          <cell r="P40">
            <v>27.676816476936615</v>
          </cell>
          <cell r="Q40">
            <v>27.676816476936615</v>
          </cell>
          <cell r="R40">
            <v>27.676816476936622</v>
          </cell>
          <cell r="S40">
            <v>27.676816476936612</v>
          </cell>
          <cell r="T40">
            <v>27.676816476936615</v>
          </cell>
          <cell r="U40">
            <v>27.676816476936615</v>
          </cell>
          <cell r="V40">
            <v>27.676816476936615</v>
          </cell>
          <cell r="W40">
            <v>27.676816476936612</v>
          </cell>
          <cell r="X40">
            <v>27.676816476936612</v>
          </cell>
        </row>
        <row r="41">
          <cell r="D41">
            <v>12.942989214175658</v>
          </cell>
          <cell r="E41">
            <v>13.463166807790008</v>
          </cell>
          <cell r="F41">
            <v>14.679415073115864</v>
          </cell>
          <cell r="G41">
            <v>17.698377109872037</v>
          </cell>
          <cell r="H41">
            <v>21.295488520674482</v>
          </cell>
          <cell r="I41">
            <v>39.256848371119212</v>
          </cell>
          <cell r="J41">
            <v>52.225580569556683</v>
          </cell>
          <cell r="K41">
            <v>47.523179578496205</v>
          </cell>
          <cell r="L41">
            <v>34.525408477786243</v>
          </cell>
          <cell r="M41">
            <v>39.676691189395541</v>
          </cell>
          <cell r="N41">
            <v>41.075703070552791</v>
          </cell>
          <cell r="O41">
            <v>43.147244503709096</v>
          </cell>
          <cell r="P41">
            <v>44.100488969665001</v>
          </cell>
          <cell r="Q41">
            <v>45.23692465824378</v>
          </cell>
          <cell r="R41">
            <v>46.543923141977899</v>
          </cell>
          <cell r="S41">
            <v>47.99874010518667</v>
          </cell>
          <cell r="T41">
            <v>49.580036273180625</v>
          </cell>
          <cell r="U41">
            <v>50.69890604080237</v>
          </cell>
          <cell r="V41">
            <v>51.92888036314077</v>
          </cell>
          <cell r="W41">
            <v>52.93553857354091</v>
          </cell>
          <cell r="X41">
            <v>53.640283910014396</v>
          </cell>
        </row>
        <row r="42">
          <cell r="B42" t="str">
            <v>(In percent of GDP)</v>
          </cell>
        </row>
        <row r="44">
          <cell r="B44" t="str">
            <v>Total exports, f.o.b.</v>
          </cell>
          <cell r="D44">
            <v>21.138107416879791</v>
          </cell>
          <cell r="E44">
            <v>15.642119419042494</v>
          </cell>
          <cell r="F44">
            <v>12.085328595263372</v>
          </cell>
          <cell r="G44">
            <v>14.764869191143243</v>
          </cell>
          <cell r="H44">
            <v>19.170384339208837</v>
          </cell>
          <cell r="I44">
            <v>27.895058714115244</v>
          </cell>
          <cell r="J44">
            <v>34.013123840462015</v>
          </cell>
          <cell r="K44">
            <v>34.866510671770932</v>
          </cell>
          <cell r="L44">
            <v>29.156134577569258</v>
          </cell>
          <cell r="M44">
            <v>26.108614528756281</v>
          </cell>
          <cell r="N44">
            <v>28.420646240038529</v>
          </cell>
          <cell r="O44">
            <v>29.11889033283283</v>
          </cell>
          <cell r="P44">
            <v>29.622676971053703</v>
          </cell>
          <cell r="Q44">
            <v>30.027173669797037</v>
          </cell>
          <cell r="R44">
            <v>30.344805813623637</v>
          </cell>
          <cell r="S44">
            <v>30.595484321471446</v>
          </cell>
          <cell r="T44">
            <v>30.79783239170397</v>
          </cell>
          <cell r="U44">
            <v>30.756923065694945</v>
          </cell>
          <cell r="V44">
            <v>30.665284572941797</v>
          </cell>
          <cell r="W44">
            <v>30.44086004455961</v>
          </cell>
          <cell r="X44">
            <v>30.120261658391346</v>
          </cell>
        </row>
        <row r="45">
          <cell r="B45" t="str">
            <v>Non-coffee exports</v>
          </cell>
          <cell r="D45">
            <v>259.59999999999997</v>
          </cell>
          <cell r="E45">
            <v>236.2</v>
          </cell>
          <cell r="F45">
            <v>177.79999999999995</v>
          </cell>
          <cell r="G45">
            <v>235.04979999999998</v>
          </cell>
          <cell r="H45">
            <v>279.40190215516822</v>
          </cell>
          <cell r="I45">
            <v>395.09029999999996</v>
          </cell>
          <cell r="J45">
            <v>553.94310000000007</v>
          </cell>
          <cell r="K45">
            <v>587.86660000000006</v>
          </cell>
          <cell r="L45">
            <v>446.04830700000002</v>
          </cell>
          <cell r="M45">
            <v>434.7136689818002</v>
          </cell>
          <cell r="N45">
            <v>503.88912307719283</v>
          </cell>
          <cell r="O45">
            <v>551.65145013962297</v>
          </cell>
          <cell r="P45">
            <v>604.49463084949798</v>
          </cell>
          <cell r="Q45">
            <v>660.02563351880951</v>
          </cell>
          <cell r="R45">
            <v>718.47045073345203</v>
          </cell>
          <cell r="S45">
            <v>780.2972613299753</v>
          </cell>
          <cell r="T45">
            <v>846.05988334504673</v>
          </cell>
          <cell r="U45">
            <v>910.12708713967299</v>
          </cell>
          <cell r="V45">
            <v>977.42705193618963</v>
          </cell>
          <cell r="W45">
            <v>1045.1352013121364</v>
          </cell>
          <cell r="X45">
            <v>1113.9161463975543</v>
          </cell>
        </row>
        <row r="46">
          <cell r="B46" t="str">
            <v>Rate growth non-coffee exports</v>
          </cell>
          <cell r="E46">
            <v>-9.0138674884437506</v>
          </cell>
          <cell r="F46">
            <v>-24.724809483488585</v>
          </cell>
          <cell r="G46">
            <v>32.198987626546696</v>
          </cell>
          <cell r="H46">
            <v>18.869236287445567</v>
          </cell>
          <cell r="I46">
            <v>41.405730223190538</v>
          </cell>
          <cell r="J46">
            <v>40.206707175549525</v>
          </cell>
          <cell r="K46">
            <v>6.1240044329462728</v>
          </cell>
          <cell r="L46">
            <v>-24.124230395127068</v>
          </cell>
          <cell r="M46">
            <v>-2.5411234254947734</v>
          </cell>
          <cell r="N46">
            <v>15.912877609166864</v>
          </cell>
          <cell r="O46">
            <v>9.4787374592948392</v>
          </cell>
          <cell r="P46">
            <v>9.5790885162180484</v>
          </cell>
          <cell r="Q46">
            <v>9.1863516788021293</v>
          </cell>
          <cell r="R46">
            <v>8.8549314218380193</v>
          </cell>
          <cell r="S46">
            <v>8.6053379834072796</v>
          </cell>
          <cell r="T46">
            <v>8.4278934803619023</v>
          </cell>
          <cell r="U46">
            <v>7.5724195244106562</v>
          </cell>
          <cell r="V46">
            <v>7.3945678298648954</v>
          </cell>
          <cell r="W46">
            <v>6.9271818538092722</v>
          </cell>
          <cell r="X46">
            <v>6.5810571683994068</v>
          </cell>
        </row>
        <row r="47">
          <cell r="B47" t="str">
            <v>Rate of growth coffee</v>
          </cell>
          <cell r="E47">
            <v>-49.014084507042256</v>
          </cell>
          <cell r="F47">
            <v>25.138121546961312</v>
          </cell>
          <cell r="G47">
            <v>-29.580573951434875</v>
          </cell>
          <cell r="H47">
            <v>125.07334747596187</v>
          </cell>
          <cell r="I47">
            <v>82.86619749336208</v>
          </cell>
          <cell r="J47">
            <v>-11.678053238889518</v>
          </cell>
          <cell r="K47">
            <v>-0.22705655200009334</v>
          </cell>
          <cell r="L47">
            <v>47.533582831312302</v>
          </cell>
          <cell r="M47">
            <v>-2.5411234254947734</v>
          </cell>
          <cell r="N47">
            <v>15.912877609166864</v>
          </cell>
          <cell r="O47">
            <v>9.4787374592948392</v>
          </cell>
          <cell r="P47">
            <v>9.5790885162180484</v>
          </cell>
          <cell r="Q47">
            <v>9.1863516788021293</v>
          </cell>
          <cell r="R47">
            <v>8.8549314218380424</v>
          </cell>
          <cell r="S47">
            <v>8.6053379834072352</v>
          </cell>
          <cell r="T47">
            <v>8.4278934803619023</v>
          </cell>
          <cell r="U47">
            <v>7.5724195244106562</v>
          </cell>
          <cell r="V47">
            <v>7.3945678298648954</v>
          </cell>
          <cell r="W47">
            <v>6.92718185380925</v>
          </cell>
          <cell r="X47">
            <v>6.5810571683994068</v>
          </cell>
        </row>
        <row r="49">
          <cell r="B49" t="str">
            <v>Sources: Data provided by the Nicaraguan authorities; and staff estimates.</v>
          </cell>
        </row>
        <row r="52">
          <cell r="B52" t="str">
            <v>Table 4. Nicaraguan Merchandise Exports</v>
          </cell>
        </row>
        <row r="55">
          <cell r="H55" t="str">
            <v>1994</v>
          </cell>
          <cell r="I55" t="str">
            <v>1995</v>
          </cell>
          <cell r="J55" t="str">
            <v>1996</v>
          </cell>
          <cell r="K55" t="str">
            <v>1997</v>
          </cell>
          <cell r="L55" t="str">
            <v>1998</v>
          </cell>
          <cell r="M55" t="str">
            <v>1999</v>
          </cell>
          <cell r="N55" t="str">
            <v>2000</v>
          </cell>
          <cell r="O55" t="str">
            <v>2001</v>
          </cell>
          <cell r="P55" t="str">
            <v>2002</v>
          </cell>
          <cell r="Q55">
            <v>2003</v>
          </cell>
          <cell r="R55">
            <v>2004</v>
          </cell>
          <cell r="S55">
            <v>2005</v>
          </cell>
          <cell r="T55">
            <v>2006</v>
          </cell>
          <cell r="U55">
            <v>2007</v>
          </cell>
          <cell r="V55">
            <v>2008</v>
          </cell>
          <cell r="W55">
            <v>2009</v>
          </cell>
          <cell r="X55">
            <v>2010</v>
          </cell>
        </row>
        <row r="56">
          <cell r="H56" t="str">
            <v>Actual</v>
          </cell>
          <cell r="I56" t="str">
            <v>BCN</v>
          </cell>
          <cell r="J56" t="str">
            <v>BCN</v>
          </cell>
          <cell r="K56" t="str">
            <v>Proj</v>
          </cell>
          <cell r="L56" t="str">
            <v>Proj</v>
          </cell>
          <cell r="M56" t="str">
            <v>Proj</v>
          </cell>
          <cell r="N56" t="str">
            <v>Proj</v>
          </cell>
          <cell r="O56" t="str">
            <v>Proj</v>
          </cell>
          <cell r="P56" t="str">
            <v>Proj</v>
          </cell>
        </row>
        <row r="60">
          <cell r="B60" t="str">
            <v xml:space="preserve">Cotton (US$ millions)  </v>
          </cell>
          <cell r="H60">
            <v>4.2</v>
          </cell>
          <cell r="I60">
            <v>2.1949999999999998</v>
          </cell>
          <cell r="J60">
            <v>10.087999999999999</v>
          </cell>
          <cell r="K60">
            <v>3.0152000000000001</v>
          </cell>
          <cell r="L60">
            <v>1.2747840000000001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</row>
        <row r="61">
          <cell r="B61" t="str">
            <v xml:space="preserve">  Quantity (thousands of qq)</v>
          </cell>
          <cell r="H61">
            <v>69.37561942517344</v>
          </cell>
          <cell r="I61">
            <v>34</v>
          </cell>
          <cell r="J61">
            <v>128.80000000000001</v>
          </cell>
          <cell r="K61">
            <v>42.3</v>
          </cell>
          <cell r="L61">
            <v>19.600000000000001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</row>
        <row r="62">
          <cell r="B62" t="str">
            <v xml:space="preserve">  Price (US$/qq)</v>
          </cell>
          <cell r="H62">
            <v>60.54</v>
          </cell>
          <cell r="I62">
            <v>64.599999999999994</v>
          </cell>
          <cell r="J62">
            <v>78.3</v>
          </cell>
          <cell r="K62">
            <v>71.2</v>
          </cell>
          <cell r="L62">
            <v>65.040000000000006</v>
          </cell>
          <cell r="M62">
            <v>65.040000000000006</v>
          </cell>
          <cell r="N62">
            <v>67.90176000000001</v>
          </cell>
          <cell r="O62">
            <v>72.654883200000015</v>
          </cell>
          <cell r="P62">
            <v>77.45010549120002</v>
          </cell>
          <cell r="Q62">
            <v>82.252012031654431</v>
          </cell>
          <cell r="R62">
            <v>83.23903617603429</v>
          </cell>
          <cell r="S62">
            <v>84.2379046101467</v>
          </cell>
          <cell r="T62">
            <v>85.248759465468467</v>
          </cell>
          <cell r="U62">
            <v>86.271744579054086</v>
          </cell>
          <cell r="V62">
            <v>87.307005514002739</v>
          </cell>
          <cell r="W62">
            <v>88.354689580170771</v>
          </cell>
          <cell r="X62">
            <v>89.414945855132814</v>
          </cell>
        </row>
        <row r="64">
          <cell r="B64" t="str">
            <v xml:space="preserve">Coffee (US$ millions)  </v>
          </cell>
          <cell r="H64">
            <v>73.013000000000005</v>
          </cell>
          <cell r="I64">
            <v>131.29499999999999</v>
          </cell>
          <cell r="J64">
            <v>115.9623</v>
          </cell>
          <cell r="K64">
            <v>115.699</v>
          </cell>
          <cell r="L64">
            <v>170.69488000000001</v>
          </cell>
          <cell r="M64">
            <v>126.01390000000001</v>
          </cell>
          <cell r="N64">
            <v>140.88800000000001</v>
          </cell>
          <cell r="O64">
            <v>143.89788000000001</v>
          </cell>
          <cell r="P64">
            <v>153.91693799999999</v>
          </cell>
          <cell r="Q64">
            <v>161.54218080000001</v>
          </cell>
          <cell r="R64">
            <v>169.54518792220185</v>
          </cell>
          <cell r="S64">
            <v>177.94467429632925</v>
          </cell>
          <cell r="T64">
            <v>184.96451007132205</v>
          </cell>
          <cell r="U64">
            <v>192.26127514753017</v>
          </cell>
          <cell r="V64">
            <v>199.84589425885474</v>
          </cell>
          <cell r="W64">
            <v>207.72972311493797</v>
          </cell>
          <cell r="X64">
            <v>215.92456540295848</v>
          </cell>
        </row>
        <row r="65">
          <cell r="B65" t="str">
            <v xml:space="preserve">  Quantity (thousands of qq)</v>
          </cell>
          <cell r="H65">
            <v>799.1</v>
          </cell>
          <cell r="I65">
            <v>879.5</v>
          </cell>
          <cell r="J65">
            <v>1059.4000000000001</v>
          </cell>
          <cell r="K65">
            <v>820.4</v>
          </cell>
          <cell r="L65">
            <v>1198.7</v>
          </cell>
          <cell r="M65">
            <v>1177.7</v>
          </cell>
          <cell r="N65">
            <v>1280.8</v>
          </cell>
          <cell r="O65">
            <v>1344.84</v>
          </cell>
          <cell r="P65">
            <v>1412.0819999999999</v>
          </cell>
          <cell r="Q65">
            <v>1468.56528</v>
          </cell>
          <cell r="R65">
            <v>1527.3078912000001</v>
          </cell>
          <cell r="S65">
            <v>1588.4002068480002</v>
          </cell>
          <cell r="T65">
            <v>1636.0522130534403</v>
          </cell>
          <cell r="U65">
            <v>1685.1337794450435</v>
          </cell>
          <cell r="V65">
            <v>1735.6877928283948</v>
          </cell>
          <cell r="W65">
            <v>1787.7584266132467</v>
          </cell>
          <cell r="X65">
            <v>1841.3911794116441</v>
          </cell>
        </row>
        <row r="66">
          <cell r="B66" t="str">
            <v xml:space="preserve">  Price (US$/qq)</v>
          </cell>
          <cell r="H66">
            <v>91.4</v>
          </cell>
          <cell r="I66">
            <v>149.30000000000001</v>
          </cell>
          <cell r="J66">
            <v>109.5</v>
          </cell>
          <cell r="K66">
            <v>141</v>
          </cell>
          <cell r="L66">
            <v>142.4</v>
          </cell>
          <cell r="M66">
            <v>107</v>
          </cell>
          <cell r="N66">
            <v>110</v>
          </cell>
          <cell r="O66">
            <v>107</v>
          </cell>
          <cell r="P66">
            <v>109</v>
          </cell>
          <cell r="Q66">
            <v>110</v>
          </cell>
          <cell r="R66">
            <v>111.0091743119266</v>
          </cell>
          <cell r="S66">
            <v>112.02760710377913</v>
          </cell>
          <cell r="T66">
            <v>113.0553833157404</v>
          </cell>
          <cell r="U66">
            <v>114.09258866726094</v>
          </cell>
          <cell r="V66">
            <v>115.13930966420828</v>
          </cell>
          <cell r="W66">
            <v>116.19563360608174</v>
          </cell>
          <cell r="X66">
            <v>117.2616485932935</v>
          </cell>
        </row>
        <row r="68">
          <cell r="B68" t="str">
            <v xml:space="preserve">Sugar (US$ millions)  </v>
          </cell>
          <cell r="H68">
            <v>15.8268</v>
          </cell>
          <cell r="I68">
            <v>29.631</v>
          </cell>
          <cell r="J68">
            <v>41.278599999999997</v>
          </cell>
          <cell r="K68">
            <v>51.381999999999998</v>
          </cell>
          <cell r="L68">
            <v>44.596199999999996</v>
          </cell>
          <cell r="M68">
            <v>55.866426399999995</v>
          </cell>
          <cell r="N68">
            <v>58.553442014400005</v>
          </cell>
          <cell r="O68">
            <v>63.300232869471373</v>
          </cell>
          <cell r="P68">
            <v>68.362705504217189</v>
          </cell>
          <cell r="Q68">
            <v>73.086360030756381</v>
          </cell>
          <cell r="R68">
            <v>77.364820895886254</v>
          </cell>
          <cell r="S68">
            <v>81.910896655850948</v>
          </cell>
          <cell r="T68">
            <v>85.908101789735227</v>
          </cell>
          <cell r="U68">
            <v>90.119001662099336</v>
          </cell>
          <cell r="V68">
            <v>94.555718230891472</v>
          </cell>
          <cell r="W68">
            <v>99.231084919750174</v>
          </cell>
          <cell r="X68">
            <v>104.15868914341826</v>
          </cell>
        </row>
        <row r="69">
          <cell r="B69" t="str">
            <v xml:space="preserve">  Quantity (millions of qq)</v>
          </cell>
          <cell r="H69">
            <v>1.2129000000000001</v>
          </cell>
          <cell r="I69">
            <v>2.101</v>
          </cell>
          <cell r="J69">
            <v>2.8355000000000001</v>
          </cell>
          <cell r="K69">
            <v>4.5940000000000003</v>
          </cell>
          <cell r="L69">
            <v>4.0541999999999998</v>
          </cell>
          <cell r="M69">
            <v>4.5301999999999998</v>
          </cell>
          <cell r="N69">
            <v>4.5982000000000003</v>
          </cell>
          <cell r="O69">
            <v>4.8281100000000006</v>
          </cell>
          <cell r="P69">
            <v>5.0695155000000005</v>
          </cell>
          <cell r="Q69">
            <v>5.2722961200000009</v>
          </cell>
          <cell r="R69">
            <v>5.4831879648000017</v>
          </cell>
          <cell r="S69">
            <v>5.7025154833920011</v>
          </cell>
          <cell r="T69">
            <v>5.8735909478937618</v>
          </cell>
          <cell r="U69">
            <v>6.0497986763305756</v>
          </cell>
          <cell r="V69">
            <v>6.231292636620493</v>
          </cell>
          <cell r="W69">
            <v>6.4182314157191076</v>
          </cell>
          <cell r="X69">
            <v>6.6107783581906805</v>
          </cell>
        </row>
        <row r="70">
          <cell r="B70" t="str">
            <v xml:space="preserve">  Price (US$/qq)</v>
          </cell>
          <cell r="H70">
            <v>13</v>
          </cell>
          <cell r="I70">
            <v>14.1</v>
          </cell>
          <cell r="J70">
            <v>14.6</v>
          </cell>
          <cell r="K70">
            <v>11.2</v>
          </cell>
          <cell r="L70">
            <v>11</v>
          </cell>
          <cell r="M70">
            <v>12.331999999999999</v>
          </cell>
          <cell r="N70">
            <v>12.733992000000001</v>
          </cell>
          <cell r="O70">
            <v>13.110768576000002</v>
          </cell>
          <cell r="P70">
            <v>13.485057004800002</v>
          </cell>
          <cell r="Q70">
            <v>13.862339741030398</v>
          </cell>
          <cell r="R70">
            <v>14.109459933261311</v>
          </cell>
          <cell r="S70">
            <v>14.363993731259152</v>
          </cell>
          <cell r="T70">
            <v>14.626163543196927</v>
          </cell>
          <cell r="U70">
            <v>14.896198449492836</v>
          </cell>
          <cell r="V70">
            <v>15.174334402977621</v>
          </cell>
          <cell r="W70">
            <v>15.460814435066951</v>
          </cell>
          <cell r="X70">
            <v>15.755888868118957</v>
          </cell>
        </row>
        <row r="72">
          <cell r="B72" t="str">
            <v xml:space="preserve">Meat (US$ millions)  </v>
          </cell>
          <cell r="H72">
            <v>63.227499999999999</v>
          </cell>
          <cell r="I72">
            <v>54.4664</v>
          </cell>
          <cell r="J72">
            <v>40.704599999999999</v>
          </cell>
          <cell r="K72">
            <v>44.106999999999999</v>
          </cell>
          <cell r="L72">
            <v>34.760399999999997</v>
          </cell>
          <cell r="M72">
            <v>37.365914999999994</v>
          </cell>
          <cell r="N72">
            <v>39.825389999999992</v>
          </cell>
          <cell r="O72">
            <v>43.60800554219999</v>
          </cell>
          <cell r="P72">
            <v>47.253634805527916</v>
          </cell>
          <cell r="Q72">
            <v>50.658259193266204</v>
          </cell>
          <cell r="R72">
            <v>54.308186768141027</v>
          </cell>
          <cell r="S72">
            <v>58.221091624785586</v>
          </cell>
          <cell r="T72">
            <v>62.415921276351391</v>
          </cell>
          <cell r="U72">
            <v>66.912988404312514</v>
          </cell>
          <cell r="V72">
            <v>71.734069218843231</v>
          </cell>
          <cell r="W72">
            <v>76.902508906060874</v>
          </cell>
          <cell r="X72">
            <v>82.443334672742552</v>
          </cell>
        </row>
        <row r="73">
          <cell r="B73" t="str">
            <v xml:space="preserve">  Quantity (millions of lbs.)</v>
          </cell>
          <cell r="H73">
            <v>58.001600000000003</v>
          </cell>
          <cell r="I73">
            <v>55.526000000000003</v>
          </cell>
          <cell r="J73">
            <v>47.379600000000003</v>
          </cell>
          <cell r="K73">
            <v>50.1</v>
          </cell>
          <cell r="L73">
            <v>41.88</v>
          </cell>
          <cell r="M73">
            <v>43.959899999999998</v>
          </cell>
          <cell r="N73">
            <v>45.8</v>
          </cell>
          <cell r="O73">
            <v>48.548000000000002</v>
          </cell>
          <cell r="P73">
            <v>50.975400000000008</v>
          </cell>
          <cell r="Q73">
            <v>53.524170000000012</v>
          </cell>
          <cell r="R73">
            <v>56.200378500000014</v>
          </cell>
          <cell r="S73">
            <v>59.010397425000015</v>
          </cell>
          <cell r="T73">
            <v>61.960917296250017</v>
          </cell>
          <cell r="U73">
            <v>65.058963161062522</v>
          </cell>
          <cell r="V73">
            <v>68.311911319115652</v>
          </cell>
          <cell r="W73">
            <v>71.727506885071435</v>
          </cell>
          <cell r="X73">
            <v>75.313882229325003</v>
          </cell>
        </row>
        <row r="74">
          <cell r="B74" t="str">
            <v xml:space="preserve">  Price (US$/qq)</v>
          </cell>
          <cell r="H74">
            <v>1.0900992386416926</v>
          </cell>
          <cell r="I74">
            <v>0.98</v>
          </cell>
          <cell r="J74">
            <v>0.86</v>
          </cell>
          <cell r="K74">
            <v>0.9</v>
          </cell>
          <cell r="L74">
            <v>0.83</v>
          </cell>
          <cell r="M74">
            <v>0.85</v>
          </cell>
          <cell r="N74">
            <v>0.86954999999999993</v>
          </cell>
          <cell r="O74">
            <v>0.89824514999999983</v>
          </cell>
          <cell r="P74">
            <v>0.92698899479999985</v>
          </cell>
          <cell r="Q74">
            <v>0.94645576369079976</v>
          </cell>
          <cell r="R74">
            <v>0.96633133472830646</v>
          </cell>
          <cell r="S74">
            <v>0.98662429275760077</v>
          </cell>
          <cell r="T74">
            <v>1.0073434029055104</v>
          </cell>
          <cell r="U74">
            <v>1.0284976143665261</v>
          </cell>
          <cell r="V74">
            <v>1.0500960642682231</v>
          </cell>
          <cell r="W74">
            <v>1.0721480816178557</v>
          </cell>
          <cell r="X74">
            <v>1.0946631913318305</v>
          </cell>
        </row>
        <row r="76">
          <cell r="B76" t="str">
            <v>Seafood (US$ millions)</v>
          </cell>
          <cell r="H76">
            <v>42.1</v>
          </cell>
          <cell r="I76">
            <v>74.241</v>
          </cell>
          <cell r="J76">
            <v>75.181000000000012</v>
          </cell>
          <cell r="K76">
            <v>79.432400000000001</v>
          </cell>
          <cell r="L76">
            <v>86.94</v>
          </cell>
          <cell r="M76">
            <v>78.416499999999999</v>
          </cell>
          <cell r="N76">
            <v>82.344699999999989</v>
          </cell>
          <cell r="O76">
            <v>83.423415570000003</v>
          </cell>
          <cell r="P76">
            <v>90.09728881560001</v>
          </cell>
          <cell r="Q76">
            <v>98.278122640056495</v>
          </cell>
          <cell r="R76">
            <v>106.20916713710906</v>
          </cell>
          <cell r="S76">
            <v>113.70753433698897</v>
          </cell>
          <cell r="T76">
            <v>121.73528626118039</v>
          </cell>
          <cell r="U76">
            <v>130.32979747121973</v>
          </cell>
          <cell r="V76">
            <v>139.53108117268786</v>
          </cell>
          <cell r="W76">
            <v>149.38197550347962</v>
          </cell>
          <cell r="X76">
            <v>159.9283429740253</v>
          </cell>
        </row>
        <row r="77">
          <cell r="B77" t="str">
            <v xml:space="preserve">  Quantity (millions of lbs.)</v>
          </cell>
          <cell r="H77">
            <v>9.1521739130434785</v>
          </cell>
          <cell r="I77">
            <v>14.662000000000001</v>
          </cell>
          <cell r="J77">
            <v>13.917</v>
          </cell>
          <cell r="K77">
            <v>14.783199999999999</v>
          </cell>
          <cell r="L77">
            <v>15.147</v>
          </cell>
          <cell r="M77">
            <v>12.9764</v>
          </cell>
          <cell r="N77">
            <v>13.9956</v>
          </cell>
          <cell r="O77">
            <v>15.395160000000001</v>
          </cell>
          <cell r="P77">
            <v>16.626772800000001</v>
          </cell>
          <cell r="Q77">
            <v>17.956914624000003</v>
          </cell>
          <cell r="R77">
            <v>19.213898647680004</v>
          </cell>
          <cell r="S77">
            <v>20.366732566540804</v>
          </cell>
          <cell r="T77">
            <v>21.588736520533253</v>
          </cell>
          <cell r="U77">
            <v>22.884060711765247</v>
          </cell>
          <cell r="V77">
            <v>24.257104354471164</v>
          </cell>
          <cell r="W77">
            <v>25.712530615739436</v>
          </cell>
          <cell r="X77">
            <v>27.255282452683804</v>
          </cell>
        </row>
        <row r="78">
          <cell r="B78" t="str">
            <v xml:space="preserve">  Price (US$/qq)</v>
          </cell>
          <cell r="H78">
            <v>4.5999999999999996</v>
          </cell>
          <cell r="I78">
            <v>5.0634974764697853</v>
          </cell>
          <cell r="J78">
            <v>5.4020981533376453</v>
          </cell>
          <cell r="K78">
            <v>5.3731533091617516</v>
          </cell>
          <cell r="L78">
            <v>5.7397504456327981</v>
          </cell>
          <cell r="M78">
            <v>6.043008846829629</v>
          </cell>
          <cell r="N78">
            <v>5.883613421360999</v>
          </cell>
          <cell r="O78">
            <v>5.4188079610734805</v>
          </cell>
          <cell r="P78">
            <v>5.4188079610734805</v>
          </cell>
          <cell r="Q78">
            <v>5.4729960406842153</v>
          </cell>
          <cell r="R78">
            <v>5.5277260010910574</v>
          </cell>
          <cell r="S78">
            <v>5.5830032611019682</v>
          </cell>
          <cell r="T78">
            <v>5.6388332937129881</v>
          </cell>
          <cell r="U78">
            <v>5.6952216266501177</v>
          </cell>
          <cell r="V78">
            <v>5.7521738429166192</v>
          </cell>
          <cell r="W78">
            <v>5.8096955813457853</v>
          </cell>
          <cell r="X78">
            <v>5.867792537159243</v>
          </cell>
        </row>
        <row r="80">
          <cell r="B80" t="str">
            <v xml:space="preserve">Bananas (US$ millions)  </v>
          </cell>
          <cell r="H80">
            <v>6.3</v>
          </cell>
          <cell r="I80">
            <v>14.2788</v>
          </cell>
          <cell r="J80">
            <v>21.640999999999998</v>
          </cell>
          <cell r="K80">
            <v>16.351500000000001</v>
          </cell>
          <cell r="L80">
            <v>19.463999999999999</v>
          </cell>
          <cell r="M80">
            <v>17.559999999999999</v>
          </cell>
          <cell r="N80">
            <v>18.836963200000003</v>
          </cell>
          <cell r="O80">
            <v>20.186819982912002</v>
          </cell>
          <cell r="P80">
            <v>21.633407502887476</v>
          </cell>
          <cell r="Q80">
            <v>23.183657484544391</v>
          </cell>
          <cell r="R80">
            <v>24.610611602718098</v>
          </cell>
          <cell r="S80">
            <v>26.125394746865393</v>
          </cell>
          <cell r="T80">
            <v>27.73341279353496</v>
          </cell>
          <cell r="U80">
            <v>29.44040435097703</v>
          </cell>
          <cell r="V80">
            <v>31.252461238779667</v>
          </cell>
          <cell r="W80">
            <v>33.176050228026554</v>
          </cell>
          <cell r="X80">
            <v>35.218036119561582</v>
          </cell>
        </row>
        <row r="81">
          <cell r="B81" t="str">
            <v xml:space="preserve">  Quantity (millions of boxes)</v>
          </cell>
          <cell r="H81">
            <v>1.4964370546318289</v>
          </cell>
          <cell r="I81">
            <v>2.6718999999999999</v>
          </cell>
          <cell r="J81">
            <v>3.9662999999999999</v>
          </cell>
          <cell r="K81">
            <v>3.1606999999999998</v>
          </cell>
          <cell r="L81">
            <v>3.8927999999999998</v>
          </cell>
          <cell r="M81">
            <v>3.512</v>
          </cell>
          <cell r="N81">
            <v>3.7227200000000003</v>
          </cell>
          <cell r="O81">
            <v>3.9460832000000003</v>
          </cell>
          <cell r="P81">
            <v>4.1828481920000007</v>
          </cell>
          <cell r="Q81">
            <v>4.4338190835200013</v>
          </cell>
          <cell r="R81">
            <v>4.6555100376960015</v>
          </cell>
          <cell r="S81">
            <v>4.888285539580802</v>
          </cell>
          <cell r="T81">
            <v>5.1326998165598425</v>
          </cell>
          <cell r="U81">
            <v>5.3893348073878347</v>
          </cell>
          <cell r="V81">
            <v>5.6588015477572267</v>
          </cell>
          <cell r="W81">
            <v>5.9417416251450881</v>
          </cell>
          <cell r="X81">
            <v>6.2388287064023427</v>
          </cell>
        </row>
        <row r="82">
          <cell r="B82" t="str">
            <v xml:space="preserve">  Price (US$/qq)</v>
          </cell>
          <cell r="H82">
            <v>4.21</v>
          </cell>
          <cell r="I82">
            <v>5.344062277779857</v>
          </cell>
          <cell r="J82">
            <v>5.4562186420593495</v>
          </cell>
          <cell r="K82">
            <v>5.2</v>
          </cell>
          <cell r="L82">
            <v>5</v>
          </cell>
          <cell r="M82">
            <v>5</v>
          </cell>
          <cell r="N82">
            <v>5.0600000000000005</v>
          </cell>
          <cell r="O82">
            <v>5.1156600000000001</v>
          </cell>
          <cell r="P82">
            <v>5.1719322599999993</v>
          </cell>
          <cell r="Q82">
            <v>5.2288235148599984</v>
          </cell>
          <cell r="R82">
            <v>5.2863405735234581</v>
          </cell>
          <cell r="S82">
            <v>5.3444903198322153</v>
          </cell>
          <cell r="T82">
            <v>5.4032797133503694</v>
          </cell>
          <cell r="U82">
            <v>5.4627157901972225</v>
          </cell>
          <cell r="V82">
            <v>5.5228056638893914</v>
          </cell>
          <cell r="W82">
            <v>5.583556526192174</v>
          </cell>
          <cell r="X82">
            <v>5.6449756479802877</v>
          </cell>
        </row>
        <row r="84">
          <cell r="B84" t="str">
            <v xml:space="preserve">Sesame seed  (US$ millions)  </v>
          </cell>
          <cell r="H84">
            <v>7.3259999999999996</v>
          </cell>
          <cell r="I84">
            <v>11.946</v>
          </cell>
          <cell r="J84">
            <v>14.685</v>
          </cell>
          <cell r="K84">
            <v>12.229200000000001</v>
          </cell>
          <cell r="L84">
            <v>4.3865250000000007</v>
          </cell>
          <cell r="M84">
            <v>4.95</v>
          </cell>
          <cell r="N84">
            <v>10.125</v>
          </cell>
          <cell r="O84">
            <v>12.02799375</v>
          </cell>
          <cell r="P84">
            <v>13.720332470624999</v>
          </cell>
          <cell r="Q84">
            <v>15.321769676596352</v>
          </cell>
          <cell r="R84">
            <v>17.110126633248676</v>
          </cell>
          <cell r="S84">
            <v>19.10722061388147</v>
          </cell>
          <cell r="T84">
            <v>21.337415403933715</v>
          </cell>
          <cell r="U84">
            <v>23.607289654604187</v>
          </cell>
          <cell r="V84">
            <v>25.874533753032377</v>
          </cell>
          <cell r="W84">
            <v>28.359523974673611</v>
          </cell>
          <cell r="X84">
            <v>31.083172657201267</v>
          </cell>
        </row>
        <row r="85">
          <cell r="B85" t="str">
            <v xml:space="preserve">  Quantity (thousands of qq)</v>
          </cell>
          <cell r="H85">
            <v>166.7</v>
          </cell>
          <cell r="I85">
            <v>309.7</v>
          </cell>
          <cell r="J85">
            <v>266.10000000000002</v>
          </cell>
          <cell r="K85">
            <v>326.3</v>
          </cell>
          <cell r="L85">
            <v>97.5</v>
          </cell>
          <cell r="M85">
            <v>110</v>
          </cell>
          <cell r="N85">
            <v>225</v>
          </cell>
          <cell r="O85">
            <v>258.75</v>
          </cell>
          <cell r="P85">
            <v>284.625</v>
          </cell>
          <cell r="Q85">
            <v>307.39500000000004</v>
          </cell>
          <cell r="R85">
            <v>331.98660000000007</v>
          </cell>
          <cell r="S85">
            <v>358.5455280000001</v>
          </cell>
          <cell r="T85">
            <v>387.22917024000014</v>
          </cell>
          <cell r="U85">
            <v>414.3352121568002</v>
          </cell>
          <cell r="V85">
            <v>439.19532488620825</v>
          </cell>
          <cell r="W85">
            <v>465.54704437938079</v>
          </cell>
          <cell r="X85">
            <v>493.47986704214367</v>
          </cell>
        </row>
        <row r="86">
          <cell r="B86" t="str">
            <v xml:space="preserve">  Price (US$/qq)</v>
          </cell>
          <cell r="H86">
            <v>43.9</v>
          </cell>
          <cell r="I86">
            <v>38.6</v>
          </cell>
          <cell r="J86">
            <v>55.2</v>
          </cell>
          <cell r="K86">
            <v>37.5</v>
          </cell>
          <cell r="L86">
            <v>44.99</v>
          </cell>
          <cell r="M86">
            <v>45</v>
          </cell>
          <cell r="N86">
            <v>45</v>
          </cell>
          <cell r="O86">
            <v>46.484999999999999</v>
          </cell>
          <cell r="P86">
            <v>48.204944999999995</v>
          </cell>
          <cell r="Q86">
            <v>49.843913129999997</v>
          </cell>
          <cell r="R86">
            <v>51.538606176419997</v>
          </cell>
          <cell r="S86">
            <v>53.290918786418281</v>
          </cell>
          <cell r="T86">
            <v>55.102810025156508</v>
          </cell>
          <cell r="U86">
            <v>56.976305566011831</v>
          </cell>
          <cell r="V86">
            <v>58.913499955256235</v>
          </cell>
          <cell r="W86">
            <v>60.916558953734949</v>
          </cell>
          <cell r="X86">
            <v>62.987721958161941</v>
          </cell>
        </row>
        <row r="88">
          <cell r="B88" t="str">
            <v xml:space="preserve">Molasses  (US$ millions)  </v>
          </cell>
          <cell r="H88">
            <v>1.9671000000000001</v>
          </cell>
          <cell r="I88">
            <v>3.5160999999999998</v>
          </cell>
          <cell r="J88">
            <v>3.2475999999999998</v>
          </cell>
          <cell r="K88">
            <v>1.8505</v>
          </cell>
          <cell r="L88">
            <v>1.4491299999999998</v>
          </cell>
          <cell r="M88">
            <v>1.2475000000000001</v>
          </cell>
          <cell r="N88">
            <v>1.55142</v>
          </cell>
          <cell r="O88">
            <v>1.7148000402000001</v>
          </cell>
          <cell r="P88">
            <v>1.8849425001886442</v>
          </cell>
          <cell r="Q88">
            <v>2.0659723779067618</v>
          </cell>
          <cell r="R88">
            <v>2.2430262106933716</v>
          </cell>
          <cell r="S88">
            <v>2.4352535569497937</v>
          </cell>
          <cell r="T88">
            <v>2.643954786780391</v>
          </cell>
          <cell r="U88">
            <v>2.8705417120074701</v>
          </cell>
          <cell r="V88">
            <v>3.1165471367265112</v>
          </cell>
          <cell r="W88">
            <v>3.3836352263439728</v>
          </cell>
          <cell r="X88">
            <v>3.6736127652416517</v>
          </cell>
        </row>
        <row r="89">
          <cell r="B89" t="str">
            <v xml:space="preserve">  Quantity (thousands of TM)</v>
          </cell>
          <cell r="H89">
            <v>51.253256904637837</v>
          </cell>
          <cell r="I89">
            <v>54.2</v>
          </cell>
          <cell r="J89">
            <v>49.8</v>
          </cell>
          <cell r="K89">
            <v>34.5</v>
          </cell>
          <cell r="L89">
            <v>29</v>
          </cell>
          <cell r="M89">
            <v>25</v>
          </cell>
          <cell r="N89">
            <v>30.42</v>
          </cell>
          <cell r="O89">
            <v>32.549400000000006</v>
          </cell>
          <cell r="P89">
            <v>34.502364000000007</v>
          </cell>
          <cell r="Q89">
            <v>36.572505840000012</v>
          </cell>
          <cell r="R89">
            <v>38.401131132000017</v>
          </cell>
          <cell r="S89">
            <v>40.32118768860002</v>
          </cell>
          <cell r="T89">
            <v>42.337247073030021</v>
          </cell>
          <cell r="U89">
            <v>44.454109426681526</v>
          </cell>
          <cell r="V89">
            <v>46.676814898015607</v>
          </cell>
          <cell r="W89">
            <v>49.01065564291639</v>
          </cell>
          <cell r="X89">
            <v>51.461188425062211</v>
          </cell>
        </row>
        <row r="90">
          <cell r="B90" t="str">
            <v xml:space="preserve">  Price (US$/TM)</v>
          </cell>
          <cell r="H90">
            <v>38.380000000000003</v>
          </cell>
          <cell r="I90">
            <v>64.900000000000006</v>
          </cell>
          <cell r="J90">
            <v>65.212851405622487</v>
          </cell>
          <cell r="K90">
            <v>53.7</v>
          </cell>
          <cell r="L90">
            <v>49.97</v>
          </cell>
          <cell r="M90">
            <v>49.9</v>
          </cell>
          <cell r="N90">
            <v>51</v>
          </cell>
          <cell r="O90">
            <v>52.682999999999993</v>
          </cell>
          <cell r="P90">
            <v>54.632270999999989</v>
          </cell>
          <cell r="Q90">
            <v>56.489768213999987</v>
          </cell>
          <cell r="R90">
            <v>58.410420333275987</v>
          </cell>
          <cell r="S90">
            <v>60.396374624607375</v>
          </cell>
          <cell r="T90">
            <v>62.449851361844026</v>
          </cell>
          <cell r="U90">
            <v>64.573146308146718</v>
          </cell>
          <cell r="V90">
            <v>66.768633282623711</v>
          </cell>
          <cell r="W90">
            <v>69.038766814232915</v>
          </cell>
          <cell r="X90">
            <v>71.38608488591683</v>
          </cell>
        </row>
        <row r="92">
          <cell r="B92" t="str">
            <v xml:space="preserve">Gold (US$ millions)  </v>
          </cell>
          <cell r="H92">
            <v>4.1661999999999999</v>
          </cell>
          <cell r="I92">
            <v>9.09</v>
          </cell>
          <cell r="J92">
            <v>21.499099999999999</v>
          </cell>
          <cell r="K92">
            <v>8.9029000000000007</v>
          </cell>
          <cell r="L92">
            <v>30.596986999999999</v>
          </cell>
          <cell r="M92">
            <v>30.350999999999999</v>
          </cell>
          <cell r="N92">
            <v>45.43617540000001</v>
          </cell>
          <cell r="O92">
            <v>50.543201514960018</v>
          </cell>
          <cell r="P92">
            <v>55.757743615258441</v>
          </cell>
          <cell r="Q92">
            <v>60.758098062674826</v>
          </cell>
          <cell r="R92">
            <v>65.582291048851218</v>
          </cell>
          <cell r="S92">
            <v>70.115339006147806</v>
          </cell>
          <cell r="T92">
            <v>74.961711238252761</v>
          </cell>
          <cell r="U92">
            <v>79.372458327511552</v>
          </cell>
          <cell r="V92">
            <v>83.226784903895521</v>
          </cell>
          <cell r="W92">
            <v>87.268277578828688</v>
          </cell>
          <cell r="X92">
            <v>91.5060251380566</v>
          </cell>
        </row>
        <row r="93">
          <cell r="B93" t="str">
            <v xml:space="preserve">  Quantity (thousands of ounces troy)</v>
          </cell>
          <cell r="H93">
            <v>10.8</v>
          </cell>
          <cell r="I93">
            <v>23.9</v>
          </cell>
          <cell r="J93">
            <v>55.5</v>
          </cell>
          <cell r="K93">
            <v>30</v>
          </cell>
          <cell r="L93">
            <v>103.1</v>
          </cell>
          <cell r="M93">
            <v>100.5</v>
          </cell>
          <cell r="N93">
            <v>146.37</v>
          </cell>
          <cell r="O93">
            <v>158.07960000000003</v>
          </cell>
          <cell r="P93">
            <v>169.14517200000003</v>
          </cell>
          <cell r="Q93">
            <v>179.29388232000005</v>
          </cell>
          <cell r="R93">
            <v>188.25857643600006</v>
          </cell>
          <cell r="S93">
            <v>195.78891949344006</v>
          </cell>
          <cell r="T93">
            <v>203.62047627317767</v>
          </cell>
          <cell r="U93">
            <v>209.729090561373</v>
          </cell>
          <cell r="V93">
            <v>213.92367237260046</v>
          </cell>
          <cell r="W93">
            <v>218.20214582005246</v>
          </cell>
          <cell r="X93">
            <v>222.56618873645351</v>
          </cell>
        </row>
        <row r="94">
          <cell r="B94" t="str">
            <v xml:space="preserve">  Price (US$/O.T.)</v>
          </cell>
          <cell r="H94">
            <v>385.4</v>
          </cell>
          <cell r="I94">
            <v>380.4</v>
          </cell>
          <cell r="J94">
            <v>387.6</v>
          </cell>
          <cell r="K94">
            <v>297</v>
          </cell>
          <cell r="L94">
            <v>296.77</v>
          </cell>
          <cell r="M94">
            <v>302</v>
          </cell>
          <cell r="N94">
            <v>310.42</v>
          </cell>
          <cell r="O94">
            <v>319.73260000000005</v>
          </cell>
          <cell r="P94">
            <v>329.64431060000004</v>
          </cell>
          <cell r="Q94">
            <v>338.87435129680006</v>
          </cell>
          <cell r="R94">
            <v>348.36283313311048</v>
          </cell>
          <cell r="S94">
            <v>358.11699246083759</v>
          </cell>
          <cell r="T94">
            <v>368.14426824974106</v>
          </cell>
          <cell r="U94">
            <v>378.45230776073385</v>
          </cell>
          <cell r="V94">
            <v>389.04897237803442</v>
          </cell>
          <cell r="W94">
            <v>399.9423436046194</v>
          </cell>
          <cell r="X94">
            <v>411.14072922554874</v>
          </cell>
        </row>
        <row r="96">
          <cell r="B96" t="str">
            <v xml:space="preserve">Silver (US$ millions)  </v>
          </cell>
          <cell r="H96">
            <v>7.3000000000000001E-3</v>
          </cell>
          <cell r="I96">
            <v>0.13500000000000001</v>
          </cell>
          <cell r="J96">
            <v>1.1000000000000001</v>
          </cell>
          <cell r="K96">
            <v>4.58E-2</v>
          </cell>
          <cell r="L96">
            <v>0.14078100000000002</v>
          </cell>
          <cell r="M96">
            <v>0.16750000000000001</v>
          </cell>
          <cell r="N96">
            <v>0.19889239999999997</v>
          </cell>
          <cell r="O96">
            <v>0.25396419999999997</v>
          </cell>
          <cell r="P96">
            <v>0.25396419999999997</v>
          </cell>
          <cell r="Q96">
            <v>1.1422619999999999</v>
          </cell>
          <cell r="R96">
            <v>1.2454630000000002</v>
          </cell>
          <cell r="S96">
            <v>1.338408</v>
          </cell>
          <cell r="T96">
            <v>1.3785602400000003</v>
          </cell>
          <cell r="U96">
            <v>1.4199170472</v>
          </cell>
          <cell r="V96">
            <v>1.4625145586160002</v>
          </cell>
          <cell r="W96">
            <v>1.5063899953744802</v>
          </cell>
          <cell r="X96">
            <v>1.5515816952357144</v>
          </cell>
        </row>
        <row r="97">
          <cell r="B97" t="str">
            <v xml:space="preserve">  Quantity (thousands of ounces troy)</v>
          </cell>
          <cell r="H97">
            <v>1.5</v>
          </cell>
          <cell r="I97">
            <v>25.9</v>
          </cell>
          <cell r="J97">
            <v>0.3</v>
          </cell>
          <cell r="K97">
            <v>9.1999999999999993</v>
          </cell>
          <cell r="L97">
            <v>28.1</v>
          </cell>
          <cell r="M97">
            <v>33.5</v>
          </cell>
          <cell r="N97">
            <v>39.619999999999997</v>
          </cell>
          <cell r="O97">
            <v>39.619999999999997</v>
          </cell>
          <cell r="P97">
            <v>39.619999999999997</v>
          </cell>
          <cell r="Q97">
            <v>178.2</v>
          </cell>
          <cell r="R97">
            <v>194.3</v>
          </cell>
          <cell r="S97">
            <v>208.8</v>
          </cell>
          <cell r="T97">
            <v>215.06400000000002</v>
          </cell>
          <cell r="U97">
            <v>221.51592000000002</v>
          </cell>
          <cell r="V97">
            <v>228.16139760000002</v>
          </cell>
          <cell r="W97">
            <v>235.00623952800001</v>
          </cell>
          <cell r="X97">
            <v>242.05642671384001</v>
          </cell>
        </row>
        <row r="98">
          <cell r="B98" t="str">
            <v xml:space="preserve">  Price (US$/O.T.)</v>
          </cell>
          <cell r="H98">
            <v>4.9000000000000004</v>
          </cell>
          <cell r="I98">
            <v>5.2</v>
          </cell>
          <cell r="J98">
            <v>4.2</v>
          </cell>
          <cell r="K98">
            <v>5</v>
          </cell>
          <cell r="L98">
            <v>5.01</v>
          </cell>
          <cell r="M98">
            <v>5</v>
          </cell>
          <cell r="N98">
            <v>5.0199999999999996</v>
          </cell>
          <cell r="O98">
            <v>6.41</v>
          </cell>
          <cell r="P98">
            <v>6.41</v>
          </cell>
          <cell r="Q98">
            <v>6.41</v>
          </cell>
          <cell r="R98">
            <v>6.41</v>
          </cell>
          <cell r="S98">
            <v>6.41</v>
          </cell>
          <cell r="T98">
            <v>6.41</v>
          </cell>
          <cell r="U98">
            <v>6.41</v>
          </cell>
          <cell r="V98">
            <v>6.41</v>
          </cell>
          <cell r="W98">
            <v>6.41</v>
          </cell>
          <cell r="X98">
            <v>6.41</v>
          </cell>
        </row>
        <row r="100">
          <cell r="B100" t="str">
            <v>Sub-Total: Traditional Exports</v>
          </cell>
          <cell r="H100">
            <v>218.13389999999998</v>
          </cell>
          <cell r="I100">
            <v>330.79429999999996</v>
          </cell>
          <cell r="J100">
            <v>345.38720000000001</v>
          </cell>
          <cell r="K100">
            <v>333.01549999999997</v>
          </cell>
          <cell r="L100">
            <v>394.30368700000008</v>
          </cell>
          <cell r="M100">
            <v>351.93874140000003</v>
          </cell>
          <cell r="N100">
            <v>397.75998301440006</v>
          </cell>
          <cell r="O100">
            <v>418.95631346974335</v>
          </cell>
          <cell r="P100">
            <v>452.88095741430459</v>
          </cell>
          <cell r="Q100">
            <v>486.0366822658014</v>
          </cell>
          <cell r="R100">
            <v>518.21888121884956</v>
          </cell>
          <cell r="S100">
            <v>550.90581283779909</v>
          </cell>
          <cell r="T100">
            <v>583.07887386109098</v>
          </cell>
          <cell r="U100">
            <v>616.33367377746197</v>
          </cell>
          <cell r="V100">
            <v>650.5996044723272</v>
          </cell>
          <cell r="W100">
            <v>686.93916944747582</v>
          </cell>
          <cell r="X100">
            <v>725.48736056844143</v>
          </cell>
        </row>
        <row r="101">
          <cell r="B101" t="str">
            <v>(annual % change)</v>
          </cell>
          <cell r="H101">
            <v>23.1</v>
          </cell>
          <cell r="I101">
            <v>51.647359718044726</v>
          </cell>
          <cell r="J101">
            <v>4.4114726281559324</v>
          </cell>
          <cell r="K101">
            <v>-3.5819798764980426</v>
          </cell>
          <cell r="L101">
            <v>18.404004318117352</v>
          </cell>
          <cell r="M101">
            <v>-10.744242825200878</v>
          </cell>
          <cell r="N101">
            <v>13.019663999514442</v>
          </cell>
          <cell r="O101">
            <v>5.3289248191102923</v>
          </cell>
          <cell r="P101">
            <v>8.0974180013189567</v>
          </cell>
          <cell r="Q101">
            <v>7.321068441649059</v>
          </cell>
          <cell r="R101">
            <v>6.6213518706080832</v>
          </cell>
          <cell r="S101">
            <v>6.3075531987699662</v>
          </cell>
          <cell r="T101">
            <v>5.8400293250789215</v>
          </cell>
          <cell r="U101">
            <v>5.7033107195534338</v>
          </cell>
          <cell r="V101">
            <v>5.559639551227491</v>
          </cell>
          <cell r="W101">
            <v>5.585549810566226</v>
          </cell>
          <cell r="X101">
            <v>5.6115872897408048</v>
          </cell>
        </row>
        <row r="103">
          <cell r="B103" t="str">
            <v>Non-Traditional Agriculture</v>
          </cell>
          <cell r="H103">
            <v>54.1982</v>
          </cell>
          <cell r="I103">
            <v>44.000999999999998</v>
          </cell>
          <cell r="J103">
            <v>44.011000000000003</v>
          </cell>
          <cell r="K103">
            <v>91.177199999999999</v>
          </cell>
          <cell r="L103">
            <v>68.439499999999995</v>
          </cell>
          <cell r="M103">
            <v>76.652240000000006</v>
          </cell>
          <cell r="N103">
            <v>91.98268800000001</v>
          </cell>
          <cell r="O103">
            <v>105.7800912</v>
          </cell>
          <cell r="P103">
            <v>116.35810032000001</v>
          </cell>
          <cell r="Q103">
            <v>127.99391035200001</v>
          </cell>
          <cell r="R103">
            <v>140.79330138720002</v>
          </cell>
          <cell r="S103">
            <v>153.46469851204802</v>
          </cell>
          <cell r="T103">
            <v>167.27652137813234</v>
          </cell>
          <cell r="U103">
            <v>180.65864308838295</v>
          </cell>
          <cell r="V103">
            <v>193.30474810456977</v>
          </cell>
          <cell r="W103">
            <v>204.90303299084397</v>
          </cell>
          <cell r="X103">
            <v>217.19721497029462</v>
          </cell>
        </row>
        <row r="104">
          <cell r="I104">
            <v>-18.814646980896043</v>
          </cell>
          <cell r="J104">
            <v>2.2726756210089682E-2</v>
          </cell>
          <cell r="K104">
            <v>107.16911681170616</v>
          </cell>
          <cell r="L104">
            <v>-24.93792307726055</v>
          </cell>
          <cell r="M104">
            <v>12.000000000000011</v>
          </cell>
          <cell r="N104">
            <v>19.999999999999996</v>
          </cell>
          <cell r="O104">
            <v>14.999999999999991</v>
          </cell>
          <cell r="P104">
            <v>10.000000000000009</v>
          </cell>
          <cell r="Q104">
            <v>10.000000000000009</v>
          </cell>
          <cell r="R104">
            <v>10.000000000000009</v>
          </cell>
          <cell r="S104">
            <v>9.0000000000000071</v>
          </cell>
          <cell r="T104">
            <v>9.0000000000000071</v>
          </cell>
          <cell r="U104">
            <v>8.0000000000000071</v>
          </cell>
          <cell r="V104">
            <v>7.0000000000000062</v>
          </cell>
          <cell r="W104">
            <v>6.0000000000000053</v>
          </cell>
          <cell r="X104">
            <v>6.0000000000000053</v>
          </cell>
        </row>
        <row r="105">
          <cell r="B105" t="str">
            <v>Non-Traditional Manufactures</v>
          </cell>
          <cell r="H105">
            <v>84.809399999999997</v>
          </cell>
          <cell r="I105">
            <v>151.59</v>
          </cell>
          <cell r="J105">
            <v>280.50720000000001</v>
          </cell>
          <cell r="K105">
            <v>279.37290000000002</v>
          </cell>
          <cell r="L105">
            <v>154</v>
          </cell>
          <cell r="M105">
            <v>172.48000000000002</v>
          </cell>
          <cell r="N105">
            <v>206.97600000000003</v>
          </cell>
          <cell r="O105">
            <v>238.0224</v>
          </cell>
          <cell r="P105">
            <v>266.58508800000004</v>
          </cell>
          <cell r="Q105">
            <v>298.57529856000008</v>
          </cell>
          <cell r="R105">
            <v>334.40433438720009</v>
          </cell>
          <cell r="S105">
            <v>374.53285451366412</v>
          </cell>
          <cell r="T105">
            <v>419.47679705530385</v>
          </cell>
          <cell r="U105">
            <v>461.4244767608343</v>
          </cell>
          <cell r="V105">
            <v>507.56692443691776</v>
          </cell>
          <cell r="W105">
            <v>553.24794763624038</v>
          </cell>
          <cell r="X105">
            <v>597.50778344713967</v>
          </cell>
        </row>
        <row r="106">
          <cell r="I106">
            <v>78.741979073074447</v>
          </cell>
          <cell r="J106">
            <v>85.043340589748667</v>
          </cell>
          <cell r="K106">
            <v>-0.4043746470678844</v>
          </cell>
          <cell r="L106">
            <v>-44.876543143590517</v>
          </cell>
          <cell r="M106">
            <v>12.000000000000011</v>
          </cell>
          <cell r="N106">
            <v>19.999999999999996</v>
          </cell>
          <cell r="O106">
            <v>14.999999999999991</v>
          </cell>
          <cell r="P106">
            <v>12.000000000000011</v>
          </cell>
          <cell r="Q106">
            <v>12.000000000000011</v>
          </cell>
          <cell r="R106">
            <v>12.000000000000011</v>
          </cell>
          <cell r="S106">
            <v>12.000000000000011</v>
          </cell>
          <cell r="T106">
            <v>12.000000000000011</v>
          </cell>
          <cell r="U106">
            <v>10.000000000000009</v>
          </cell>
          <cell r="V106">
            <v>10.000000000000009</v>
          </cell>
          <cell r="W106">
            <v>9.0000000000000071</v>
          </cell>
          <cell r="X106">
            <v>8.0000000000000071</v>
          </cell>
        </row>
        <row r="107">
          <cell r="B107" t="str">
            <v>Sub-Total Non-Traditional Exports</v>
          </cell>
          <cell r="H107">
            <v>139.0076</v>
          </cell>
          <cell r="I107">
            <v>195.59100000000001</v>
          </cell>
          <cell r="J107">
            <v>324.51820000000004</v>
          </cell>
          <cell r="K107">
            <v>370.55010000000004</v>
          </cell>
          <cell r="L107">
            <v>222.43950000000001</v>
          </cell>
          <cell r="M107">
            <v>249.13224000000002</v>
          </cell>
          <cell r="N107">
            <v>298.95868800000005</v>
          </cell>
          <cell r="O107">
            <v>343.80249120000002</v>
          </cell>
          <cell r="P107">
            <v>382.94318832000005</v>
          </cell>
          <cell r="Q107">
            <v>426.56920891200008</v>
          </cell>
          <cell r="R107">
            <v>475.19763577440011</v>
          </cell>
          <cell r="S107">
            <v>527.99755302571214</v>
          </cell>
          <cell r="T107">
            <v>586.75331843343622</v>
          </cell>
          <cell r="U107">
            <v>642.08311984921727</v>
          </cell>
          <cell r="V107">
            <v>700.87167254148756</v>
          </cell>
          <cell r="W107">
            <v>758.15098062708432</v>
          </cell>
          <cell r="X107">
            <v>814.70499841743435</v>
          </cell>
        </row>
        <row r="108">
          <cell r="B108" t="str">
            <v>(annual % change)</v>
          </cell>
          <cell r="H108">
            <v>49.08</v>
          </cell>
          <cell r="I108">
            <v>40.705256403247027</v>
          </cell>
          <cell r="J108">
            <v>65.916734410070006</v>
          </cell>
          <cell r="K108">
            <v>14.184689795518413</v>
          </cell>
          <cell r="L108">
            <v>-39.970465532191199</v>
          </cell>
          <cell r="M108">
            <v>12.000000000000011</v>
          </cell>
          <cell r="N108">
            <v>20.000000000000018</v>
          </cell>
          <cell r="O108">
            <v>14.999999999999991</v>
          </cell>
          <cell r="P108">
            <v>11.384646162214906</v>
          </cell>
          <cell r="Q108">
            <v>11.392295756294967</v>
          </cell>
          <cell r="R108">
            <v>11.39989147046756</v>
          </cell>
          <cell r="S108">
            <v>11.111148978101969</v>
          </cell>
          <cell r="T108">
            <v>11.128037444685447</v>
          </cell>
          <cell r="U108">
            <v>9.4298233478261828</v>
          </cell>
          <cell r="V108">
            <v>9.1559100177054589</v>
          </cell>
          <cell r="W108">
            <v>8.1725814196330191</v>
          </cell>
          <cell r="X108">
            <v>7.459466417041738</v>
          </cell>
        </row>
        <row r="110">
          <cell r="B110" t="str">
            <v>Total Exports</v>
          </cell>
          <cell r="H110">
            <v>357.14149999999995</v>
          </cell>
          <cell r="I110">
            <v>526.38529999999992</v>
          </cell>
          <cell r="J110">
            <v>669.9054000000001</v>
          </cell>
          <cell r="K110">
            <v>703.56560000000002</v>
          </cell>
          <cell r="L110">
            <v>616.74318700000003</v>
          </cell>
          <cell r="M110">
            <v>601.07098140000005</v>
          </cell>
          <cell r="N110">
            <v>696.71867101440012</v>
          </cell>
          <cell r="O110">
            <v>762.75880466974331</v>
          </cell>
          <cell r="P110">
            <v>835.82414573430469</v>
          </cell>
          <cell r="Q110">
            <v>912.60589117780148</v>
          </cell>
          <cell r="R110">
            <v>993.41651699324962</v>
          </cell>
          <cell r="S110">
            <v>1078.9033658635112</v>
          </cell>
          <cell r="T110">
            <v>1169.8321922945272</v>
          </cell>
          <cell r="U110">
            <v>1258.4167936266792</v>
          </cell>
          <cell r="V110">
            <v>1351.4712770138149</v>
          </cell>
          <cell r="W110">
            <v>1445.0901500745601</v>
          </cell>
          <cell r="X110">
            <v>1540.1923589858757</v>
          </cell>
        </row>
        <row r="111">
          <cell r="B111" t="str">
            <v>(annual % change)</v>
          </cell>
          <cell r="H111">
            <v>31.57</v>
          </cell>
          <cell r="I111">
            <v>47.388444076087488</v>
          </cell>
          <cell r="J111">
            <v>27.265218082647856</v>
          </cell>
          <cell r="K111">
            <v>5.0246198940924858</v>
          </cell>
          <cell r="L111">
            <v>-12.340343672288689</v>
          </cell>
          <cell r="M111">
            <v>-2.5411234254947623</v>
          </cell>
          <cell r="N111">
            <v>15.912877609166841</v>
          </cell>
          <cell r="O111">
            <v>9.4787374592948623</v>
          </cell>
          <cell r="P111">
            <v>9.5790885162180484</v>
          </cell>
          <cell r="Q111">
            <v>9.1863516788021293</v>
          </cell>
          <cell r="R111">
            <v>8.8549314218380424</v>
          </cell>
          <cell r="S111">
            <v>8.6053379834072565</v>
          </cell>
          <cell r="T111">
            <v>8.4278934803619023</v>
          </cell>
          <cell r="U111">
            <v>7.5724195244106562</v>
          </cell>
          <cell r="V111">
            <v>7.3945678298648954</v>
          </cell>
          <cell r="W111">
            <v>6.92718185380925</v>
          </cell>
          <cell r="X111">
            <v>6.5810571683994068</v>
          </cell>
        </row>
        <row r="113">
          <cell r="B113" t="str">
            <v>Memo item:</v>
          </cell>
        </row>
        <row r="114">
          <cell r="B114" t="str">
            <v xml:space="preserve">      Exports of Group Vigil</v>
          </cell>
          <cell r="H114">
            <v>18.8276</v>
          </cell>
          <cell r="I114">
            <v>62.881799999999998</v>
          </cell>
          <cell r="J114">
            <v>145.22020000000001</v>
          </cell>
          <cell r="K114">
            <v>56.27</v>
          </cell>
          <cell r="L114">
            <v>0</v>
          </cell>
        </row>
        <row r="115">
          <cell r="B115" t="str">
            <v xml:space="preserve">      Non-trad. Manuf. Exclud. Effects of tax incentives</v>
          </cell>
          <cell r="H115">
            <v>65.981799999999993</v>
          </cell>
          <cell r="I115">
            <v>88.708200000000005</v>
          </cell>
          <cell r="J115">
            <v>135.28700000000001</v>
          </cell>
          <cell r="K115">
            <v>223.10290000000001</v>
          </cell>
          <cell r="L115">
            <v>154</v>
          </cell>
        </row>
        <row r="116">
          <cell r="B116" t="str">
            <v xml:space="preserve">            (percentage change)</v>
          </cell>
          <cell r="I116">
            <v>34.443437432746627</v>
          </cell>
          <cell r="J116">
            <v>52.507885404055088</v>
          </cell>
          <cell r="K116">
            <v>64.910819221359034</v>
          </cell>
          <cell r="L116">
            <v>-30.973555251859118</v>
          </cell>
        </row>
        <row r="117">
          <cell r="B117" t="str">
            <v xml:space="preserve">      Adjusted exports</v>
          </cell>
          <cell r="H117">
            <v>338.31389999999999</v>
          </cell>
          <cell r="I117">
            <v>463.50349999999992</v>
          </cell>
          <cell r="J117">
            <v>524.68520000000012</v>
          </cell>
          <cell r="K117">
            <v>647.29560000000004</v>
          </cell>
          <cell r="L117">
            <v>616.74318700000003</v>
          </cell>
        </row>
        <row r="118">
          <cell r="B118" t="str">
            <v xml:space="preserve">            (percentage change)</v>
          </cell>
          <cell r="I118">
            <v>37.003977666894542</v>
          </cell>
          <cell r="J118">
            <v>13.199835599946974</v>
          </cell>
          <cell r="K118">
            <v>23.36837402694032</v>
          </cell>
          <cell r="L118">
            <v>-4.7200093743878346</v>
          </cell>
        </row>
        <row r="121">
          <cell r="B121" t="str">
            <v>Sources: Data provided by the Nicaraguan authorities; and staff estimates.</v>
          </cell>
        </row>
        <row r="126">
          <cell r="B126" t="str">
            <v>Table 5. Nicaragua: Merchandise Exports by Commodity. Value Index.</v>
          </cell>
        </row>
        <row r="128">
          <cell r="J128" t="str">
            <v>Projected</v>
          </cell>
        </row>
        <row r="129">
          <cell r="D129">
            <v>1990</v>
          </cell>
          <cell r="E129">
            <v>1991</v>
          </cell>
          <cell r="F129">
            <v>1992</v>
          </cell>
          <cell r="G129">
            <v>1993</v>
          </cell>
          <cell r="H129">
            <v>1994</v>
          </cell>
          <cell r="I129">
            <v>1995</v>
          </cell>
          <cell r="J129">
            <v>1996</v>
          </cell>
          <cell r="K129">
            <v>1997</v>
          </cell>
          <cell r="L129">
            <v>1998</v>
          </cell>
          <cell r="M129">
            <v>1999</v>
          </cell>
          <cell r="N129">
            <v>2000</v>
          </cell>
          <cell r="O129">
            <v>2001</v>
          </cell>
          <cell r="P129">
            <v>2002</v>
          </cell>
          <cell r="Q129">
            <v>2003</v>
          </cell>
          <cell r="R129">
            <v>2004</v>
          </cell>
          <cell r="S129">
            <v>2005</v>
          </cell>
          <cell r="T129">
            <v>2006</v>
          </cell>
          <cell r="U129">
            <v>2007</v>
          </cell>
          <cell r="V129">
            <v>2008</v>
          </cell>
          <cell r="W129">
            <v>2009</v>
          </cell>
          <cell r="X129">
            <v>2010</v>
          </cell>
        </row>
        <row r="130">
          <cell r="I130" t="str">
            <v>Prel.</v>
          </cell>
          <cell r="J130" t="str">
            <v>Prel.</v>
          </cell>
        </row>
        <row r="133">
          <cell r="B133" t="str">
            <v>Value Index (1990=100)</v>
          </cell>
        </row>
        <row r="135">
          <cell r="B135" t="str">
            <v>Total exports, f.o.b.</v>
          </cell>
          <cell r="D135">
            <v>100</v>
          </cell>
          <cell r="E135">
            <v>82.395644283121598</v>
          </cell>
          <cell r="F135">
            <v>67.4833635813672</v>
          </cell>
          <cell r="G135">
            <v>80.747065940713853</v>
          </cell>
          <cell r="H135">
            <v>106.23118572292802</v>
          </cell>
          <cell r="I135">
            <v>159.22120387174832</v>
          </cell>
          <cell r="J135">
            <v>202.63321234119789</v>
          </cell>
          <cell r="K135">
            <v>212.81476104053237</v>
          </cell>
          <cell r="L135">
            <v>186.55268814277076</v>
          </cell>
          <cell r="M135">
            <v>181.81215408348461</v>
          </cell>
          <cell r="N135">
            <v>210.74369964137935</v>
          </cell>
          <cell r="O135">
            <v>230.71954164239062</v>
          </cell>
          <cell r="P135">
            <v>252.82037076052774</v>
          </cell>
          <cell r="Q135">
            <v>276.0453391342412</v>
          </cell>
          <cell r="R135">
            <v>300.48896460775853</v>
          </cell>
          <cell r="S135">
            <v>326.34705561509719</v>
          </cell>
          <cell r="T135">
            <v>353.85123783863503</v>
          </cell>
          <cell r="U135">
            <v>380.64633806009664</v>
          </cell>
          <cell r="V135">
            <v>408.79348971984723</v>
          </cell>
          <cell r="W135">
            <v>437.11135815927412</v>
          </cell>
          <cell r="X135">
            <v>465.87790652930306</v>
          </cell>
        </row>
        <row r="137">
          <cell r="B137" t="str">
            <v>Agricultural and fish products</v>
          </cell>
          <cell r="D137">
            <v>100</v>
          </cell>
          <cell r="E137">
            <v>87.311178247734134</v>
          </cell>
          <cell r="F137">
            <v>75.468277945619334</v>
          </cell>
          <cell r="G137">
            <v>63.715891238670693</v>
          </cell>
          <cell r="H137">
            <v>112.9998033738631</v>
          </cell>
          <cell r="I137">
            <v>167.92132930513591</v>
          </cell>
          <cell r="J137">
            <v>170.13432024169185</v>
          </cell>
          <cell r="K137">
            <v>193.20543806646526</v>
          </cell>
          <cell r="L137">
            <v>213.08085740181269</v>
          </cell>
          <cell r="M137">
            <v>213.98766502337639</v>
          </cell>
          <cell r="N137">
            <v>252.64686767374789</v>
          </cell>
          <cell r="O137">
            <v>280.24306155800264</v>
          </cell>
          <cell r="P137">
            <v>307.68675765152631</v>
          </cell>
          <cell r="Q137">
            <v>336.73481982487851</v>
          </cell>
          <cell r="R137">
            <v>367.69527061020091</v>
          </cell>
          <cell r="S137">
            <v>399.98900245062339</v>
          </cell>
          <cell r="T137">
            <v>434.60677989658461</v>
          </cell>
          <cell r="U137">
            <v>468.36037173195405</v>
          </cell>
          <cell r="V137">
            <v>502.89843543740869</v>
          </cell>
          <cell r="W137">
            <v>537.10160609236311</v>
          </cell>
          <cell r="X137">
            <v>572.28783691473768</v>
          </cell>
        </row>
        <row r="138">
          <cell r="B138" t="str">
            <v xml:space="preserve">  Cotton</v>
          </cell>
          <cell r="D138">
            <v>100</v>
          </cell>
          <cell r="E138">
            <v>119.35483870967741</v>
          </cell>
          <cell r="F138">
            <v>70.430107526881713</v>
          </cell>
          <cell r="G138">
            <v>1.075268817204301</v>
          </cell>
          <cell r="H138">
            <v>11.102503286286684</v>
          </cell>
          <cell r="I138">
            <v>5.9005376344086011</v>
          </cell>
          <cell r="J138">
            <v>27.118279569892469</v>
          </cell>
          <cell r="K138">
            <v>8.1053763440860216</v>
          </cell>
          <cell r="L138">
            <v>3.4268387096774195</v>
          </cell>
          <cell r="M138">
            <v>3.3397585084718844</v>
          </cell>
          <cell r="N138">
            <v>3.8712101923667515</v>
          </cell>
          <cell r="O138">
            <v>4.2381520429986583</v>
          </cell>
          <cell r="P138">
            <v>4.6441283786494036</v>
          </cell>
          <cell r="Q138">
            <v>5.0707543439271889</v>
          </cell>
          <cell r="R138">
            <v>5.5197661636518145</v>
          </cell>
          <cell r="S138">
            <v>5.9947606979278056</v>
          </cell>
          <cell r="T138">
            <v>6.4999927439517613</v>
          </cell>
          <cell r="U138">
            <v>6.9921994635800413</v>
          </cell>
          <cell r="V138">
            <v>7.5092423957139163</v>
          </cell>
          <cell r="W138">
            <v>8.0294212723083618</v>
          </cell>
          <cell r="X138">
            <v>8.5578420765305978</v>
          </cell>
        </row>
        <row r="139">
          <cell r="B139" t="str">
            <v xml:space="preserve">  Coffee</v>
          </cell>
          <cell r="D139">
            <v>100</v>
          </cell>
          <cell r="E139">
            <v>50.985915492957744</v>
          </cell>
          <cell r="F139">
            <v>63.802816901408441</v>
          </cell>
          <cell r="G139">
            <v>44.929577464788728</v>
          </cell>
          <cell r="H139">
            <v>101.1245040068054</v>
          </cell>
          <cell r="I139">
            <v>184.92253521126759</v>
          </cell>
          <cell r="J139">
            <v>163.32718309859155</v>
          </cell>
          <cell r="K139">
            <v>162.956338028169</v>
          </cell>
          <cell r="L139">
            <v>240.41532394366197</v>
          </cell>
          <cell r="M139">
            <v>234.30607382845045</v>
          </cell>
          <cell r="N139">
            <v>271.59091258761589</v>
          </cell>
          <cell r="O139">
            <v>297.33430215509901</v>
          </cell>
          <cell r="P139">
            <v>325.81621814761513</v>
          </cell>
          <cell r="Q139">
            <v>355.7468417732282</v>
          </cell>
          <cell r="R139">
            <v>387.24798064760222</v>
          </cell>
          <cell r="S139">
            <v>420.57197821624789</v>
          </cell>
          <cell r="T139">
            <v>456.01733654856417</v>
          </cell>
          <cell r="U139">
            <v>490.54888237606508</v>
          </cell>
          <cell r="V139">
            <v>526.82285222200733</v>
          </cell>
          <cell r="W139">
            <v>563.31682924285053</v>
          </cell>
          <cell r="X139">
            <v>600.38903181453736</v>
          </cell>
        </row>
        <row r="140">
          <cell r="B140" t="str">
            <v xml:space="preserve">  Seafood</v>
          </cell>
          <cell r="D140">
            <v>100</v>
          </cell>
          <cell r="E140">
            <v>148.27586206896552</v>
          </cell>
          <cell r="F140">
            <v>242.52873563218395</v>
          </cell>
          <cell r="G140">
            <v>305.74712643678168</v>
          </cell>
          <cell r="H140">
            <v>475.85803083522995</v>
          </cell>
          <cell r="I140">
            <v>853.34482758620686</v>
          </cell>
          <cell r="J140">
            <v>864.14942528735651</v>
          </cell>
          <cell r="K140">
            <v>913.01609195402307</v>
          </cell>
          <cell r="L140">
            <v>999.31034482758628</v>
          </cell>
          <cell r="M140">
            <v>973.91663556177991</v>
          </cell>
          <cell r="N140">
            <v>1128.8947977940416</v>
          </cell>
          <cell r="O140">
            <v>1235.8997718685764</v>
          </cell>
          <cell r="P140">
            <v>1354.2877049876042</v>
          </cell>
          <cell r="Q140">
            <v>1478.6973363105435</v>
          </cell>
          <cell r="R140">
            <v>1609.634971377388</v>
          </cell>
          <cell r="S140">
            <v>1748.1495009635328</v>
          </cell>
          <cell r="T140">
            <v>1895.4816787822174</v>
          </cell>
          <cell r="U140">
            <v>2039.0155035079492</v>
          </cell>
          <cell r="V140">
            <v>2189.7918879763056</v>
          </cell>
          <cell r="W140">
            <v>2341.4827542763874</v>
          </cell>
          <cell r="X140">
            <v>2495.5770729235292</v>
          </cell>
        </row>
        <row r="141">
          <cell r="B141" t="str">
            <v xml:space="preserve">  Bananas</v>
          </cell>
          <cell r="D141">
            <v>100</v>
          </cell>
          <cell r="E141">
            <v>105.9040590405904</v>
          </cell>
          <cell r="F141">
            <v>36.900369003690038</v>
          </cell>
          <cell r="G141">
            <v>20.478966789667897</v>
          </cell>
          <cell r="H141">
            <v>22.860504921579221</v>
          </cell>
          <cell r="I141">
            <v>52.689298892988937</v>
          </cell>
          <cell r="J141">
            <v>79.856088560885595</v>
          </cell>
          <cell r="K141">
            <v>60.337638376383765</v>
          </cell>
          <cell r="L141">
            <v>71.822878228782287</v>
          </cell>
          <cell r="M141">
            <v>69.997770245246116</v>
          </cell>
          <cell r="N141">
            <v>81.13642975351793</v>
          </cell>
          <cell r="O141">
            <v>88.827138913699102</v>
          </cell>
          <cell r="P141">
            <v>97.335969176666296</v>
          </cell>
          <cell r="Q141">
            <v>106.2775936152053</v>
          </cell>
          <cell r="R141">
            <v>115.68840164661145</v>
          </cell>
          <cell r="S141">
            <v>125.64377961590405</v>
          </cell>
          <cell r="T141">
            <v>136.23290352663309</v>
          </cell>
          <cell r="U141">
            <v>146.54903051195541</v>
          </cell>
          <cell r="V141">
            <v>157.38569797717133</v>
          </cell>
          <cell r="W141">
            <v>168.28809148793701</v>
          </cell>
          <cell r="X141">
            <v>179.36322699636642</v>
          </cell>
        </row>
        <row r="142">
          <cell r="B142" t="str">
            <v xml:space="preserve">  Other</v>
          </cell>
          <cell r="D142">
            <v>100</v>
          </cell>
          <cell r="E142">
            <v>103.72093023255815</v>
          </cell>
          <cell r="F142">
            <v>103.72093023255815</v>
          </cell>
          <cell r="G142">
            <v>190.69767441860469</v>
          </cell>
          <cell r="H142">
            <v>295.30837209302325</v>
          </cell>
          <cell r="I142">
            <v>260</v>
          </cell>
          <cell r="J142">
            <v>273.02325581395348</v>
          </cell>
          <cell r="K142">
            <v>489.56697674418604</v>
          </cell>
          <cell r="L142">
            <v>345.46583720930232</v>
          </cell>
          <cell r="M142">
            <v>385.34762790697681</v>
          </cell>
          <cell r="N142">
            <v>482.1353860465116</v>
          </cell>
          <cell r="O142">
            <v>555.92039530325576</v>
          </cell>
          <cell r="P142">
            <v>613.78314088750528</v>
          </cell>
          <cell r="Q142">
            <v>676.19373212327037</v>
          </cell>
          <cell r="R142">
            <v>744.86722898205608</v>
          </cell>
          <cell r="S142">
            <v>813.9868496878106</v>
          </cell>
          <cell r="T142">
            <v>889.57158869230909</v>
          </cell>
          <cell r="U142">
            <v>963.42546258137031</v>
          </cell>
          <cell r="V142">
            <v>1033.9340883457146</v>
          </cell>
          <cell r="W142">
            <v>1100.6799636830769</v>
          </cell>
          <cell r="X142">
            <v>1171.8790715941282</v>
          </cell>
        </row>
        <row r="144">
          <cell r="B144" t="str">
            <v>Manufactured products</v>
          </cell>
          <cell r="D144">
            <v>100</v>
          </cell>
          <cell r="E144">
            <v>77.799867461895303</v>
          </cell>
          <cell r="F144">
            <v>64.744864148442673</v>
          </cell>
          <cell r="G144">
            <v>84.227965540092782</v>
          </cell>
          <cell r="H144">
            <v>101.35135736419178</v>
          </cell>
          <cell r="I144">
            <v>158.51385023194166</v>
          </cell>
          <cell r="J144">
            <v>246.04585818422797</v>
          </cell>
          <cell r="K144">
            <v>248.4174287607687</v>
          </cell>
          <cell r="L144">
            <v>154.64320742213386</v>
          </cell>
          <cell r="M144">
            <v>165.55338028344852</v>
          </cell>
          <cell r="N144">
            <v>196.56930316897913</v>
          </cell>
          <cell r="O144">
            <v>222.77461212142165</v>
          </cell>
          <cell r="P144">
            <v>247.93301870943557</v>
          </cell>
          <cell r="Q144">
            <v>275.67970484866231</v>
          </cell>
          <cell r="R144">
            <v>306.31388135552118</v>
          </cell>
          <cell r="S144">
            <v>340.19602065002903</v>
          </cell>
          <cell r="T144">
            <v>377.73332489502195</v>
          </cell>
          <cell r="U144">
            <v>413.08514521323093</v>
          </cell>
          <cell r="V144">
            <v>451.59793937927321</v>
          </cell>
          <cell r="W144">
            <v>489.85307666996692</v>
          </cell>
          <cell r="X144">
            <v>527.29288861054613</v>
          </cell>
        </row>
        <row r="145">
          <cell r="B145" t="str">
            <v xml:space="preserve">  Beef</v>
          </cell>
          <cell r="D145">
            <v>100</v>
          </cell>
          <cell r="E145">
            <v>65.789473684210535</v>
          </cell>
          <cell r="F145">
            <v>71.578947368421055</v>
          </cell>
          <cell r="G145">
            <v>106.66666666666667</v>
          </cell>
          <cell r="H145">
            <v>109.08014698017259</v>
          </cell>
          <cell r="I145">
            <v>95.555087719298243</v>
          </cell>
          <cell r="J145">
            <v>71.411578947368412</v>
          </cell>
          <cell r="K145">
            <v>77.380701754385967</v>
          </cell>
          <cell r="L145">
            <v>60.983157894736841</v>
          </cell>
          <cell r="M145">
            <v>59.433500583867229</v>
          </cell>
          <cell r="N145">
            <v>68.891080790621487</v>
          </cell>
          <cell r="O145">
            <v>75.42108547163518</v>
          </cell>
          <cell r="P145">
            <v>82.645738008855588</v>
          </cell>
          <cell r="Q145">
            <v>90.237866149890493</v>
          </cell>
          <cell r="R145">
            <v>98.228367313993303</v>
          </cell>
          <cell r="S145">
            <v>106.68125031694518</v>
          </cell>
          <cell r="T145">
            <v>115.67223245717555</v>
          </cell>
          <cell r="U145">
            <v>124.43141917208442</v>
          </cell>
          <cell r="V145">
            <v>133.63258486442768</v>
          </cell>
          <cell r="W145">
            <v>142.88955703393259</v>
          </cell>
          <cell r="X145">
            <v>152.29320047000837</v>
          </cell>
        </row>
        <row r="146">
          <cell r="B146" t="str">
            <v xml:space="preserve">  Sugar</v>
          </cell>
          <cell r="D146">
            <v>100</v>
          </cell>
          <cell r="E146">
            <v>81.088082901554401</v>
          </cell>
          <cell r="F146">
            <v>49.481865284974099</v>
          </cell>
          <cell r="G146">
            <v>45.336787564766837</v>
          </cell>
          <cell r="H146">
            <v>40.319985709500102</v>
          </cell>
          <cell r="I146">
            <v>76.764248704663203</v>
          </cell>
          <cell r="J146">
            <v>106.93937823834196</v>
          </cell>
          <cell r="K146">
            <v>133.11398963730571</v>
          </cell>
          <cell r="L146">
            <v>115.53419689119168</v>
          </cell>
          <cell r="M146">
            <v>112.59833034953238</v>
          </cell>
          <cell r="N146">
            <v>130.51596484801883</v>
          </cell>
          <cell r="O146">
            <v>142.8872304984281</v>
          </cell>
          <cell r="P146">
            <v>156.57452478624504</v>
          </cell>
          <cell r="Q146">
            <v>170.95801127252273</v>
          </cell>
          <cell r="R146">
            <v>186.09622593084271</v>
          </cell>
          <cell r="S146">
            <v>202.11043514655688</v>
          </cell>
          <cell r="T146">
            <v>219.14408733340466</v>
          </cell>
          <cell r="U146">
            <v>235.73859698923093</v>
          </cell>
          <cell r="V146">
            <v>253.1704474447715</v>
          </cell>
          <cell r="W146">
            <v>270.7080247393734</v>
          </cell>
          <cell r="X146">
            <v>288.52347460691635</v>
          </cell>
        </row>
        <row r="147">
          <cell r="B147" t="str">
            <v xml:space="preserve">  Wood products</v>
          </cell>
          <cell r="D147">
            <v>100</v>
          </cell>
          <cell r="E147">
            <v>104.54545454545452</v>
          </cell>
          <cell r="F147">
            <v>59.090909090909079</v>
          </cell>
          <cell r="G147">
            <v>63.636363636363626</v>
          </cell>
          <cell r="H147" t="str">
            <v>...</v>
          </cell>
          <cell r="I147" t="str">
            <v>...</v>
          </cell>
          <cell r="J147" t="str">
            <v>...</v>
          </cell>
          <cell r="K147" t="str">
            <v>...</v>
          </cell>
          <cell r="L147" t="str">
            <v>...</v>
          </cell>
          <cell r="M147" t="str">
            <v>...</v>
          </cell>
          <cell r="N147" t="str">
            <v>...</v>
          </cell>
          <cell r="O147" t="str">
            <v>...</v>
          </cell>
          <cell r="P147" t="str">
            <v>...</v>
          </cell>
          <cell r="Q147" t="str">
            <v>...</v>
          </cell>
          <cell r="R147" t="str">
            <v>...</v>
          </cell>
          <cell r="S147" t="str">
            <v>...</v>
          </cell>
          <cell r="T147" t="str">
            <v>...</v>
          </cell>
          <cell r="U147" t="str">
            <v>...</v>
          </cell>
          <cell r="V147" t="str">
            <v>...</v>
          </cell>
          <cell r="W147" t="str">
            <v>...</v>
          </cell>
          <cell r="X147" t="str">
            <v>...</v>
          </cell>
        </row>
        <row r="148">
          <cell r="B148" t="str">
            <v xml:space="preserve">  Textiles</v>
          </cell>
          <cell r="D148">
            <v>100</v>
          </cell>
          <cell r="E148">
            <v>79.411764705882362</v>
          </cell>
          <cell r="F148">
            <v>41.17647058823529</v>
          </cell>
          <cell r="G148">
            <v>67.647058823529406</v>
          </cell>
          <cell r="H148" t="str">
            <v>...</v>
          </cell>
          <cell r="I148" t="str">
            <v>...</v>
          </cell>
          <cell r="J148" t="str">
            <v>...</v>
          </cell>
          <cell r="K148" t="str">
            <v>...</v>
          </cell>
          <cell r="L148" t="str">
            <v>...</v>
          </cell>
          <cell r="M148" t="str">
            <v>...</v>
          </cell>
          <cell r="N148" t="str">
            <v>...</v>
          </cell>
          <cell r="O148" t="str">
            <v>...</v>
          </cell>
          <cell r="P148" t="str">
            <v>...</v>
          </cell>
          <cell r="Q148" t="str">
            <v>...</v>
          </cell>
          <cell r="R148" t="str">
            <v>...</v>
          </cell>
          <cell r="S148" t="str">
            <v>...</v>
          </cell>
          <cell r="T148" t="str">
            <v>...</v>
          </cell>
          <cell r="U148" t="str">
            <v>...</v>
          </cell>
          <cell r="V148" t="str">
            <v>...</v>
          </cell>
          <cell r="W148" t="str">
            <v>...</v>
          </cell>
          <cell r="X148" t="str">
            <v>...</v>
          </cell>
        </row>
        <row r="149">
          <cell r="B149" t="str">
            <v xml:space="preserve">  Leather and leather goods</v>
          </cell>
          <cell r="D149">
            <v>100</v>
          </cell>
          <cell r="E149">
            <v>76.47058823529413</v>
          </cell>
          <cell r="F149">
            <v>58.82352941176471</v>
          </cell>
          <cell r="G149">
            <v>9.8039215686274517</v>
          </cell>
          <cell r="H149" t="str">
            <v>...</v>
          </cell>
          <cell r="I149" t="str">
            <v>...</v>
          </cell>
          <cell r="J149" t="str">
            <v>...</v>
          </cell>
          <cell r="K149" t="str">
            <v>...</v>
          </cell>
          <cell r="L149" t="str">
            <v>...</v>
          </cell>
          <cell r="M149" t="str">
            <v>...</v>
          </cell>
          <cell r="N149" t="str">
            <v>...</v>
          </cell>
          <cell r="O149" t="str">
            <v>...</v>
          </cell>
          <cell r="P149" t="str">
            <v>...</v>
          </cell>
          <cell r="Q149" t="str">
            <v>...</v>
          </cell>
          <cell r="R149" t="str">
            <v>...</v>
          </cell>
          <cell r="S149" t="str">
            <v>...</v>
          </cell>
          <cell r="T149" t="str">
            <v>...</v>
          </cell>
          <cell r="U149" t="str">
            <v>...</v>
          </cell>
          <cell r="V149" t="str">
            <v>...</v>
          </cell>
          <cell r="W149" t="str">
            <v>...</v>
          </cell>
          <cell r="X149" t="str">
            <v>...</v>
          </cell>
        </row>
        <row r="150">
          <cell r="B150" t="str">
            <v xml:space="preserve">  Chemical products</v>
          </cell>
          <cell r="D150">
            <v>100</v>
          </cell>
          <cell r="E150">
            <v>71.818181818181827</v>
          </cell>
          <cell r="F150">
            <v>54.54545454545454</v>
          </cell>
          <cell r="G150">
            <v>27.27272727272727</v>
          </cell>
          <cell r="H150" t="str">
            <v>...</v>
          </cell>
          <cell r="I150" t="str">
            <v>...</v>
          </cell>
          <cell r="J150" t="str">
            <v>...</v>
          </cell>
          <cell r="K150" t="str">
            <v>...</v>
          </cell>
          <cell r="L150" t="str">
            <v>...</v>
          </cell>
          <cell r="M150" t="str">
            <v>...</v>
          </cell>
          <cell r="N150" t="str">
            <v>...</v>
          </cell>
          <cell r="O150" t="str">
            <v>...</v>
          </cell>
          <cell r="P150" t="str">
            <v>...</v>
          </cell>
          <cell r="Q150" t="str">
            <v>...</v>
          </cell>
          <cell r="R150" t="str">
            <v>...</v>
          </cell>
          <cell r="S150" t="str">
            <v>...</v>
          </cell>
          <cell r="T150" t="str">
            <v>...</v>
          </cell>
          <cell r="U150" t="str">
            <v>...</v>
          </cell>
          <cell r="V150" t="str">
            <v>...</v>
          </cell>
          <cell r="W150" t="str">
            <v>...</v>
          </cell>
          <cell r="X150" t="str">
            <v>...</v>
          </cell>
        </row>
        <row r="151">
          <cell r="B151" t="str">
            <v xml:space="preserve">  Other</v>
          </cell>
          <cell r="D151">
            <v>100</v>
          </cell>
          <cell r="E151">
            <v>94.642857142857139</v>
          </cell>
          <cell r="F151">
            <v>77.678571428571431</v>
          </cell>
          <cell r="G151">
            <v>123.80952380952381</v>
          </cell>
          <cell r="H151">
            <v>177.08333333333331</v>
          </cell>
          <cell r="I151">
            <v>461.60714285714278</v>
          </cell>
          <cell r="J151">
            <v>861.0119047619047</v>
          </cell>
          <cell r="K151">
            <v>831.46696428571443</v>
          </cell>
          <cell r="L151">
            <v>458.33333333333331</v>
          </cell>
          <cell r="M151">
            <v>513.33333333333337</v>
          </cell>
          <cell r="N151">
            <v>616</v>
          </cell>
          <cell r="O151">
            <v>708.4</v>
          </cell>
          <cell r="P151">
            <v>793.40800000000002</v>
          </cell>
          <cell r="Q151">
            <v>888.61696000000029</v>
          </cell>
          <cell r="R151">
            <v>995.25099520000015</v>
          </cell>
          <cell r="S151">
            <v>1114.6811146240002</v>
          </cell>
          <cell r="T151">
            <v>1248.4428483788804</v>
          </cell>
          <cell r="U151">
            <v>1373.2871332167686</v>
          </cell>
          <cell r="V151">
            <v>1510.6158465384458</v>
          </cell>
          <cell r="W151">
            <v>1646.5712727269058</v>
          </cell>
          <cell r="X151">
            <v>1778.2969745450587</v>
          </cell>
        </row>
        <row r="153">
          <cell r="B153" t="str">
            <v>Minerals</v>
          </cell>
          <cell r="D153">
            <v>100</v>
          </cell>
          <cell r="E153">
            <v>73.943661971830991</v>
          </cell>
          <cell r="F153">
            <v>3.5211267605633805</v>
          </cell>
          <cell r="G153">
            <v>242.2535211267606</v>
          </cell>
          <cell r="H153">
            <v>28.901915924041084</v>
          </cell>
          <cell r="I153">
            <v>64.964788732394368</v>
          </cell>
          <cell r="J153">
            <v>159.14859154929579</v>
          </cell>
          <cell r="K153">
            <v>63.019014084507049</v>
          </cell>
          <cell r="L153">
            <v>216.46315492957751</v>
          </cell>
          <cell r="M153">
            <v>210.96255899209697</v>
          </cell>
          <cell r="N153">
            <v>244.53277280567579</v>
          </cell>
          <cell r="O153">
            <v>267.71139234185966</v>
          </cell>
          <cell r="P153">
            <v>293.3557035822862</v>
          </cell>
          <cell r="Q153">
            <v>320.30439018317935</v>
          </cell>
          <cell r="R153">
            <v>348.66712427503643</v>
          </cell>
          <cell r="S153">
            <v>378.67110875592988</v>
          </cell>
          <cell r="T153">
            <v>410.5851064427851</v>
          </cell>
          <cell r="U153">
            <v>441.67633320738082</v>
          </cell>
          <cell r="V153">
            <v>474.33638925486071</v>
          </cell>
          <cell r="W153">
            <v>507.19453353733746</v>
          </cell>
          <cell r="X153">
            <v>540.57329574442622</v>
          </cell>
        </row>
        <row r="154">
          <cell r="B154" t="str">
            <v xml:space="preserve">  Gold</v>
          </cell>
          <cell r="D154">
            <v>100</v>
          </cell>
          <cell r="E154">
            <v>72.340425531914889</v>
          </cell>
          <cell r="F154">
            <v>0</v>
          </cell>
          <cell r="G154">
            <v>185.10638297872342</v>
          </cell>
          <cell r="H154">
            <v>29.055982268108512</v>
          </cell>
          <cell r="I154">
            <v>64.468085106382972</v>
          </cell>
          <cell r="J154">
            <v>152.4758865248227</v>
          </cell>
          <cell r="K154">
            <v>63.141134751773052</v>
          </cell>
          <cell r="L154">
            <v>216.99990780141846</v>
          </cell>
          <cell r="M154">
            <v>211.48567231097454</v>
          </cell>
          <cell r="N154">
            <v>245.13912850674365</v>
          </cell>
          <cell r="O154">
            <v>268.37522290790122</v>
          </cell>
          <cell r="P154">
            <v>294.08312306584656</v>
          </cell>
          <cell r="Q154">
            <v>321.09863297867969</v>
          </cell>
          <cell r="R154">
            <v>349.53169672540116</v>
          </cell>
          <cell r="S154">
            <v>379.61008058775997</v>
          </cell>
          <cell r="T154">
            <v>411.60321382041241</v>
          </cell>
          <cell r="U154">
            <v>442.77153594685109</v>
          </cell>
          <cell r="V154">
            <v>475.51257750377556</v>
          </cell>
          <cell r="W154">
            <v>508.45219848519781</v>
          </cell>
          <cell r="X154">
            <v>541.91372834149229</v>
          </cell>
        </row>
        <row r="155">
          <cell r="B155" t="str">
            <v xml:space="preserve">  Other</v>
          </cell>
          <cell r="D155">
            <v>100</v>
          </cell>
          <cell r="E155">
            <v>299.99999999999994</v>
          </cell>
          <cell r="F155">
            <v>500</v>
          </cell>
          <cell r="G155">
            <v>8300</v>
          </cell>
          <cell r="H155">
            <v>7.1785614105333613</v>
          </cell>
          <cell r="I155">
            <v>135</v>
          </cell>
          <cell r="J155">
            <v>1100</v>
          </cell>
          <cell r="K155">
            <v>45.8</v>
          </cell>
          <cell r="L155">
            <v>140.78100000000001</v>
          </cell>
          <cell r="M155">
            <v>137.20358103035423</v>
          </cell>
          <cell r="N155">
            <v>159.03661895510857</v>
          </cell>
          <cell r="O155">
            <v>174.11128253000246</v>
          </cell>
          <cell r="P155">
            <v>190.78955640027385</v>
          </cell>
          <cell r="Q155">
            <v>208.31615601762957</v>
          </cell>
          <cell r="R155">
            <v>226.76240877359976</v>
          </cell>
          <cell r="S155">
            <v>246.27608046788359</v>
          </cell>
          <cell r="T155">
            <v>267.03196619732716</v>
          </cell>
          <cell r="U155">
            <v>287.25274694207121</v>
          </cell>
          <cell r="V155">
            <v>308.49384615785283</v>
          </cell>
          <cell r="W155">
            <v>329.86377588901792</v>
          </cell>
          <cell r="X155">
            <v>351.57229955811505</v>
          </cell>
        </row>
        <row r="157">
          <cell r="B157" t="str">
            <v>(Percentage change)</v>
          </cell>
        </row>
        <row r="159">
          <cell r="B159" t="str">
            <v>Total exports, f.o.b.</v>
          </cell>
          <cell r="E159">
            <v>-17.604355716878406</v>
          </cell>
          <cell r="F159">
            <v>-18.09838472834069</v>
          </cell>
          <cell r="G159">
            <v>19.654773644105795</v>
          </cell>
          <cell r="H159">
            <v>31.560428215342373</v>
          </cell>
          <cell r="I159">
            <v>49.88179110325359</v>
          </cell>
          <cell r="J159">
            <v>27.26521808264788</v>
          </cell>
          <cell r="K159">
            <v>5.0246198940924858</v>
          </cell>
          <cell r="L159">
            <v>-12.340343672288679</v>
          </cell>
          <cell r="M159">
            <v>-2.5411234254947623</v>
          </cell>
          <cell r="N159">
            <v>15.912877609166841</v>
          </cell>
          <cell r="O159">
            <v>9.4787374592948623</v>
          </cell>
          <cell r="P159">
            <v>9.5790885162180253</v>
          </cell>
          <cell r="Q159">
            <v>9.186351678802108</v>
          </cell>
          <cell r="R159">
            <v>8.8549314218380424</v>
          </cell>
          <cell r="S159">
            <v>8.6053379834072565</v>
          </cell>
          <cell r="T159">
            <v>8.4278934803619023</v>
          </cell>
          <cell r="U159">
            <v>7.5724195244106562</v>
          </cell>
          <cell r="V159">
            <v>7.3945678298648732</v>
          </cell>
          <cell r="W159">
            <v>6.9271818538092722</v>
          </cell>
          <cell r="X159">
            <v>6.5810571683994068</v>
          </cell>
        </row>
        <row r="161">
          <cell r="B161" t="str">
            <v>Agricultural and fish products</v>
          </cell>
          <cell r="E161">
            <v>-12.688821752265866</v>
          </cell>
          <cell r="F161">
            <v>-13.564013840830446</v>
          </cell>
          <cell r="G161">
            <v>-15.572618094475576</v>
          </cell>
          <cell r="H161">
            <v>77.349482487158298</v>
          </cell>
          <cell r="I161">
            <v>48.603204865377833</v>
          </cell>
          <cell r="J161">
            <v>1.3178736410159209</v>
          </cell>
          <cell r="K161">
            <v>13.560531344880156</v>
          </cell>
          <cell r="L161">
            <v>10.287194570843305</v>
          </cell>
          <cell r="M161">
            <v>0.4255697262629754</v>
          </cell>
          <cell r="N161">
            <v>18.066089298253839</v>
          </cell>
          <cell r="O161">
            <v>10.922832385909764</v>
          </cell>
          <cell r="P161">
            <v>9.7928191124345041</v>
          </cell>
          <cell r="Q161">
            <v>9.440790495849317</v>
          </cell>
          <cell r="R161">
            <v>9.194312248856118</v>
          </cell>
          <cell r="S161">
            <v>8.7827433262413379</v>
          </cell>
          <cell r="T161">
            <v>8.6546823122304772</v>
          </cell>
          <cell r="U161">
            <v>7.7664669298074918</v>
          </cell>
          <cell r="V161">
            <v>7.3742497849969668</v>
          </cell>
          <cell r="W161">
            <v>6.8012084040797172</v>
          </cell>
          <cell r="X161">
            <v>6.551131186959025</v>
          </cell>
        </row>
        <row r="162">
          <cell r="B162" t="str">
            <v xml:space="preserve">  Cotton</v>
          </cell>
          <cell r="E162">
            <v>19.354838709677402</v>
          </cell>
          <cell r="F162">
            <v>-40.990990990990994</v>
          </cell>
          <cell r="G162">
            <v>-98.473282442748086</v>
          </cell>
          <cell r="H162">
            <v>932.53280562466171</v>
          </cell>
          <cell r="I162">
            <v>-46.853988850454279</v>
          </cell>
          <cell r="J162">
            <v>359.58997722095677</v>
          </cell>
          <cell r="K162">
            <v>-70.111022997620935</v>
          </cell>
          <cell r="L162">
            <v>-57.721411514990706</v>
          </cell>
          <cell r="M162">
            <v>-2.5411234254947623</v>
          </cell>
          <cell r="N162">
            <v>15.912877609166841</v>
          </cell>
          <cell r="O162">
            <v>9.4787374592948392</v>
          </cell>
          <cell r="P162">
            <v>9.5790885162180484</v>
          </cell>
          <cell r="Q162">
            <v>9.1863516788021293</v>
          </cell>
          <cell r="R162">
            <v>8.8549314218380424</v>
          </cell>
          <cell r="S162">
            <v>8.6053379834072565</v>
          </cell>
          <cell r="T162">
            <v>8.4278934803619023</v>
          </cell>
          <cell r="U162">
            <v>7.5724195244106784</v>
          </cell>
          <cell r="V162">
            <v>7.3945678298648954</v>
          </cell>
          <cell r="W162">
            <v>6.92718185380925</v>
          </cell>
          <cell r="X162">
            <v>6.5810571683994068</v>
          </cell>
        </row>
        <row r="163">
          <cell r="B163" t="str">
            <v xml:space="preserve">  Coffee</v>
          </cell>
          <cell r="E163">
            <v>-49.014084507042256</v>
          </cell>
          <cell r="F163">
            <v>25.138121546961312</v>
          </cell>
          <cell r="G163">
            <v>-29.580573951434875</v>
          </cell>
          <cell r="H163">
            <v>125.07334747596187</v>
          </cell>
          <cell r="I163">
            <v>82.866197493362066</v>
          </cell>
          <cell r="J163">
            <v>-11.678053238889518</v>
          </cell>
          <cell r="K163">
            <v>-0.22705655200009334</v>
          </cell>
          <cell r="L163">
            <v>47.533582831312302</v>
          </cell>
          <cell r="M163">
            <v>-2.5411234254947623</v>
          </cell>
          <cell r="N163">
            <v>15.912877609166841</v>
          </cell>
          <cell r="O163">
            <v>9.4787374592948623</v>
          </cell>
          <cell r="P163">
            <v>9.5790885162180253</v>
          </cell>
          <cell r="Q163">
            <v>9.1863516788021293</v>
          </cell>
          <cell r="R163">
            <v>8.8549314218380424</v>
          </cell>
          <cell r="S163">
            <v>8.6053379834072565</v>
          </cell>
          <cell r="T163">
            <v>8.4278934803619254</v>
          </cell>
          <cell r="U163">
            <v>7.5724195244106562</v>
          </cell>
          <cell r="V163">
            <v>7.3945678298648954</v>
          </cell>
          <cell r="W163">
            <v>6.92718185380925</v>
          </cell>
          <cell r="X163">
            <v>6.5810571683994068</v>
          </cell>
        </row>
        <row r="164">
          <cell r="B164" t="str">
            <v xml:space="preserve">  Seafood</v>
          </cell>
          <cell r="E164">
            <v>48.275862068965523</v>
          </cell>
          <cell r="F164">
            <v>63.565891472868245</v>
          </cell>
          <cell r="G164">
            <v>26.066350710900487</v>
          </cell>
          <cell r="H164">
            <v>55.637777002499988</v>
          </cell>
          <cell r="I164">
            <v>79.327608717332978</v>
          </cell>
          <cell r="J164">
            <v>1.2661467383252134</v>
          </cell>
          <cell r="K164">
            <v>5.6548862079514706</v>
          </cell>
          <cell r="L164">
            <v>9.4515588097552126</v>
          </cell>
          <cell r="M164">
            <v>-2.5411234254947734</v>
          </cell>
          <cell r="N164">
            <v>15.912877609166864</v>
          </cell>
          <cell r="O164">
            <v>9.4787374592948623</v>
          </cell>
          <cell r="P164">
            <v>9.5790885162180484</v>
          </cell>
          <cell r="Q164">
            <v>9.186351678802108</v>
          </cell>
          <cell r="R164">
            <v>8.8549314218380424</v>
          </cell>
          <cell r="S164">
            <v>8.6053379834072565</v>
          </cell>
          <cell r="T164">
            <v>8.4278934803619023</v>
          </cell>
          <cell r="U164">
            <v>7.5724195244106784</v>
          </cell>
          <cell r="V164">
            <v>7.3945678298648954</v>
          </cell>
          <cell r="W164">
            <v>6.92718185380925</v>
          </cell>
          <cell r="X164">
            <v>6.5810571683993846</v>
          </cell>
        </row>
        <row r="165">
          <cell r="B165" t="str">
            <v xml:space="preserve">  Bananas</v>
          </cell>
          <cell r="E165">
            <v>5.9040590405903925</v>
          </cell>
          <cell r="F165">
            <v>-65.156794425087099</v>
          </cell>
          <cell r="G165">
            <v>-44.501999999999995</v>
          </cell>
          <cell r="H165">
            <v>11.629190849183191</v>
          </cell>
          <cell r="I165">
            <v>130.48178101811197</v>
          </cell>
          <cell r="J165">
            <v>51.560355211922527</v>
          </cell>
          <cell r="K165">
            <v>-24.442031329420988</v>
          </cell>
          <cell r="L165">
            <v>19.03495092193377</v>
          </cell>
          <cell r="M165">
            <v>-2.5411234254947734</v>
          </cell>
          <cell r="N165">
            <v>15.912877609166841</v>
          </cell>
          <cell r="O165">
            <v>9.4787374592948623</v>
          </cell>
          <cell r="P165">
            <v>9.5790885162180484</v>
          </cell>
          <cell r="Q165">
            <v>9.1863516788021293</v>
          </cell>
          <cell r="R165">
            <v>8.8549314218380424</v>
          </cell>
          <cell r="S165">
            <v>8.6053379834072565</v>
          </cell>
          <cell r="T165">
            <v>8.4278934803619023</v>
          </cell>
          <cell r="U165">
            <v>7.5724195244106784</v>
          </cell>
          <cell r="V165">
            <v>7.3945678298648732</v>
          </cell>
          <cell r="W165">
            <v>6.9271818538092722</v>
          </cell>
          <cell r="X165">
            <v>6.5810571683994068</v>
          </cell>
        </row>
        <row r="166">
          <cell r="B166" t="str">
            <v xml:space="preserve">  Other</v>
          </cell>
          <cell r="E166">
            <v>3.7209302325581506</v>
          </cell>
          <cell r="F166">
            <v>0</v>
          </cell>
          <cell r="G166">
            <v>83.856502242152487</v>
          </cell>
          <cell r="H166">
            <v>54.85682926829265</v>
          </cell>
          <cell r="I166">
            <v>-11.956441276206341</v>
          </cell>
          <cell r="J166">
            <v>5.0089445438282532</v>
          </cell>
          <cell r="K166">
            <v>79.313287904599662</v>
          </cell>
          <cell r="L166">
            <v>-29.434407625533332</v>
          </cell>
          <cell r="M166">
            <v>11.54435153989246</v>
          </cell>
          <cell r="N166">
            <v>25.116998556664115</v>
          </cell>
          <cell r="O166">
            <v>15.30379461706346</v>
          </cell>
          <cell r="P166">
            <v>10.408458850063473</v>
          </cell>
          <cell r="Q166">
            <v>10.16818271442288</v>
          </cell>
          <cell r="R166">
            <v>10.155890774548993</v>
          </cell>
          <cell r="S166">
            <v>9.2794551856193443</v>
          </cell>
          <cell r="T166">
            <v>9.2857444851212954</v>
          </cell>
          <cell r="U166">
            <v>8.3021844253848176</v>
          </cell>
          <cell r="V166">
            <v>7.3185345937843316</v>
          </cell>
          <cell r="W166">
            <v>6.4555251722240081</v>
          </cell>
          <cell r="X166">
            <v>6.4686475869703219</v>
          </cell>
        </row>
        <row r="168">
          <cell r="B168" t="str">
            <v>Manufactured products</v>
          </cell>
          <cell r="E168">
            <v>-22.2001325381047</v>
          </cell>
          <cell r="F168">
            <v>-16.780238500851809</v>
          </cell>
          <cell r="G168">
            <v>30.092118730808615</v>
          </cell>
          <cell r="H168">
            <v>20.329817673143502</v>
          </cell>
          <cell r="I168">
            <v>56.400322950135283</v>
          </cell>
          <cell r="J168">
            <v>55.220416275427773</v>
          </cell>
          <cell r="K168">
            <v>0.96387339906571778</v>
          </cell>
          <cell r="L168">
            <v>-37.748648235523532</v>
          </cell>
          <cell r="M168">
            <v>7.0550611586403855</v>
          </cell>
          <cell r="N168">
            <v>18.734696224521286</v>
          </cell>
          <cell r="O168">
            <v>13.331333290587777</v>
          </cell>
          <cell r="P168">
            <v>11.293210814480737</v>
          </cell>
          <cell r="Q168">
            <v>11.191202480273276</v>
          </cell>
          <cell r="R168">
            <v>11.112234948044453</v>
          </cell>
          <cell r="S168">
            <v>11.061248398071388</v>
          </cell>
          <cell r="T168">
            <v>11.034022142078136</v>
          </cell>
          <cell r="U168">
            <v>9.3589360504620078</v>
          </cell>
          <cell r="V168">
            <v>9.3232096608466328</v>
          </cell>
          <cell r="W168">
            <v>8.471061082182052</v>
          </cell>
          <cell r="X168">
            <v>7.6430696720526825</v>
          </cell>
        </row>
        <row r="169">
          <cell r="B169" t="str">
            <v xml:space="preserve">  Beef</v>
          </cell>
          <cell r="E169">
            <v>-34.210526315789465</v>
          </cell>
          <cell r="F169">
            <v>8.7999999999999865</v>
          </cell>
          <cell r="G169">
            <v>49.019607843137258</v>
          </cell>
          <cell r="H169">
            <v>2.2626377939118036</v>
          </cell>
          <cell r="I169">
            <v>-12.399194202894481</v>
          </cell>
          <cell r="J169">
            <v>-25.26658637251591</v>
          </cell>
          <cell r="K169">
            <v>8.3587604349385725</v>
          </cell>
          <cell r="L169">
            <v>-21.190740698755306</v>
          </cell>
          <cell r="M169">
            <v>-2.5411234254947512</v>
          </cell>
          <cell r="N169">
            <v>15.912877609166841</v>
          </cell>
          <cell r="O169">
            <v>9.4787374592948161</v>
          </cell>
          <cell r="P169">
            <v>9.5790885162180484</v>
          </cell>
          <cell r="Q169">
            <v>9.186351678802108</v>
          </cell>
          <cell r="R169">
            <v>8.8549314218380424</v>
          </cell>
          <cell r="S169">
            <v>8.6053379834072796</v>
          </cell>
          <cell r="T169">
            <v>8.427893480361881</v>
          </cell>
          <cell r="U169">
            <v>7.5724195244106784</v>
          </cell>
          <cell r="V169">
            <v>7.3945678298648732</v>
          </cell>
          <cell r="W169">
            <v>6.9271818538092722</v>
          </cell>
          <cell r="X169">
            <v>6.5810571683994068</v>
          </cell>
        </row>
        <row r="170">
          <cell r="B170" t="str">
            <v xml:space="preserve">  Sugar</v>
          </cell>
          <cell r="E170">
            <v>-18.911917098445596</v>
          </cell>
          <cell r="F170">
            <v>-38.977635782747598</v>
          </cell>
          <cell r="G170">
            <v>-8.3769633507853598</v>
          </cell>
          <cell r="H170">
            <v>-11.065631520759766</v>
          </cell>
          <cell r="I170">
            <v>90.38758906746385</v>
          </cell>
          <cell r="J170">
            <v>39.308831966521552</v>
          </cell>
          <cell r="K170">
            <v>24.476120798670522</v>
          </cell>
          <cell r="L170">
            <v>-13.206570394301531</v>
          </cell>
          <cell r="M170">
            <v>-2.5411234254947623</v>
          </cell>
          <cell r="N170">
            <v>15.912877609166841</v>
          </cell>
          <cell r="O170">
            <v>9.4787374592948623</v>
          </cell>
          <cell r="P170">
            <v>9.5790885162180484</v>
          </cell>
          <cell r="Q170">
            <v>9.1863516788021293</v>
          </cell>
          <cell r="R170">
            <v>8.8549314218380193</v>
          </cell>
          <cell r="S170">
            <v>8.6053379834072565</v>
          </cell>
          <cell r="T170">
            <v>8.4278934803619254</v>
          </cell>
          <cell r="U170">
            <v>7.5724195244106562</v>
          </cell>
          <cell r="V170">
            <v>7.3945678298649176</v>
          </cell>
          <cell r="W170">
            <v>6.92718185380925</v>
          </cell>
          <cell r="X170">
            <v>6.5810571683994068</v>
          </cell>
        </row>
        <row r="171">
          <cell r="B171" t="str">
            <v xml:space="preserve">  Wood products</v>
          </cell>
          <cell r="E171">
            <v>4.5454545454545192</v>
          </cell>
          <cell r="F171">
            <v>-43.478260869565212</v>
          </cell>
          <cell r="G171">
            <v>7.6923076923076872</v>
          </cell>
          <cell r="H171" t="str">
            <v>...</v>
          </cell>
          <cell r="I171" t="str">
            <v>...</v>
          </cell>
          <cell r="J171" t="str">
            <v>...</v>
          </cell>
          <cell r="K171" t="str">
            <v>...</v>
          </cell>
          <cell r="L171" t="str">
            <v>...</v>
          </cell>
          <cell r="M171" t="str">
            <v>...</v>
          </cell>
          <cell r="N171" t="str">
            <v>...</v>
          </cell>
          <cell r="O171" t="str">
            <v>...</v>
          </cell>
          <cell r="P171" t="str">
            <v>...</v>
          </cell>
          <cell r="Q171" t="str">
            <v>...</v>
          </cell>
          <cell r="R171" t="str">
            <v>...</v>
          </cell>
          <cell r="S171" t="str">
            <v>...</v>
          </cell>
          <cell r="T171" t="str">
            <v>...</v>
          </cell>
          <cell r="U171" t="str">
            <v>...</v>
          </cell>
          <cell r="V171" t="str">
            <v>...</v>
          </cell>
          <cell r="W171" t="str">
            <v>...</v>
          </cell>
          <cell r="X171" t="str">
            <v>...</v>
          </cell>
        </row>
        <row r="172">
          <cell r="B172" t="str">
            <v xml:space="preserve">  Textiles</v>
          </cell>
          <cell r="E172">
            <v>-20.588235294117641</v>
          </cell>
          <cell r="F172">
            <v>-48.148148148148159</v>
          </cell>
          <cell r="G172">
            <v>64.285714285714278</v>
          </cell>
          <cell r="H172" t="str">
            <v>...</v>
          </cell>
          <cell r="I172" t="str">
            <v>...</v>
          </cell>
          <cell r="J172" t="str">
            <v>...</v>
          </cell>
          <cell r="K172" t="str">
            <v>...</v>
          </cell>
          <cell r="L172" t="str">
            <v>...</v>
          </cell>
          <cell r="M172" t="str">
            <v>...</v>
          </cell>
          <cell r="N172" t="str">
            <v>...</v>
          </cell>
          <cell r="O172" t="str">
            <v>...</v>
          </cell>
          <cell r="P172" t="str">
            <v>...</v>
          </cell>
          <cell r="Q172" t="str">
            <v>...</v>
          </cell>
          <cell r="R172" t="str">
            <v>...</v>
          </cell>
          <cell r="S172" t="str">
            <v>...</v>
          </cell>
          <cell r="T172" t="str">
            <v>...</v>
          </cell>
          <cell r="U172" t="str">
            <v>...</v>
          </cell>
          <cell r="V172" t="str">
            <v>...</v>
          </cell>
          <cell r="W172" t="str">
            <v>...</v>
          </cell>
          <cell r="X172" t="str">
            <v>...</v>
          </cell>
        </row>
        <row r="173">
          <cell r="B173" t="str">
            <v xml:space="preserve">  Leather and leather goods</v>
          </cell>
          <cell r="E173">
            <v>-23.529411764705866</v>
          </cell>
          <cell r="F173">
            <v>-23.076923076923084</v>
          </cell>
          <cell r="G173">
            <v>-83.333333333333343</v>
          </cell>
          <cell r="H173" t="str">
            <v>...</v>
          </cell>
          <cell r="I173" t="str">
            <v>...</v>
          </cell>
          <cell r="J173" t="str">
            <v>...</v>
          </cell>
          <cell r="K173" t="str">
            <v>...</v>
          </cell>
          <cell r="L173" t="str">
            <v>...</v>
          </cell>
          <cell r="M173" t="str">
            <v>...</v>
          </cell>
          <cell r="N173" t="str">
            <v>...</v>
          </cell>
          <cell r="O173" t="str">
            <v>...</v>
          </cell>
          <cell r="P173" t="str">
            <v>...</v>
          </cell>
          <cell r="Q173" t="str">
            <v>...</v>
          </cell>
          <cell r="R173" t="str">
            <v>...</v>
          </cell>
          <cell r="S173" t="str">
            <v>...</v>
          </cell>
          <cell r="T173" t="str">
            <v>...</v>
          </cell>
          <cell r="U173" t="str">
            <v>...</v>
          </cell>
          <cell r="V173" t="str">
            <v>...</v>
          </cell>
          <cell r="W173" t="str">
            <v>...</v>
          </cell>
          <cell r="X173" t="str">
            <v>...</v>
          </cell>
        </row>
        <row r="174">
          <cell r="B174" t="str">
            <v xml:space="preserve">  Chemical products</v>
          </cell>
          <cell r="E174">
            <v>-28.181818181818173</v>
          </cell>
          <cell r="F174">
            <v>-24.050632911392423</v>
          </cell>
          <cell r="G174">
            <v>-50</v>
          </cell>
          <cell r="H174" t="str">
            <v>...</v>
          </cell>
          <cell r="I174" t="str">
            <v>...</v>
          </cell>
          <cell r="J174" t="str">
            <v>...</v>
          </cell>
          <cell r="K174" t="str">
            <v>...</v>
          </cell>
          <cell r="L174" t="str">
            <v>...</v>
          </cell>
          <cell r="M174" t="str">
            <v>...</v>
          </cell>
          <cell r="N174" t="str">
            <v>...</v>
          </cell>
          <cell r="O174" t="str">
            <v>...</v>
          </cell>
          <cell r="P174" t="str">
            <v>...</v>
          </cell>
          <cell r="Q174" t="str">
            <v>...</v>
          </cell>
          <cell r="R174" t="str">
            <v>...</v>
          </cell>
          <cell r="S174" t="str">
            <v>...</v>
          </cell>
          <cell r="T174" t="str">
            <v>...</v>
          </cell>
          <cell r="U174" t="str">
            <v>...</v>
          </cell>
          <cell r="V174" t="str">
            <v>...</v>
          </cell>
          <cell r="W174" t="str">
            <v>...</v>
          </cell>
          <cell r="X174" t="str">
            <v>...</v>
          </cell>
        </row>
        <row r="175">
          <cell r="B175" t="str">
            <v xml:space="preserve">  Other</v>
          </cell>
          <cell r="E175">
            <v>-5.3571428571428603</v>
          </cell>
          <cell r="F175">
            <v>-17.924528301886788</v>
          </cell>
          <cell r="G175">
            <v>59.386973180076616</v>
          </cell>
          <cell r="H175">
            <v>43.028846153846146</v>
          </cell>
          <cell r="I175">
            <v>160.67226890756299</v>
          </cell>
          <cell r="J175">
            <v>86.524822695035482</v>
          </cell>
          <cell r="K175">
            <v>-3.431420670584151</v>
          </cell>
          <cell r="L175">
            <v>-44.876543143590531</v>
          </cell>
          <cell r="M175">
            <v>12.000000000000011</v>
          </cell>
          <cell r="N175">
            <v>19.999999999999996</v>
          </cell>
          <cell r="O175">
            <v>14.999999999999991</v>
          </cell>
          <cell r="P175">
            <v>12.000000000000011</v>
          </cell>
          <cell r="Q175">
            <v>12.000000000000032</v>
          </cell>
          <cell r="R175">
            <v>11.999999999999989</v>
          </cell>
          <cell r="S175">
            <v>12.000000000000011</v>
          </cell>
          <cell r="T175">
            <v>12.000000000000011</v>
          </cell>
          <cell r="U175">
            <v>10.000000000000009</v>
          </cell>
          <cell r="V175">
            <v>10.000000000000032</v>
          </cell>
          <cell r="W175">
            <v>8.9999999999999858</v>
          </cell>
          <cell r="X175">
            <v>8.0000000000000284</v>
          </cell>
        </row>
        <row r="177">
          <cell r="B177" t="str">
            <v>Minerals</v>
          </cell>
          <cell r="E177">
            <v>-26.056338028169012</v>
          </cell>
          <cell r="F177">
            <v>-95.238095238095227</v>
          </cell>
          <cell r="G177">
            <v>6780.0000000000009</v>
          </cell>
          <cell r="H177">
            <v>-88.069557961587691</v>
          </cell>
          <cell r="I177">
            <v>124.77675494985299</v>
          </cell>
          <cell r="J177">
            <v>144.97669376693767</v>
          </cell>
          <cell r="K177">
            <v>-60.402405405524995</v>
          </cell>
          <cell r="L177">
            <v>243.4886408081621</v>
          </cell>
          <cell r="M177">
            <v>-2.5411234254947734</v>
          </cell>
          <cell r="N177">
            <v>15.912877609166864</v>
          </cell>
          <cell r="O177">
            <v>9.4787374592948161</v>
          </cell>
          <cell r="P177">
            <v>9.5790885162180484</v>
          </cell>
          <cell r="Q177">
            <v>9.1863516788021293</v>
          </cell>
          <cell r="R177">
            <v>8.8549314218380424</v>
          </cell>
          <cell r="S177">
            <v>8.6053379834072352</v>
          </cell>
          <cell r="T177">
            <v>8.4278934803619254</v>
          </cell>
          <cell r="U177">
            <v>7.5724195244106562</v>
          </cell>
          <cell r="V177">
            <v>7.3945678298648954</v>
          </cell>
          <cell r="W177">
            <v>6.92718185380925</v>
          </cell>
          <cell r="X177">
            <v>6.5810571683993846</v>
          </cell>
        </row>
        <row r="178">
          <cell r="B178" t="str">
            <v xml:space="preserve">  Gold</v>
          </cell>
          <cell r="E178">
            <v>-27.659574468085111</v>
          </cell>
          <cell r="F178">
            <v>-100</v>
          </cell>
          <cell r="G178" t="e">
            <v>#DIV/0!</v>
          </cell>
          <cell r="H178">
            <v>-84.303090039067826</v>
          </cell>
          <cell r="I178">
            <v>121.87542830772702</v>
          </cell>
          <cell r="J178">
            <v>136.51375137513756</v>
          </cell>
          <cell r="K178">
            <v>-58.589429324948483</v>
          </cell>
          <cell r="L178">
            <v>243.67438699749519</v>
          </cell>
          <cell r="M178">
            <v>-2.5411234254947845</v>
          </cell>
          <cell r="N178">
            <v>15.912877609166888</v>
          </cell>
          <cell r="O178">
            <v>9.4787374592948161</v>
          </cell>
          <cell r="P178">
            <v>9.5790885162180484</v>
          </cell>
          <cell r="Q178">
            <v>9.1863516788021293</v>
          </cell>
          <cell r="R178">
            <v>8.8549314218380193</v>
          </cell>
          <cell r="S178">
            <v>8.6053379834072565</v>
          </cell>
          <cell r="T178">
            <v>8.4278934803619254</v>
          </cell>
          <cell r="U178">
            <v>7.5724195244106562</v>
          </cell>
          <cell r="V178">
            <v>7.3945678298648732</v>
          </cell>
          <cell r="W178">
            <v>6.9271818538092722</v>
          </cell>
          <cell r="X178">
            <v>6.5810571683994068</v>
          </cell>
        </row>
        <row r="179">
          <cell r="B179" t="str">
            <v xml:space="preserve">  Other</v>
          </cell>
          <cell r="E179">
            <v>199.99999999999994</v>
          </cell>
          <cell r="F179">
            <v>66.6666666666667</v>
          </cell>
          <cell r="G179">
            <v>1560.0000000000002</v>
          </cell>
          <cell r="H179">
            <v>-99.913511308306823</v>
          </cell>
          <cell r="I179" t="str">
            <v>...</v>
          </cell>
          <cell r="J179" t="str">
            <v>...</v>
          </cell>
          <cell r="K179" t="str">
            <v>...</v>
          </cell>
          <cell r="L179" t="str">
            <v>...</v>
          </cell>
          <cell r="M179" t="str">
            <v>...</v>
          </cell>
          <cell r="N179">
            <v>15.912877609166841</v>
          </cell>
          <cell r="O179">
            <v>9.4787374592948392</v>
          </cell>
          <cell r="P179">
            <v>9.5790885162180253</v>
          </cell>
          <cell r="Q179">
            <v>9.1863516788021506</v>
          </cell>
          <cell r="R179">
            <v>8.8549314218380193</v>
          </cell>
          <cell r="S179">
            <v>8.6053379834072565</v>
          </cell>
          <cell r="T179">
            <v>8.4278934803619023</v>
          </cell>
          <cell r="U179">
            <v>7.5724195244106562</v>
          </cell>
          <cell r="V179">
            <v>7.3945678298648954</v>
          </cell>
          <cell r="W179">
            <v>6.9271818538092722</v>
          </cell>
          <cell r="X179">
            <v>6.5810571683994068</v>
          </cell>
        </row>
        <row r="181">
          <cell r="B181" t="str">
            <v>(1980 = 100)</v>
          </cell>
        </row>
        <row r="183">
          <cell r="B183" t="str">
            <v xml:space="preserve">  Total exports, f.o.b.</v>
          </cell>
          <cell r="D183">
            <v>74.3</v>
          </cell>
          <cell r="E183">
            <v>61.219963702359344</v>
          </cell>
          <cell r="F183">
            <v>50.140139140955824</v>
          </cell>
          <cell r="G183">
            <v>59.995069993950381</v>
          </cell>
          <cell r="H183">
            <v>78.929770992135502</v>
          </cell>
          <cell r="I183">
            <v>118.30135447670898</v>
          </cell>
          <cell r="J183">
            <v>150.55647676951</v>
          </cell>
          <cell r="K183">
            <v>158.12136745311554</v>
          </cell>
          <cell r="L183">
            <v>138.60864729007866</v>
          </cell>
          <cell r="M183">
            <v>135.08643048402905</v>
          </cell>
          <cell r="N183">
            <v>156.58256883354485</v>
          </cell>
          <cell r="O183">
            <v>171.42461944029623</v>
          </cell>
          <cell r="P183">
            <v>187.8455354750721</v>
          </cell>
          <cell r="Q183">
            <v>205.10168697674118</v>
          </cell>
          <cell r="R183">
            <v>223.26330070356454</v>
          </cell>
          <cell r="S183">
            <v>242.47586232201715</v>
          </cell>
          <cell r="T183">
            <v>262.91146971410575</v>
          </cell>
          <cell r="U183">
            <v>282.82022917865169</v>
          </cell>
          <cell r="V183">
            <v>303.73356286184639</v>
          </cell>
          <cell r="W183">
            <v>324.77373911234059</v>
          </cell>
          <cell r="X183">
            <v>346.14728455127209</v>
          </cell>
        </row>
        <row r="185">
          <cell r="B185" t="str">
            <v>Sources: Data provided by the Nicaraguan authorities; and staff estimates.</v>
          </cell>
        </row>
        <row r="189">
          <cell r="B189" t="str">
            <v>Table 6. Nicaragua: Merchandise Exports by Commodity. Price Index.</v>
          </cell>
        </row>
        <row r="191">
          <cell r="J191" t="str">
            <v>Projected</v>
          </cell>
        </row>
        <row r="192">
          <cell r="D192">
            <v>1990</v>
          </cell>
          <cell r="E192">
            <v>1991</v>
          </cell>
          <cell r="F192">
            <v>1992</v>
          </cell>
          <cell r="G192">
            <v>1993</v>
          </cell>
          <cell r="H192">
            <v>1994</v>
          </cell>
          <cell r="I192">
            <v>1995</v>
          </cell>
          <cell r="J192">
            <v>1996</v>
          </cell>
          <cell r="K192">
            <v>1997</v>
          </cell>
          <cell r="L192">
            <v>1998</v>
          </cell>
          <cell r="M192">
            <v>1999</v>
          </cell>
          <cell r="N192">
            <v>2000</v>
          </cell>
          <cell r="O192">
            <v>2001</v>
          </cell>
          <cell r="P192">
            <v>2002</v>
          </cell>
          <cell r="Q192">
            <v>2003</v>
          </cell>
          <cell r="R192">
            <v>2004</v>
          </cell>
          <cell r="S192">
            <v>2005</v>
          </cell>
          <cell r="T192">
            <v>2006</v>
          </cell>
          <cell r="U192">
            <v>2007</v>
          </cell>
          <cell r="V192">
            <v>2008</v>
          </cell>
          <cell r="W192">
            <v>2009</v>
          </cell>
          <cell r="X192">
            <v>2010</v>
          </cell>
        </row>
        <row r="193">
          <cell r="I193" t="str">
            <v>Prel.</v>
          </cell>
          <cell r="J193" t="str">
            <v>Prel.</v>
          </cell>
        </row>
        <row r="196">
          <cell r="B196" t="str">
            <v>Price Index (1990=100)</v>
          </cell>
        </row>
        <row r="198">
          <cell r="B198" t="str">
            <v>Total exports, f.o.b.</v>
          </cell>
          <cell r="D198">
            <v>100</v>
          </cell>
          <cell r="E198">
            <v>98.267936255789351</v>
          </cell>
          <cell r="F198">
            <v>85.612326036640582</v>
          </cell>
          <cell r="G198">
            <v>93.371507453882728</v>
          </cell>
          <cell r="H198">
            <v>116.76715442996206</v>
          </cell>
          <cell r="I198">
            <v>137.03250440358349</v>
          </cell>
          <cell r="J198">
            <v>129.91665740046381</v>
          </cell>
          <cell r="K198">
            <v>130.79849521495487</v>
          </cell>
          <cell r="L198">
            <v>124.99234818001865</v>
          </cell>
          <cell r="M198">
            <v>120.94997255118172</v>
          </cell>
          <cell r="N198">
            <v>123.82645167095249</v>
          </cell>
          <cell r="O198">
            <v>125.7047229674515</v>
          </cell>
          <cell r="P198">
            <v>129.48360698105458</v>
          </cell>
          <cell r="Q198">
            <v>132.66184269751145</v>
          </cell>
          <cell r="R198">
            <v>135.01510565907174</v>
          </cell>
          <cell r="S198">
            <v>137.41347372679871</v>
          </cell>
          <cell r="T198">
            <v>139.85784599096181</v>
          </cell>
          <cell r="U198">
            <v>142.34913852390429</v>
          </cell>
          <cell r="V198">
            <v>144.88828467368299</v>
          </cell>
          <cell r="W198">
            <v>147.47623536419596</v>
          </cell>
          <cell r="X198">
            <v>150.11395940198406</v>
          </cell>
        </row>
        <row r="200">
          <cell r="B200" t="str">
            <v>Agricultural and fish products</v>
          </cell>
          <cell r="D200">
            <v>100</v>
          </cell>
          <cell r="E200">
            <v>94.186592530693574</v>
          </cell>
          <cell r="F200">
            <v>76.536138911097225</v>
          </cell>
          <cell r="G200">
            <v>83.367047115664093</v>
          </cell>
          <cell r="H200">
            <v>123.88635363848874</v>
          </cell>
          <cell r="I200">
            <v>166.91144179638209</v>
          </cell>
          <cell r="J200">
            <v>156.67961786726286</v>
          </cell>
          <cell r="K200">
            <v>172.19920372437002</v>
          </cell>
          <cell r="L200">
            <v>164.51495691630643</v>
          </cell>
          <cell r="M200">
            <v>147.29842354331188</v>
          </cell>
          <cell r="N200">
            <v>151.16705489642035</v>
          </cell>
          <cell r="O200">
            <v>152.06943212008193</v>
          </cell>
          <cell r="P200">
            <v>156.70769020323513</v>
          </cell>
          <cell r="Q200">
            <v>160.78907443205944</v>
          </cell>
          <cell r="R200">
            <v>163.16970109461289</v>
          </cell>
          <cell r="S200">
            <v>165.58557507310795</v>
          </cell>
          <cell r="T200">
            <v>168.0372182357151</v>
          </cell>
          <cell r="U200">
            <v>170.52516017733186</v>
          </cell>
          <cell r="V200">
            <v>173.04993833398385</v>
          </cell>
          <cell r="W200">
            <v>175.6120980989198</v>
          </cell>
          <cell r="X200">
            <v>178.21219294042533</v>
          </cell>
        </row>
        <row r="201">
          <cell r="B201" t="str">
            <v xml:space="preserve">  Cotton</v>
          </cell>
          <cell r="D201">
            <v>100</v>
          </cell>
          <cell r="E201">
            <v>107.60000000000001</v>
          </cell>
          <cell r="F201">
            <v>73.275600000000011</v>
          </cell>
          <cell r="G201">
            <v>95.111728800000023</v>
          </cell>
          <cell r="H201">
            <v>130.68351537120003</v>
          </cell>
          <cell r="I201">
            <v>139.53975360296732</v>
          </cell>
          <cell r="J201">
            <v>169.13254964570189</v>
          </cell>
          <cell r="K201">
            <v>153.79613709800734</v>
          </cell>
          <cell r="L201">
            <v>140.49017916930333</v>
          </cell>
          <cell r="M201">
            <v>140.49017916930333</v>
          </cell>
          <cell r="N201">
            <v>146.67174705275269</v>
          </cell>
          <cell r="O201">
            <v>156.93876934644538</v>
          </cell>
          <cell r="P201">
            <v>131.01517094090173</v>
          </cell>
          <cell r="Q201">
            <v>134.2074577028618</v>
          </cell>
          <cell r="R201">
            <v>136.5749006185996</v>
          </cell>
          <cell r="S201">
            <v>138.98757873182683</v>
          </cell>
          <cell r="T201">
            <v>141.4463923263113</v>
          </cell>
          <cell r="U201">
            <v>143.95225867884415</v>
          </cell>
          <cell r="V201">
            <v>146.5061123529801</v>
          </cell>
          <cell r="W201">
            <v>149.10890549926643</v>
          </cell>
          <cell r="X201">
            <v>151.76160816214693</v>
          </cell>
        </row>
        <row r="202">
          <cell r="B202" t="str">
            <v xml:space="preserve">  Coffee</v>
          </cell>
          <cell r="D202">
            <v>100</v>
          </cell>
          <cell r="E202">
            <v>90.4</v>
          </cell>
          <cell r="F202">
            <v>66.896000000000001</v>
          </cell>
          <cell r="G202">
            <v>65.223600000000005</v>
          </cell>
          <cell r="H202">
            <v>123.65090088000001</v>
          </cell>
          <cell r="I202">
            <v>202.29287383968003</v>
          </cell>
          <cell r="J202">
            <v>148.36617337873383</v>
          </cell>
          <cell r="K202">
            <v>193.91073469267812</v>
          </cell>
          <cell r="L202">
            <v>192.85748395741516</v>
          </cell>
          <cell r="M202">
            <v>144.91398022081054</v>
          </cell>
          <cell r="N202">
            <v>148.97698901204819</v>
          </cell>
          <cell r="O202">
            <v>144.91398022081052</v>
          </cell>
          <cell r="P202">
            <v>147.6226527483023</v>
          </cell>
          <cell r="Q202">
            <v>148.97698901204819</v>
          </cell>
          <cell r="R202">
            <v>150.34375037913119</v>
          </cell>
          <cell r="S202">
            <v>151.72305084132506</v>
          </cell>
          <cell r="T202">
            <v>153.1150054361996</v>
          </cell>
          <cell r="U202">
            <v>154.51973025671518</v>
          </cell>
          <cell r="V202">
            <v>155.93734246090523</v>
          </cell>
          <cell r="W202">
            <v>157.36796028164747</v>
          </cell>
          <cell r="X202">
            <v>158.81170303652496</v>
          </cell>
        </row>
        <row r="203">
          <cell r="B203" t="str">
            <v xml:space="preserve">  Seafood</v>
          </cell>
          <cell r="D203">
            <v>100</v>
          </cell>
          <cell r="E203">
            <v>76.099999999999994</v>
          </cell>
          <cell r="F203">
            <v>143.14409999999998</v>
          </cell>
          <cell r="G203">
            <v>105.78348989999998</v>
          </cell>
          <cell r="H203">
            <v>109.27434506669996</v>
          </cell>
          <cell r="I203">
            <v>121.18524867897025</v>
          </cell>
          <cell r="J203">
            <v>129.28901636519555</v>
          </cell>
          <cell r="K203">
            <v>128.59627618793073</v>
          </cell>
          <cell r="L203">
            <v>137.37008625788567</v>
          </cell>
          <cell r="M203">
            <v>144.62800332682968</v>
          </cell>
          <cell r="N203">
            <v>140.81317486814675</v>
          </cell>
          <cell r="O203">
            <v>129.68893405356314</v>
          </cell>
          <cell r="P203">
            <v>129.68893405356314</v>
          </cell>
          <cell r="Q203">
            <v>130.98582339409879</v>
          </cell>
          <cell r="R203">
            <v>132.29568162803977</v>
          </cell>
          <cell r="S203">
            <v>133.61863844432017</v>
          </cell>
          <cell r="T203">
            <v>134.95482482876338</v>
          </cell>
          <cell r="U203">
            <v>136.30437307705103</v>
          </cell>
          <cell r="V203">
            <v>137.66741680782152</v>
          </cell>
          <cell r="W203">
            <v>139.04409097589973</v>
          </cell>
          <cell r="X203">
            <v>140.43453188565874</v>
          </cell>
        </row>
        <row r="204">
          <cell r="B204" t="str">
            <v xml:space="preserve">  Bananas</v>
          </cell>
          <cell r="D204">
            <v>100</v>
          </cell>
          <cell r="E204">
            <v>90.4</v>
          </cell>
          <cell r="F204">
            <v>62.466400000000007</v>
          </cell>
          <cell r="G204">
            <v>79.394794400000009</v>
          </cell>
          <cell r="H204">
            <v>78.680241250400002</v>
          </cell>
          <cell r="I204">
            <v>99.137103975504004</v>
          </cell>
          <cell r="J204">
            <v>101.21770419480193</v>
          </cell>
          <cell r="K204">
            <v>96.464620709245565</v>
          </cell>
          <cell r="L204">
            <v>92.754442989659182</v>
          </cell>
          <cell r="M204">
            <v>92.754442989659182</v>
          </cell>
          <cell r="N204">
            <v>93.867496305535099</v>
          </cell>
          <cell r="O204">
            <v>94.900038764895982</v>
          </cell>
          <cell r="P204">
            <v>95.943939191309823</v>
          </cell>
          <cell r="Q204">
            <v>96.999322522414218</v>
          </cell>
          <cell r="R204">
            <v>98.066315070160769</v>
          </cell>
          <cell r="S204">
            <v>99.145044535932527</v>
          </cell>
          <cell r="T204">
            <v>100.23564002582778</v>
          </cell>
          <cell r="U204">
            <v>101.33823206611187</v>
          </cell>
          <cell r="V204">
            <v>102.45295261883909</v>
          </cell>
          <cell r="W204">
            <v>103.57993509764631</v>
          </cell>
          <cell r="X204">
            <v>104.71931438372042</v>
          </cell>
        </row>
        <row r="205">
          <cell r="B205" t="str">
            <v xml:space="preserve">  Other</v>
          </cell>
          <cell r="D205">
            <v>100</v>
          </cell>
          <cell r="E205">
            <v>95.574468085106375</v>
          </cell>
          <cell r="F205">
            <v>95.670042553191465</v>
          </cell>
          <cell r="G205">
            <v>97.392103319148916</v>
          </cell>
          <cell r="H205">
            <v>110.44264516391486</v>
          </cell>
          <cell r="I205">
            <v>119.71982735768371</v>
          </cell>
          <cell r="J205">
            <v>118.28318942939151</v>
          </cell>
          <cell r="K205">
            <v>114.37984417822159</v>
          </cell>
          <cell r="L205">
            <v>96.650968330597237</v>
          </cell>
          <cell r="M205">
            <v>96.071062520613651</v>
          </cell>
          <cell r="N205">
            <v>98.857123333711442</v>
          </cell>
          <cell r="O205">
            <v>102.11940840372391</v>
          </cell>
          <cell r="P205">
            <v>106.71478178189147</v>
          </cell>
          <cell r="Q205">
            <v>111.51694696207659</v>
          </cell>
          <cell r="R205">
            <v>116.53520957537003</v>
          </cell>
          <cell r="S205">
            <v>121.77929400626168</v>
          </cell>
          <cell r="T205">
            <v>127.25936223654345</v>
          </cell>
          <cell r="U205">
            <v>132.98603353718789</v>
          </cell>
          <cell r="V205">
            <v>138.97040504636135</v>
          </cell>
          <cell r="W205">
            <v>145.2240732734476</v>
          </cell>
          <cell r="X205">
            <v>151.75915657075274</v>
          </cell>
        </row>
        <row r="207">
          <cell r="B207" t="str">
            <v>Manufactured products</v>
          </cell>
          <cell r="D207">
            <v>100</v>
          </cell>
          <cell r="E207">
            <v>103.10971142839931</v>
          </cell>
          <cell r="F207">
            <v>95.548111912593967</v>
          </cell>
          <cell r="G207">
            <v>104.3312565432975</v>
          </cell>
          <cell r="H207">
            <v>106.77194420879447</v>
          </cell>
          <cell r="I207">
            <v>106.84461139680137</v>
          </cell>
          <cell r="J207">
            <v>101.69723770599873</v>
          </cell>
          <cell r="K207">
            <v>94.369861889852274</v>
          </cell>
          <cell r="L207">
            <v>89.817520384378568</v>
          </cell>
          <cell r="M207">
            <v>93.614618893282596</v>
          </cell>
          <cell r="N207">
            <v>95.551593043179594</v>
          </cell>
          <cell r="O207">
            <v>97.816024315319339</v>
          </cell>
          <cell r="P207">
            <v>100.70276985205324</v>
          </cell>
          <cell r="Q207">
            <v>103.24159047604877</v>
          </cell>
          <cell r="R207">
            <v>105.57633629959031</v>
          </cell>
          <cell r="S207">
            <v>107.96963895549426</v>
          </cell>
          <cell r="T207">
            <v>110.42304855822424</v>
          </cell>
          <cell r="U207">
            <v>112.93815544453837</v>
          </cell>
          <cell r="V207">
            <v>115.51659116615991</v>
          </cell>
          <cell r="W207">
            <v>118.16002950810562</v>
          </cell>
          <cell r="X207">
            <v>120.87018753342836</v>
          </cell>
        </row>
        <row r="208">
          <cell r="B208" t="str">
            <v xml:space="preserve">  Beef</v>
          </cell>
          <cell r="D208">
            <v>100</v>
          </cell>
          <cell r="E208">
            <v>120</v>
          </cell>
          <cell r="F208">
            <v>108.84</v>
          </cell>
          <cell r="G208">
            <v>113.41128</v>
          </cell>
          <cell r="H208">
            <v>101.04945048</v>
          </cell>
          <cell r="I208">
            <v>83.871043898400004</v>
          </cell>
          <cell r="J208">
            <v>73.601120155738784</v>
          </cell>
          <cell r="K208">
            <v>77.0244280699592</v>
          </cell>
          <cell r="L208">
            <v>71.033639220073482</v>
          </cell>
          <cell r="M208">
            <v>72.745293177183697</v>
          </cell>
          <cell r="N208">
            <v>74.418434920258917</v>
          </cell>
          <cell r="O208">
            <v>76.874243272627453</v>
          </cell>
          <cell r="P208">
            <v>79.334219057351532</v>
          </cell>
          <cell r="Q208">
            <v>81.000237657555914</v>
          </cell>
          <cell r="R208">
            <v>82.701242648364584</v>
          </cell>
          <cell r="S208">
            <v>84.437968743980235</v>
          </cell>
          <cell r="T208">
            <v>86.211166087603814</v>
          </cell>
          <cell r="U208">
            <v>88.021600575443486</v>
          </cell>
          <cell r="V208">
            <v>89.870054187527785</v>
          </cell>
          <cell r="W208">
            <v>91.757325325465857</v>
          </cell>
          <cell r="X208">
            <v>93.684229157300635</v>
          </cell>
        </row>
        <row r="209">
          <cell r="B209" t="str">
            <v xml:space="preserve">  Sugar</v>
          </cell>
          <cell r="D209">
            <v>100</v>
          </cell>
          <cell r="E209">
            <v>83.600000000000009</v>
          </cell>
          <cell r="F209">
            <v>66.545600000000007</v>
          </cell>
          <cell r="G209">
            <v>91.766382400000012</v>
          </cell>
          <cell r="H209">
            <v>110.85378993920001</v>
          </cell>
          <cell r="I209">
            <v>122.93685304257281</v>
          </cell>
          <cell r="J209">
            <v>127.2963159164229</v>
          </cell>
          <cell r="K209">
            <v>97.651968374242216</v>
          </cell>
          <cell r="L209">
            <v>95.908183224702185</v>
          </cell>
          <cell r="M209">
            <v>107.52179232063884</v>
          </cell>
          <cell r="N209">
            <v>111.02673071980836</v>
          </cell>
          <cell r="O209">
            <v>114.31181770942509</v>
          </cell>
          <cell r="P209">
            <v>117.57521072835566</v>
          </cell>
          <cell r="Q209">
            <v>120.86471089143764</v>
          </cell>
          <cell r="R209">
            <v>123.01933349825637</v>
          </cell>
          <cell r="S209">
            <v>125.23859478327968</v>
          </cell>
          <cell r="T209">
            <v>127.52443390685367</v>
          </cell>
          <cell r="U209">
            <v>129.8788482041349</v>
          </cell>
          <cell r="V209">
            <v>132.30389493033454</v>
          </cell>
          <cell r="W209">
            <v>134.80169305832015</v>
          </cell>
          <cell r="X209">
            <v>137.37442513014531</v>
          </cell>
        </row>
        <row r="210">
          <cell r="B210" t="str">
            <v xml:space="preserve">  Wood products</v>
          </cell>
          <cell r="D210">
            <v>100</v>
          </cell>
          <cell r="E210">
            <v>99.318181818181813</v>
          </cell>
          <cell r="F210">
            <v>103.10606060606061</v>
          </cell>
          <cell r="G210">
            <v>97.229015151515142</v>
          </cell>
          <cell r="H210">
            <v>100.2431146212121</v>
          </cell>
          <cell r="I210">
            <v>110.36766919795453</v>
          </cell>
          <cell r="J210">
            <v>107.05663912201589</v>
          </cell>
          <cell r="K210">
            <v>98.277994714010589</v>
          </cell>
          <cell r="L210">
            <v>94.445152920164176</v>
          </cell>
          <cell r="M210">
            <v>95.011823837685156</v>
          </cell>
          <cell r="N210">
            <v>95.961942076062016</v>
          </cell>
          <cell r="O210">
            <v>96.921561496822633</v>
          </cell>
          <cell r="P210">
            <v>97.890777111790854</v>
          </cell>
          <cell r="Q210">
            <v>98.869684882908757</v>
          </cell>
          <cell r="R210">
            <v>99.85838173173785</v>
          </cell>
          <cell r="S210">
            <v>100.85696554905523</v>
          </cell>
          <cell r="T210">
            <v>101.86553520454578</v>
          </cell>
          <cell r="U210">
            <v>102.88419055659124</v>
          </cell>
          <cell r="V210">
            <v>103.91303246215715</v>
          </cell>
          <cell r="W210">
            <v>104.95216278677871</v>
          </cell>
          <cell r="X210">
            <v>106.0016844146465</v>
          </cell>
        </row>
        <row r="211">
          <cell r="B211" t="str">
            <v xml:space="preserve">  Textiles</v>
          </cell>
          <cell r="D211">
            <v>100</v>
          </cell>
          <cell r="E211">
            <v>99.318181818181813</v>
          </cell>
          <cell r="F211">
            <v>103.10606060606061</v>
          </cell>
          <cell r="G211">
            <v>97.229015151515142</v>
          </cell>
          <cell r="H211">
            <v>100.2431146212121</v>
          </cell>
          <cell r="I211">
            <v>110.36766919795453</v>
          </cell>
          <cell r="J211">
            <v>107.05663912201589</v>
          </cell>
          <cell r="K211">
            <v>98.277994714010589</v>
          </cell>
          <cell r="L211">
            <v>94.445152920164176</v>
          </cell>
          <cell r="M211">
            <v>95.011823837685156</v>
          </cell>
          <cell r="N211">
            <v>95.961942076062016</v>
          </cell>
          <cell r="O211">
            <v>96.921561496822633</v>
          </cell>
          <cell r="P211">
            <v>97.890777111790854</v>
          </cell>
          <cell r="Q211">
            <v>98.869684882908757</v>
          </cell>
          <cell r="R211">
            <v>99.85838173173785</v>
          </cell>
          <cell r="S211">
            <v>100.85696554905523</v>
          </cell>
          <cell r="T211">
            <v>101.86553520454578</v>
          </cell>
          <cell r="U211">
            <v>102.88419055659124</v>
          </cell>
          <cell r="V211">
            <v>103.91303246215715</v>
          </cell>
          <cell r="W211">
            <v>104.95216278677871</v>
          </cell>
          <cell r="X211">
            <v>106.0016844146465</v>
          </cell>
        </row>
        <row r="212">
          <cell r="B212" t="str">
            <v xml:space="preserve">  Leather and leather goods</v>
          </cell>
          <cell r="D212">
            <v>100</v>
          </cell>
          <cell r="E212">
            <v>99.318181818181813</v>
          </cell>
          <cell r="F212">
            <v>103.10606060606061</v>
          </cell>
          <cell r="G212">
            <v>97.229015151515142</v>
          </cell>
          <cell r="H212">
            <v>100.2431146212121</v>
          </cell>
          <cell r="I212">
            <v>110.36766919795453</v>
          </cell>
          <cell r="J212">
            <v>107.05663912201589</v>
          </cell>
          <cell r="K212">
            <v>98.277994714010589</v>
          </cell>
          <cell r="L212">
            <v>94.445152920164176</v>
          </cell>
          <cell r="M212">
            <v>95.011823837685156</v>
          </cell>
          <cell r="N212">
            <v>95.961942076062016</v>
          </cell>
          <cell r="O212">
            <v>96.921561496822633</v>
          </cell>
          <cell r="P212">
            <v>97.890777111790854</v>
          </cell>
          <cell r="Q212">
            <v>98.869684882908757</v>
          </cell>
          <cell r="R212">
            <v>99.85838173173785</v>
          </cell>
          <cell r="S212">
            <v>100.85696554905523</v>
          </cell>
          <cell r="T212">
            <v>101.86553520454578</v>
          </cell>
          <cell r="U212">
            <v>102.88419055659124</v>
          </cell>
          <cell r="V212">
            <v>103.91303246215715</v>
          </cell>
          <cell r="W212">
            <v>104.95216278677871</v>
          </cell>
          <cell r="X212">
            <v>106.0016844146465</v>
          </cell>
        </row>
        <row r="213">
          <cell r="B213" t="str">
            <v xml:space="preserve">  Chemical products</v>
          </cell>
          <cell r="D213">
            <v>100</v>
          </cell>
          <cell r="E213">
            <v>99.318181818181813</v>
          </cell>
          <cell r="F213">
            <v>103.10606060606061</v>
          </cell>
          <cell r="G213">
            <v>97.229015151515142</v>
          </cell>
          <cell r="H213">
            <v>100.2431146212121</v>
          </cell>
          <cell r="I213">
            <v>110.36766919795453</v>
          </cell>
          <cell r="J213">
            <v>107.05663912201589</v>
          </cell>
          <cell r="K213">
            <v>98.277994714010589</v>
          </cell>
          <cell r="L213">
            <v>94.445152920164176</v>
          </cell>
          <cell r="M213">
            <v>95.011823837685156</v>
          </cell>
          <cell r="N213">
            <v>95.961942076062016</v>
          </cell>
          <cell r="O213">
            <v>96.921561496822633</v>
          </cell>
          <cell r="P213">
            <v>97.890777111790854</v>
          </cell>
          <cell r="Q213">
            <v>98.869684882908757</v>
          </cell>
          <cell r="R213">
            <v>99.85838173173785</v>
          </cell>
          <cell r="S213">
            <v>100.85696554905523</v>
          </cell>
          <cell r="T213">
            <v>101.86553520454578</v>
          </cell>
          <cell r="U213">
            <v>102.88419055659124</v>
          </cell>
          <cell r="V213">
            <v>103.91303246215715</v>
          </cell>
          <cell r="W213">
            <v>104.95216278677871</v>
          </cell>
          <cell r="X213">
            <v>106.0016844146465</v>
          </cell>
        </row>
        <row r="214">
          <cell r="B214" t="str">
            <v xml:space="preserve">  Other</v>
          </cell>
          <cell r="D214">
            <v>100</v>
          </cell>
          <cell r="E214">
            <v>99.318181818181813</v>
          </cell>
          <cell r="F214">
            <v>103.10606060606061</v>
          </cell>
          <cell r="G214">
            <v>97.229015151515142</v>
          </cell>
          <cell r="H214">
            <v>100.2431146212121</v>
          </cell>
          <cell r="I214">
            <v>110.36766919795453</v>
          </cell>
          <cell r="J214">
            <v>107.05663912201589</v>
          </cell>
          <cell r="K214">
            <v>98.277994714010589</v>
          </cell>
          <cell r="L214">
            <v>94.445152920164176</v>
          </cell>
          <cell r="M214">
            <v>95.011823837685156</v>
          </cell>
          <cell r="N214">
            <v>95.961942076062016</v>
          </cell>
          <cell r="O214">
            <v>96.921561496822633</v>
          </cell>
          <cell r="P214">
            <v>100.7015023951987</v>
          </cell>
          <cell r="Q214">
            <v>104.62886098861145</v>
          </cell>
          <cell r="R214">
            <v>108.70938656716729</v>
          </cell>
          <cell r="S214">
            <v>112.94905264328681</v>
          </cell>
          <cell r="T214">
            <v>117.35406569637499</v>
          </cell>
          <cell r="U214">
            <v>121.93087425853361</v>
          </cell>
          <cell r="V214">
            <v>126.6861783546164</v>
          </cell>
          <cell r="W214">
            <v>131.62693931044643</v>
          </cell>
          <cell r="X214">
            <v>136.76038994355383</v>
          </cell>
        </row>
        <row r="216">
          <cell r="B216" t="str">
            <v>Minerals</v>
          </cell>
          <cell r="D216">
            <v>100</v>
          </cell>
          <cell r="E216">
            <v>94.383324492163268</v>
          </cell>
          <cell r="F216">
            <v>91.085999271616004</v>
          </cell>
          <cell r="G216">
            <v>99.556383772864521</v>
          </cell>
          <cell r="H216">
            <v>91.619516493491403</v>
          </cell>
          <cell r="I216">
            <v>90.308454116626791</v>
          </cell>
          <cell r="J216">
            <v>91.883422123994137</v>
          </cell>
          <cell r="K216">
            <v>70.6805277782952</v>
          </cell>
          <cell r="L216">
            <v>70.627172979548348</v>
          </cell>
          <cell r="M216">
            <v>71.862082922868069</v>
          </cell>
          <cell r="N216">
            <v>73.853569525886883</v>
          </cell>
          <cell r="O216">
            <v>76.197584268459394</v>
          </cell>
          <cell r="P216">
            <v>78.543074696892049</v>
          </cell>
          <cell r="Q216">
            <v>78.543135540118925</v>
          </cell>
          <cell r="R216">
            <v>78.551775285028342</v>
          </cell>
          <cell r="S216">
            <v>78.560415980309699</v>
          </cell>
          <cell r="T216">
            <v>78.569057626067533</v>
          </cell>
          <cell r="U216">
            <v>78.577700222406406</v>
          </cell>
        </row>
        <row r="217">
          <cell r="B217" t="str">
            <v xml:space="preserve">  Gold</v>
          </cell>
          <cell r="D217">
            <v>100</v>
          </cell>
          <cell r="E217">
            <v>94.458229942100914</v>
          </cell>
          <cell r="F217">
            <v>91.152191894127384</v>
          </cell>
          <cell r="G217">
            <v>99.629345740281224</v>
          </cell>
          <cell r="H217">
            <v>91.459739389578161</v>
          </cell>
          <cell r="I217">
            <v>90.087843298734484</v>
          </cell>
          <cell r="J217">
            <v>91.792975979467641</v>
          </cell>
          <cell r="K217">
            <v>70.336723080242223</v>
          </cell>
          <cell r="L217">
            <v>70.282253564052127</v>
          </cell>
          <cell r="M217">
            <v>71.520842997418015</v>
          </cell>
          <cell r="N217">
            <v>73.514900937942059</v>
          </cell>
          <cell r="O217">
            <v>75.720347966080325</v>
          </cell>
          <cell r="P217">
            <v>78.067678753028815</v>
          </cell>
          <cell r="Q217">
            <v>78.067678753028815</v>
          </cell>
          <cell r="R217">
            <v>78.076266197691652</v>
          </cell>
          <cell r="S217">
            <v>78.084854586973407</v>
          </cell>
          <cell r="T217">
            <v>78.093443920977975</v>
          </cell>
          <cell r="U217">
            <v>78.102034199809282</v>
          </cell>
        </row>
        <row r="218">
          <cell r="B218" t="str">
            <v xml:space="preserve">  Other</v>
          </cell>
          <cell r="D218">
            <v>100</v>
          </cell>
          <cell r="E218">
            <v>83.821656050955411</v>
          </cell>
          <cell r="F218">
            <v>81.656050955414003</v>
          </cell>
          <cell r="G218">
            <v>89.171974522292999</v>
          </cell>
          <cell r="H218">
            <v>110.70063694267517</v>
          </cell>
          <cell r="I218">
            <v>119.88878980891721</v>
          </cell>
          <cell r="J218">
            <v>96.833253307202369</v>
          </cell>
          <cell r="K218">
            <v>115.27768250857424</v>
          </cell>
          <cell r="L218">
            <v>115.5082378735914</v>
          </cell>
          <cell r="M218">
            <v>115.27768250857426</v>
          </cell>
          <cell r="N218">
            <v>115.73879323860855</v>
          </cell>
          <cell r="O218">
            <v>147.78598897599221</v>
          </cell>
          <cell r="P218">
            <v>147.78598897599221</v>
          </cell>
          <cell r="Q218">
            <v>147.80224543477956</v>
          </cell>
          <cell r="R218">
            <v>147.8185036817774</v>
          </cell>
          <cell r="S218">
            <v>147.8347637171824</v>
          </cell>
          <cell r="T218">
            <v>147.85102554119129</v>
          </cell>
          <cell r="U218">
            <v>147.86728915400084</v>
          </cell>
        </row>
        <row r="220">
          <cell r="B220" t="str">
            <v>(Percentage change)</v>
          </cell>
        </row>
        <row r="222">
          <cell r="B222" t="str">
            <v>Total exports, f.o.b.</v>
          </cell>
          <cell r="E222">
            <v>-1.7320637442106479</v>
          </cell>
          <cell r="F222">
            <v>-12.878677116212639</v>
          </cell>
          <cell r="G222">
            <v>9.0631592160238146</v>
          </cell>
          <cell r="H222">
            <v>25.056516290726819</v>
          </cell>
          <cell r="I222">
            <v>17.355351402158867</v>
          </cell>
          <cell r="J222">
            <v>-5.1928168678595776</v>
          </cell>
          <cell r="K222">
            <v>0.67877193897688382</v>
          </cell>
          <cell r="L222">
            <v>-4.4390014008910175</v>
          </cell>
          <cell r="M222">
            <v>-3.2340984769843253</v>
          </cell>
          <cell r="N222">
            <v>2.3782387536744274</v>
          </cell>
          <cell r="O222">
            <v>1.5168578854946151</v>
          </cell>
          <cell r="P222">
            <v>3.0061591357880393</v>
          </cell>
          <cell r="Q222">
            <v>2.4545467882447065</v>
          </cell>
          <cell r="R222">
            <v>1.773880803786257</v>
          </cell>
          <cell r="S222">
            <v>1.7763701742996927</v>
          </cell>
          <cell r="T222">
            <v>1.7788446779410536</v>
          </cell>
          <cell r="U222">
            <v>1.7813033765037876</v>
          </cell>
        </row>
        <row r="224">
          <cell r="B224" t="str">
            <v>Agricultural and fish products</v>
          </cell>
          <cell r="E224">
            <v>-5.8134074693064228</v>
          </cell>
          <cell r="F224">
            <v>-18.739879154078551</v>
          </cell>
          <cell r="G224">
            <v>8.9250755287009085</v>
          </cell>
          <cell r="H224">
            <v>48.603504531722052</v>
          </cell>
          <cell r="I224">
            <v>34.72948141120073</v>
          </cell>
          <cell r="J224">
            <v>-6.1300913939747819</v>
          </cell>
          <cell r="K224">
            <v>9.9052997884224929</v>
          </cell>
          <cell r="L224">
            <v>-4.4624171551706731</v>
          </cell>
          <cell r="M224">
            <v>-10.465026217496513</v>
          </cell>
          <cell r="N224">
            <v>2.6263901948488466</v>
          </cell>
          <cell r="O224">
            <v>0.59694040098874157</v>
          </cell>
          <cell r="P224">
            <v>3.0500923285427897</v>
          </cell>
          <cell r="Q224">
            <v>2.6044568862773327</v>
          </cell>
          <cell r="R224">
            <v>1.4805898167909273</v>
          </cell>
          <cell r="S224">
            <v>1.4805898167909273</v>
          </cell>
          <cell r="T224">
            <v>1.4805898167909273</v>
          </cell>
          <cell r="U224">
            <v>1.4805898167909273</v>
          </cell>
        </row>
        <row r="225">
          <cell r="B225" t="str">
            <v xml:space="preserve">  Cotton </v>
          </cell>
          <cell r="E225">
            <v>7.6</v>
          </cell>
          <cell r="F225">
            <v>-31.9</v>
          </cell>
          <cell r="G225">
            <v>29.8</v>
          </cell>
          <cell r="H225">
            <v>37.4</v>
          </cell>
          <cell r="I225">
            <v>6.7768595041322488</v>
          </cell>
          <cell r="J225">
            <v>21.207430340557277</v>
          </cell>
          <cell r="K225">
            <v>-9.0676883780331998</v>
          </cell>
          <cell r="L225">
            <v>-8.6516853932584237</v>
          </cell>
          <cell r="M225">
            <v>0</v>
          </cell>
          <cell r="N225">
            <v>4.4000000000000039</v>
          </cell>
          <cell r="O225">
            <v>7.0000000000000062</v>
          </cell>
          <cell r="P225">
            <v>6.6000000000000059</v>
          </cell>
          <cell r="Q225">
            <v>6.2000000000000055</v>
          </cell>
          <cell r="R225">
            <v>1.2000000000000011</v>
          </cell>
          <cell r="S225">
            <v>1.2000000000000011</v>
          </cell>
          <cell r="T225">
            <v>1.2000000000000011</v>
          </cell>
          <cell r="U225">
            <v>1.2000000000000011</v>
          </cell>
        </row>
        <row r="226">
          <cell r="B226" t="str">
            <v xml:space="preserve">  Coffee</v>
          </cell>
          <cell r="E226">
            <v>-9.6</v>
          </cell>
          <cell r="F226">
            <v>-26</v>
          </cell>
          <cell r="G226">
            <v>-2.5</v>
          </cell>
          <cell r="H226">
            <v>89.58</v>
          </cell>
          <cell r="I226">
            <v>63.6</v>
          </cell>
          <cell r="J226">
            <v>-26.65773610180845</v>
          </cell>
          <cell r="K226">
            <v>30.69740243126904</v>
          </cell>
          <cell r="L226">
            <v>-0.54316267582206201</v>
          </cell>
          <cell r="M226">
            <v>-24.859550561797761</v>
          </cell>
          <cell r="N226">
            <v>2.8037383177569986</v>
          </cell>
          <cell r="O226">
            <v>-2.7272727272727226</v>
          </cell>
          <cell r="P226">
            <v>1.8691588785046731</v>
          </cell>
          <cell r="Q226">
            <v>0.91743119266054496</v>
          </cell>
          <cell r="R226">
            <v>0.91743119266054496</v>
          </cell>
          <cell r="S226">
            <v>0.91743119266054496</v>
          </cell>
          <cell r="T226">
            <v>0.91743119266054496</v>
          </cell>
          <cell r="U226">
            <v>0.91743119266054496</v>
          </cell>
        </row>
        <row r="227">
          <cell r="B227" t="str">
            <v xml:space="preserve">  Seafood </v>
          </cell>
          <cell r="E227">
            <v>-23.9</v>
          </cell>
          <cell r="F227">
            <v>88.1</v>
          </cell>
          <cell r="G227">
            <v>-26.1</v>
          </cell>
          <cell r="H227">
            <v>3.3</v>
          </cell>
          <cell r="I227">
            <v>10.9</v>
          </cell>
          <cell r="J227">
            <v>6.6870908584697908</v>
          </cell>
          <cell r="K227">
            <v>-0.53580744655685741</v>
          </cell>
          <cell r="L227">
            <v>6.8227559382302072</v>
          </cell>
          <cell r="M227">
            <v>5.2834771140193304</v>
          </cell>
          <cell r="N227">
            <v>-2.6376831394555156</v>
          </cell>
          <cell r="O227">
            <v>-7.8999999999999959</v>
          </cell>
          <cell r="P227">
            <v>0</v>
          </cell>
          <cell r="Q227">
            <v>1.0000000000000009</v>
          </cell>
          <cell r="R227">
            <v>1.0000000000000009</v>
          </cell>
          <cell r="S227">
            <v>1.0000000000000009</v>
          </cell>
          <cell r="T227">
            <v>1.0000000000000009</v>
          </cell>
          <cell r="U227">
            <v>1.0000000000000009</v>
          </cell>
        </row>
        <row r="228">
          <cell r="B228" t="str">
            <v xml:space="preserve">  Bananas</v>
          </cell>
          <cell r="E228">
            <v>-9.6</v>
          </cell>
          <cell r="F228">
            <v>-30.9</v>
          </cell>
          <cell r="G228">
            <v>27.1</v>
          </cell>
          <cell r="H228">
            <v>-0.9</v>
          </cell>
          <cell r="I228">
            <v>26</v>
          </cell>
          <cell r="J228">
            <v>2.0987099036219758</v>
          </cell>
          <cell r="K228">
            <v>-4.6959012984612354</v>
          </cell>
          <cell r="L228">
            <v>-3.8461538461538547</v>
          </cell>
          <cell r="M228">
            <v>0</v>
          </cell>
          <cell r="N228">
            <v>1.2000000000000011</v>
          </cell>
          <cell r="O228">
            <v>1.0999999999999899</v>
          </cell>
          <cell r="P228">
            <v>1.0999999999999899</v>
          </cell>
          <cell r="Q228">
            <v>1.0999999999999899</v>
          </cell>
          <cell r="R228">
            <v>1.0999999999999899</v>
          </cell>
          <cell r="S228">
            <v>1.0999999999999899</v>
          </cell>
          <cell r="T228">
            <v>1.0999999999999899</v>
          </cell>
          <cell r="U228">
            <v>1.0999999999999899</v>
          </cell>
        </row>
        <row r="229">
          <cell r="B229" t="str">
            <v xml:space="preserve">  Other 1/</v>
          </cell>
          <cell r="E229">
            <v>-4.4255319148936216</v>
          </cell>
          <cell r="F229">
            <v>0.1</v>
          </cell>
          <cell r="G229">
            <v>1.8</v>
          </cell>
          <cell r="H229">
            <v>13.4</v>
          </cell>
          <cell r="I229">
            <v>8.4</v>
          </cell>
          <cell r="J229">
            <v>-1.2</v>
          </cell>
          <cell r="K229">
            <v>-3.3</v>
          </cell>
          <cell r="L229">
            <v>-15.5</v>
          </cell>
          <cell r="M229">
            <v>-0.6</v>
          </cell>
          <cell r="N229">
            <v>2.9</v>
          </cell>
          <cell r="O229">
            <v>3.3</v>
          </cell>
          <cell r="P229">
            <v>4.5</v>
          </cell>
          <cell r="Q229">
            <v>4.5</v>
          </cell>
          <cell r="R229">
            <v>4.5</v>
          </cell>
          <cell r="S229">
            <v>4.5</v>
          </cell>
          <cell r="T229">
            <v>4.5</v>
          </cell>
          <cell r="U229">
            <v>4.5</v>
          </cell>
        </row>
        <row r="231">
          <cell r="B231" t="str">
            <v>Manufactured products</v>
          </cell>
          <cell r="E231">
            <v>3.1097114283993008</v>
          </cell>
          <cell r="F231">
            <v>-7.3335473555817359</v>
          </cell>
          <cell r="G231">
            <v>9.1923790589794567</v>
          </cell>
          <cell r="H231">
            <v>2.3393638170974156</v>
          </cell>
          <cell r="I231">
            <v>6.8058316766070118E-2</v>
          </cell>
          <cell r="J231">
            <v>-4.8176259181534542</v>
          </cell>
          <cell r="K231">
            <v>-7.2050883400879622</v>
          </cell>
          <cell r="L231">
            <v>-4.8239357505759095</v>
          </cell>
          <cell r="M231">
            <v>4.2275699581263764</v>
          </cell>
          <cell r="N231">
            <v>2.0690936659210073</v>
          </cell>
          <cell r="O231">
            <v>2.3698519302723264</v>
          </cell>
          <cell r="P231">
            <v>2.9511990054187804</v>
          </cell>
          <cell r="Q231">
            <v>2.521103071668664</v>
          </cell>
          <cell r="R231">
            <v>2.2614392250022406</v>
          </cell>
          <cell r="S231">
            <v>2.2668930745167657</v>
          </cell>
          <cell r="T231">
            <v>2.2723143528721921</v>
          </cell>
          <cell r="U231">
            <v>2.2777010045941264</v>
          </cell>
        </row>
        <row r="232">
          <cell r="B232" t="str">
            <v xml:space="preserve">  Beef</v>
          </cell>
          <cell r="E232">
            <v>20</v>
          </cell>
          <cell r="F232">
            <v>-9.3000000000000007</v>
          </cell>
          <cell r="G232">
            <v>4.2</v>
          </cell>
          <cell r="H232">
            <v>-10.9</v>
          </cell>
          <cell r="I232">
            <v>-17</v>
          </cell>
          <cell r="J232">
            <v>-12.244897959183676</v>
          </cell>
          <cell r="K232">
            <v>4.6511627906976827</v>
          </cell>
          <cell r="L232">
            <v>-7.7777777777777839</v>
          </cell>
          <cell r="M232">
            <v>2.4096385542168752</v>
          </cell>
          <cell r="N232">
            <v>2.2999999999999909</v>
          </cell>
          <cell r="O232">
            <v>3.2999999999999918</v>
          </cell>
          <cell r="P232">
            <v>3.2000000000000028</v>
          </cell>
          <cell r="Q232">
            <v>2.0999999999999908</v>
          </cell>
          <cell r="R232">
            <v>2.0999999999999908</v>
          </cell>
          <cell r="S232">
            <v>2.0999999999999908</v>
          </cell>
          <cell r="T232">
            <v>2.0999999999999908</v>
          </cell>
          <cell r="U232">
            <v>2.0999999999999908</v>
          </cell>
        </row>
        <row r="233">
          <cell r="B233" t="str">
            <v xml:space="preserve">  Sugar</v>
          </cell>
          <cell r="E233">
            <v>-16.399999999999999</v>
          </cell>
          <cell r="F233">
            <v>-20.399999999999999</v>
          </cell>
          <cell r="G233">
            <v>37.9</v>
          </cell>
          <cell r="H233">
            <v>20.8</v>
          </cell>
          <cell r="I233">
            <v>10.9</v>
          </cell>
          <cell r="J233">
            <v>3.5460992907801359</v>
          </cell>
          <cell r="K233">
            <v>-23.287671232876718</v>
          </cell>
          <cell r="L233">
            <v>-1.7857142857142794</v>
          </cell>
          <cell r="M233">
            <v>12.109090909090892</v>
          </cell>
          <cell r="N233">
            <v>3.2597469996756612</v>
          </cell>
          <cell r="O233">
            <v>2.9588252921786129</v>
          </cell>
          <cell r="P233">
            <v>2.8548168372459548</v>
          </cell>
          <cell r="Q233">
            <v>2.7977837698135222</v>
          </cell>
          <cell r="R233">
            <v>1.7826730324569606</v>
          </cell>
          <cell r="S233">
            <v>1.8039939104813607</v>
          </cell>
          <cell r="T233">
            <v>1.8251874572128068</v>
          </cell>
          <cell r="U233">
            <v>1.8462456371309388</v>
          </cell>
        </row>
        <row r="234">
          <cell r="B234" t="str">
            <v xml:space="preserve">  Wood products 1/</v>
          </cell>
          <cell r="E234">
            <v>-0.68181818181818343</v>
          </cell>
          <cell r="F234">
            <v>3.8138825324180115</v>
          </cell>
          <cell r="G234">
            <v>-5.7</v>
          </cell>
          <cell r="H234">
            <v>3.1</v>
          </cell>
          <cell r="I234">
            <v>10.1</v>
          </cell>
          <cell r="J234">
            <v>-3</v>
          </cell>
          <cell r="K234">
            <v>-8.1999999999999993</v>
          </cell>
          <cell r="L234">
            <v>-3.9</v>
          </cell>
          <cell r="M234">
            <v>0.6</v>
          </cell>
          <cell r="N234">
            <v>1</v>
          </cell>
          <cell r="O234">
            <v>1</v>
          </cell>
          <cell r="P234">
            <v>1</v>
          </cell>
          <cell r="Q234">
            <v>1</v>
          </cell>
          <cell r="R234">
            <v>1</v>
          </cell>
          <cell r="S234">
            <v>1</v>
          </cell>
          <cell r="T234">
            <v>1</v>
          </cell>
          <cell r="U234">
            <v>1</v>
          </cell>
        </row>
        <row r="235">
          <cell r="B235" t="str">
            <v xml:space="preserve">  Textiles 1/</v>
          </cell>
          <cell r="E235">
            <v>-0.68181818181818343</v>
          </cell>
          <cell r="F235">
            <v>3.8138825324180115</v>
          </cell>
          <cell r="G235">
            <v>-5.7</v>
          </cell>
          <cell r="H235">
            <v>3.1</v>
          </cell>
          <cell r="I235">
            <v>10.1</v>
          </cell>
          <cell r="J235">
            <v>-3</v>
          </cell>
          <cell r="K235">
            <v>-8.1999999999999993</v>
          </cell>
          <cell r="L235">
            <v>-3.9</v>
          </cell>
          <cell r="M235">
            <v>0.6</v>
          </cell>
          <cell r="N235">
            <v>1</v>
          </cell>
          <cell r="O235">
            <v>1</v>
          </cell>
          <cell r="P235">
            <v>1</v>
          </cell>
          <cell r="Q235">
            <v>1</v>
          </cell>
          <cell r="R235">
            <v>1</v>
          </cell>
          <cell r="S235">
            <v>1</v>
          </cell>
          <cell r="T235">
            <v>1</v>
          </cell>
          <cell r="U235">
            <v>1</v>
          </cell>
        </row>
        <row r="236">
          <cell r="B236" t="str">
            <v xml:space="preserve">  Leather and leather goods 1/</v>
          </cell>
          <cell r="E236">
            <v>-0.68181818181818343</v>
          </cell>
          <cell r="F236">
            <v>3.8138825324180115</v>
          </cell>
          <cell r="G236">
            <v>-5.7</v>
          </cell>
          <cell r="H236">
            <v>3.1</v>
          </cell>
          <cell r="I236">
            <v>10.1</v>
          </cell>
          <cell r="J236">
            <v>-3</v>
          </cell>
          <cell r="K236">
            <v>-8.1999999999999993</v>
          </cell>
          <cell r="L236">
            <v>-3.9</v>
          </cell>
          <cell r="M236">
            <v>0.6</v>
          </cell>
          <cell r="N236">
            <v>1</v>
          </cell>
          <cell r="O236">
            <v>1</v>
          </cell>
          <cell r="P236">
            <v>1</v>
          </cell>
          <cell r="Q236">
            <v>1</v>
          </cell>
          <cell r="R236">
            <v>1</v>
          </cell>
          <cell r="S236">
            <v>1</v>
          </cell>
          <cell r="T236">
            <v>1</v>
          </cell>
          <cell r="U236">
            <v>1</v>
          </cell>
        </row>
        <row r="237">
          <cell r="B237" t="str">
            <v xml:space="preserve">  Chemical products 1/</v>
          </cell>
          <cell r="E237">
            <v>-0.68181818181818343</v>
          </cell>
          <cell r="F237">
            <v>3.8138825324180115</v>
          </cell>
          <cell r="G237">
            <v>-5.7</v>
          </cell>
          <cell r="H237">
            <v>3.1</v>
          </cell>
          <cell r="I237">
            <v>10.1</v>
          </cell>
          <cell r="J237">
            <v>-3</v>
          </cell>
          <cell r="K237">
            <v>-8.1999999999999993</v>
          </cell>
          <cell r="L237">
            <v>-3.9</v>
          </cell>
          <cell r="M237">
            <v>0.6</v>
          </cell>
          <cell r="N237">
            <v>1</v>
          </cell>
          <cell r="O237">
            <v>1</v>
          </cell>
          <cell r="P237">
            <v>1</v>
          </cell>
          <cell r="Q237">
            <v>1</v>
          </cell>
          <cell r="R237">
            <v>1</v>
          </cell>
          <cell r="S237">
            <v>1</v>
          </cell>
          <cell r="T237">
            <v>1</v>
          </cell>
          <cell r="U237">
            <v>1</v>
          </cell>
        </row>
        <row r="238">
          <cell r="B238" t="str">
            <v xml:space="preserve">  Other 1/</v>
          </cell>
          <cell r="E238">
            <v>-0.68181818181818343</v>
          </cell>
          <cell r="F238">
            <v>3.8138825324180115</v>
          </cell>
          <cell r="G238">
            <v>-5.7</v>
          </cell>
          <cell r="H238">
            <v>3.1</v>
          </cell>
          <cell r="I238">
            <v>10.1</v>
          </cell>
          <cell r="J238">
            <v>-3</v>
          </cell>
          <cell r="K238">
            <v>-8.1999999999999993</v>
          </cell>
          <cell r="L238">
            <v>-3.9</v>
          </cell>
          <cell r="M238">
            <v>0.6</v>
          </cell>
          <cell r="N238">
            <v>1</v>
          </cell>
          <cell r="O238">
            <v>1</v>
          </cell>
          <cell r="P238">
            <v>3.9</v>
          </cell>
          <cell r="Q238">
            <v>3.9</v>
          </cell>
          <cell r="R238">
            <v>3.9</v>
          </cell>
          <cell r="S238">
            <v>3.9</v>
          </cell>
          <cell r="T238">
            <v>3.9</v>
          </cell>
          <cell r="U238">
            <v>3.9</v>
          </cell>
        </row>
        <row r="240">
          <cell r="B240" t="str">
            <v>Minerals</v>
          </cell>
          <cell r="E240">
            <v>-5.6166755078367325</v>
          </cell>
          <cell r="F240">
            <v>-3.4935463846911254</v>
          </cell>
          <cell r="G240">
            <v>9.2993265364417397</v>
          </cell>
          <cell r="H240">
            <v>-7.9722334004024145</v>
          </cell>
          <cell r="I240">
            <v>-1.4309859154929578</v>
          </cell>
          <cell r="J240">
            <v>1.743987340690599</v>
          </cell>
          <cell r="K240">
            <v>-23.075864890062775</v>
          </cell>
          <cell r="L240">
            <v>-7.5487267036572492E-2</v>
          </cell>
          <cell r="M240">
            <v>1.7484912551679257</v>
          </cell>
          <cell r="N240">
            <v>2.7712620091409415</v>
          </cell>
          <cell r="O240">
            <v>3.1738679086471047</v>
          </cell>
          <cell r="P240">
            <v>3.0781690140844988</v>
          </cell>
          <cell r="Q240">
            <v>7.7464788732394381E-5</v>
          </cell>
          <cell r="R240">
            <v>1.0999999999999999E-2</v>
          </cell>
          <cell r="S240">
            <v>1.0999999999999999E-2</v>
          </cell>
          <cell r="T240">
            <v>1.0999999999999999E-2</v>
          </cell>
          <cell r="U240">
            <v>1.0999999999999999E-2</v>
          </cell>
        </row>
        <row r="241">
          <cell r="B241" t="str">
            <v xml:space="preserve">  Gold 1/</v>
          </cell>
          <cell r="E241">
            <v>-5.5417700578990869</v>
          </cell>
          <cell r="F241">
            <v>-3.5</v>
          </cell>
          <cell r="G241">
            <v>9.3000000000000007</v>
          </cell>
          <cell r="H241">
            <v>-8.1999999999999993</v>
          </cell>
          <cell r="I241">
            <v>-1.5</v>
          </cell>
          <cell r="J241">
            <v>1.8927444794952786</v>
          </cell>
          <cell r="K241">
            <v>-23.37461300309598</v>
          </cell>
          <cell r="L241">
            <v>-7.7441077441087192E-2</v>
          </cell>
          <cell r="M241">
            <v>1.7623075108670117</v>
          </cell>
          <cell r="N241">
            <v>2.7880794701986789</v>
          </cell>
          <cell r="O241">
            <v>3.0000000000000027</v>
          </cell>
          <cell r="P241">
            <v>3.0999999999999917</v>
          </cell>
          <cell r="Q241">
            <v>0</v>
          </cell>
          <cell r="R241">
            <v>1.0999999999999999E-2</v>
          </cell>
          <cell r="S241">
            <v>1.0999999999999999E-2</v>
          </cell>
          <cell r="T241">
            <v>1.0999999999999999E-2</v>
          </cell>
          <cell r="U241">
            <v>1.0999999999999999E-2</v>
          </cell>
        </row>
        <row r="242">
          <cell r="B242" t="str">
            <v xml:space="preserve">  Other 1/</v>
          </cell>
          <cell r="E242">
            <v>-16.178343949044592</v>
          </cell>
          <cell r="F242">
            <v>-2.5835866261398222</v>
          </cell>
          <cell r="G242">
            <v>9.2043681747270067</v>
          </cell>
          <cell r="H242">
            <v>24.142857142857153</v>
          </cell>
          <cell r="I242">
            <v>8.3000000000000007</v>
          </cell>
          <cell r="J242">
            <v>-19.23076923076923</v>
          </cell>
          <cell r="K242">
            <v>19.047619047619047</v>
          </cell>
          <cell r="L242">
            <v>0.20000000000000018</v>
          </cell>
          <cell r="M242">
            <v>-0.19960079840318778</v>
          </cell>
          <cell r="N242">
            <v>0.40000000000000036</v>
          </cell>
          <cell r="O242">
            <v>27.689243027888466</v>
          </cell>
          <cell r="P242">
            <v>0</v>
          </cell>
          <cell r="Q242">
            <v>1.0999999999999999E-2</v>
          </cell>
          <cell r="R242">
            <v>1.0999999999999999E-2</v>
          </cell>
          <cell r="S242">
            <v>1.0999999999999999E-2</v>
          </cell>
          <cell r="T242">
            <v>1.0999999999999999E-2</v>
          </cell>
          <cell r="U242">
            <v>1.0999999999999999E-2</v>
          </cell>
        </row>
        <row r="244">
          <cell r="B244" t="str">
            <v>(1980 = 100)</v>
          </cell>
        </row>
        <row r="245">
          <cell r="B245" t="str">
            <v xml:space="preserve">  Total exports, f.o.b. </v>
          </cell>
          <cell r="D245">
            <v>95.9</v>
          </cell>
          <cell r="E245">
            <v>94.238950869302002</v>
          </cell>
          <cell r="F245">
            <v>82.102220669138333</v>
          </cell>
          <cell r="G245">
            <v>89.54327564827355</v>
          </cell>
          <cell r="H245">
            <v>111.97970109833363</v>
          </cell>
          <cell r="I245">
            <v>131.41417172303659</v>
          </cell>
          <cell r="J245">
            <v>124.5900744470448</v>
          </cell>
          <cell r="K245">
            <v>125.43575691114174</v>
          </cell>
          <cell r="L245">
            <v>119.8676619046379</v>
          </cell>
          <cell r="M245">
            <v>115.99102367658328</v>
          </cell>
          <cell r="N245">
            <v>118.74956715244346</v>
          </cell>
          <cell r="O245">
            <v>120.55082932578601</v>
          </cell>
        </row>
        <row r="247">
          <cell r="B247" t="str">
            <v>Sources: Data provided by the Nicaraguan authorities; and staff estimates.</v>
          </cell>
        </row>
        <row r="248">
          <cell r="B248" t="str">
            <v>1/ World market prices.</v>
          </cell>
        </row>
        <row r="250">
          <cell r="B250" t="str">
            <v>Table 7.  Nicaragua: World Market Prices for Comporable Export Commodities 1/</v>
          </cell>
        </row>
        <row r="253">
          <cell r="D253">
            <v>1990</v>
          </cell>
          <cell r="E253">
            <v>1991</v>
          </cell>
          <cell r="F253">
            <v>1992</v>
          </cell>
          <cell r="G253">
            <v>1993</v>
          </cell>
          <cell r="H253">
            <v>1994</v>
          </cell>
        </row>
        <row r="257">
          <cell r="B257" t="str">
            <v>(1985 = 100)</v>
          </cell>
        </row>
        <row r="259">
          <cell r="B259" t="str">
            <v>Cotton--Liverpool index</v>
          </cell>
          <cell r="D259">
            <v>137.80000000000001</v>
          </cell>
          <cell r="E259">
            <v>128.30000000000001</v>
          </cell>
          <cell r="F259">
            <v>96.7</v>
          </cell>
          <cell r="G259">
            <v>96.796699999999987</v>
          </cell>
          <cell r="H259">
            <v>132.9986658</v>
          </cell>
        </row>
        <row r="260">
          <cell r="B260" t="str">
            <v>Coffee--Other milds (New York)</v>
          </cell>
          <cell r="D260">
            <v>61.2</v>
          </cell>
          <cell r="E260">
            <v>58.4</v>
          </cell>
          <cell r="F260">
            <v>43.7</v>
          </cell>
          <cell r="G260">
            <v>48.026299999999999</v>
          </cell>
          <cell r="H260">
            <v>91.3</v>
          </cell>
        </row>
        <row r="261">
          <cell r="B261" t="str">
            <v xml:space="preserve">Seafood--Fish meal all origins </v>
          </cell>
          <cell r="D261">
            <v>147.19999999999999</v>
          </cell>
          <cell r="E261">
            <v>170.6</v>
          </cell>
          <cell r="F261">
            <v>171.9</v>
          </cell>
          <cell r="G261">
            <v>130.1283</v>
          </cell>
          <cell r="H261">
            <v>134.42253389999999</v>
          </cell>
        </row>
        <row r="262">
          <cell r="B262" t="str">
            <v>Bananas--Latin America (US ports)</v>
          </cell>
          <cell r="D262">
            <v>143.4</v>
          </cell>
          <cell r="E262">
            <v>148.4</v>
          </cell>
          <cell r="F262">
            <v>126.4</v>
          </cell>
          <cell r="G262">
            <v>117.04639999999999</v>
          </cell>
          <cell r="H262">
            <v>115.99298239999999</v>
          </cell>
        </row>
        <row r="263">
          <cell r="B263" t="str">
            <v>Other--World non-fuel commodity index</v>
          </cell>
          <cell r="D263">
            <v>117.5</v>
          </cell>
          <cell r="E263">
            <v>112.3</v>
          </cell>
          <cell r="F263">
            <v>112.1</v>
          </cell>
          <cell r="G263">
            <v>114.1178</v>
          </cell>
          <cell r="H263">
            <v>129.40958519999998</v>
          </cell>
        </row>
        <row r="264">
          <cell r="B264" t="str">
            <v>Beef--All origins (US ports)</v>
          </cell>
          <cell r="D264">
            <v>119</v>
          </cell>
          <cell r="E264">
            <v>123.7</v>
          </cell>
          <cell r="F264">
            <v>114</v>
          </cell>
          <cell r="G264">
            <v>121.524</v>
          </cell>
          <cell r="H264">
            <v>108.277884</v>
          </cell>
        </row>
        <row r="265">
          <cell r="B265" t="str">
            <v>Sugar--Caribbean (New York)</v>
          </cell>
          <cell r="D265">
            <v>308.60000000000002</v>
          </cell>
          <cell r="E265">
            <v>221.4</v>
          </cell>
          <cell r="F265">
            <v>223.7</v>
          </cell>
          <cell r="G265">
            <v>247.18849999999998</v>
          </cell>
          <cell r="H265">
            <v>298.60370799999998</v>
          </cell>
        </row>
        <row r="266">
          <cell r="B266" t="str">
            <v>Wood products             ) Manu-</v>
          </cell>
        </row>
        <row r="267">
          <cell r="B267" t="str">
            <v>Textiles                  ) facture</v>
          </cell>
        </row>
        <row r="268">
          <cell r="B268" t="str">
            <v>Leather and leather goods ) unit value</v>
          </cell>
          <cell r="D268">
            <v>132</v>
          </cell>
          <cell r="E268">
            <v>131.1</v>
          </cell>
          <cell r="F268">
            <v>136.1</v>
          </cell>
          <cell r="G268">
            <v>128.34229999999999</v>
          </cell>
          <cell r="H268">
            <v>132.32091129999998</v>
          </cell>
        </row>
        <row r="269">
          <cell r="B269" t="str">
            <v>Chemical products         ) index</v>
          </cell>
        </row>
        <row r="270">
          <cell r="B270" t="str">
            <v>Other                     ) (1980=100)</v>
          </cell>
        </row>
        <row r="271">
          <cell r="B271" t="str">
            <v>Gold--UK (London)</v>
          </cell>
          <cell r="D271">
            <v>120.9</v>
          </cell>
          <cell r="E271">
            <v>114.2</v>
          </cell>
          <cell r="F271">
            <v>108.3</v>
          </cell>
          <cell r="G271">
            <v>113.5</v>
          </cell>
          <cell r="H271">
            <v>121.7</v>
          </cell>
        </row>
        <row r="272">
          <cell r="B272" t="str">
            <v>Other--Silver US (New York)</v>
          </cell>
          <cell r="D272">
            <v>78.5</v>
          </cell>
          <cell r="E272">
            <v>65.8</v>
          </cell>
          <cell r="F272">
            <v>64.099999999999994</v>
          </cell>
          <cell r="G272">
            <v>70</v>
          </cell>
          <cell r="H272">
            <v>86.9</v>
          </cell>
        </row>
        <row r="274">
          <cell r="B274" t="str">
            <v>(Percentage change)</v>
          </cell>
        </row>
        <row r="276">
          <cell r="B276" t="str">
            <v>Cotton--Liverpool index</v>
          </cell>
          <cell r="E276">
            <v>-6.8940493468795383</v>
          </cell>
          <cell r="F276">
            <v>-24.629773967264224</v>
          </cell>
          <cell r="G276">
            <v>0.1</v>
          </cell>
          <cell r="H276">
            <v>37.4</v>
          </cell>
        </row>
        <row r="277">
          <cell r="B277" t="str">
            <v>Coffee--Other milds (New York)</v>
          </cell>
          <cell r="E277">
            <v>-4.5751633986928164</v>
          </cell>
          <cell r="F277">
            <v>-25.171232876712324</v>
          </cell>
          <cell r="G277">
            <v>9.9</v>
          </cell>
          <cell r="H277">
            <v>89.58</v>
          </cell>
        </row>
        <row r="278">
          <cell r="B278" t="str">
            <v xml:space="preserve">Seafood--Fish meal all origins </v>
          </cell>
          <cell r="E278">
            <v>15.896739130434788</v>
          </cell>
          <cell r="F278">
            <v>0.7620164126612039</v>
          </cell>
          <cell r="G278">
            <v>-24.3</v>
          </cell>
          <cell r="H278">
            <v>3.3</v>
          </cell>
        </row>
        <row r="279">
          <cell r="B279" t="str">
            <v>Bananas--Latin America (US ports)</v>
          </cell>
          <cell r="E279">
            <v>3.4867503486750273</v>
          </cell>
          <cell r="F279">
            <v>-14.82479784366577</v>
          </cell>
          <cell r="G279">
            <v>-7.4</v>
          </cell>
          <cell r="H279">
            <v>-0.9</v>
          </cell>
        </row>
        <row r="280">
          <cell r="B280" t="str">
            <v>Other--World non-fuel commodity index</v>
          </cell>
          <cell r="E280">
            <v>-4.4255319148936216</v>
          </cell>
          <cell r="F280">
            <v>0.1</v>
          </cell>
          <cell r="G280">
            <v>1.8</v>
          </cell>
          <cell r="H280">
            <v>13.4</v>
          </cell>
        </row>
        <row r="281">
          <cell r="B281" t="str">
            <v>Beef--All origins (US ports)</v>
          </cell>
          <cell r="E281">
            <v>4.5</v>
          </cell>
          <cell r="F281">
            <v>-7.9</v>
          </cell>
          <cell r="G281">
            <v>6.6</v>
          </cell>
          <cell r="H281">
            <v>-10.9</v>
          </cell>
        </row>
        <row r="282">
          <cell r="B282" t="str">
            <v>Sugar--Caribbean (New York)</v>
          </cell>
          <cell r="E282">
            <v>1.7</v>
          </cell>
          <cell r="F282">
            <v>1.0388437217705437</v>
          </cell>
          <cell r="G282">
            <v>10.5</v>
          </cell>
          <cell r="H282">
            <v>20.8</v>
          </cell>
        </row>
        <row r="283">
          <cell r="B283" t="str">
            <v>Wood products             ) Manu-</v>
          </cell>
        </row>
        <row r="284">
          <cell r="B284" t="str">
            <v>Textiles                  ) facture</v>
          </cell>
        </row>
        <row r="285">
          <cell r="B285" t="str">
            <v>Manufactures - WEO</v>
          </cell>
          <cell r="E285">
            <v>-0.68181818181818343</v>
          </cell>
          <cell r="F285">
            <v>3.8138825324180115</v>
          </cell>
          <cell r="G285">
            <v>-5.7</v>
          </cell>
          <cell r="H285">
            <v>3.1</v>
          </cell>
        </row>
        <row r="286">
          <cell r="B286" t="str">
            <v>Chemical products         ) index</v>
          </cell>
        </row>
        <row r="287">
          <cell r="B287" t="str">
            <v>Other                     ) (1980=100)</v>
          </cell>
        </row>
        <row r="288">
          <cell r="B288" t="str">
            <v>Gold--UK (London)</v>
          </cell>
          <cell r="E288">
            <v>-5.5417700578990869</v>
          </cell>
          <cell r="F288">
            <v>-5.166374781085814</v>
          </cell>
          <cell r="G288">
            <v>4.8014773776546615</v>
          </cell>
          <cell r="H288">
            <v>7.2246696035242364</v>
          </cell>
        </row>
        <row r="289">
          <cell r="B289" t="str">
            <v>Other--Silver US (New York)</v>
          </cell>
          <cell r="E289">
            <v>-16.178343949044592</v>
          </cell>
          <cell r="F289">
            <v>-2.5835866261398222</v>
          </cell>
          <cell r="G289">
            <v>9.2043681747270067</v>
          </cell>
          <cell r="H289">
            <v>24.142857142857153</v>
          </cell>
        </row>
        <row r="291">
          <cell r="B291" t="str">
            <v xml:space="preserve">     (1990 = 100)</v>
          </cell>
        </row>
        <row r="293">
          <cell r="B293" t="str">
            <v>Total exports, f.o.b. 2/</v>
          </cell>
          <cell r="D293">
            <v>100</v>
          </cell>
          <cell r="E293">
            <v>99.277093327394823</v>
          </cell>
          <cell r="F293">
            <v>89.160935363342702</v>
          </cell>
          <cell r="G293">
            <v>91.502640444991158</v>
          </cell>
          <cell r="H293">
            <v>115.0319718578528</v>
          </cell>
        </row>
        <row r="294">
          <cell r="B294" t="str">
            <v xml:space="preserve">  Agricultural and fish products 2/</v>
          </cell>
          <cell r="D294">
            <v>100</v>
          </cell>
          <cell r="E294">
            <v>97.319325629622682</v>
          </cell>
          <cell r="F294">
            <v>79.111746536690973</v>
          </cell>
          <cell r="G294">
            <v>80.705310460735475</v>
          </cell>
          <cell r="H294">
            <v>119.93091968785939</v>
          </cell>
        </row>
        <row r="295">
          <cell r="B295" t="str">
            <v xml:space="preserve">  Manufactured products 2/</v>
          </cell>
          <cell r="D295">
            <v>100</v>
          </cell>
          <cell r="E295">
            <v>101.88479426471476</v>
          </cell>
          <cell r="F295">
            <v>100.53920652462553</v>
          </cell>
          <cell r="G295">
            <v>103.64592796997793</v>
          </cell>
          <cell r="H295">
            <v>106.07058330680243</v>
          </cell>
        </row>
        <row r="296">
          <cell r="B296" t="str">
            <v xml:space="preserve">  Minerals 2/</v>
          </cell>
          <cell r="D296">
            <v>100</v>
          </cell>
          <cell r="E296">
            <v>94.383324492163268</v>
          </cell>
          <cell r="F296">
            <v>89.524295269635857</v>
          </cell>
          <cell r="G296">
            <v>93.850542202100712</v>
          </cell>
          <cell r="H296">
            <v>100.742749365885</v>
          </cell>
        </row>
        <row r="298">
          <cell r="B298" t="str">
            <v>(Percentage change)</v>
          </cell>
        </row>
        <row r="300">
          <cell r="B300" t="str">
            <v>Total exports, f.o.b. 2/</v>
          </cell>
          <cell r="E300">
            <v>-0.72290667260518149</v>
          </cell>
          <cell r="F300">
            <v>-10.189820858968117</v>
          </cell>
          <cell r="G300">
            <v>2.6263801205154373</v>
          </cell>
          <cell r="H300">
            <v>25.714374250223766</v>
          </cell>
        </row>
        <row r="301">
          <cell r="B301" t="str">
            <v xml:space="preserve">  Agricultural and fish products 2/</v>
          </cell>
          <cell r="E301">
            <v>-2.6806743703773162</v>
          </cell>
          <cell r="F301">
            <v>-18.709109393365523</v>
          </cell>
          <cell r="G301">
            <v>2.0143202416918431</v>
          </cell>
          <cell r="H301">
            <v>48.603504531722052</v>
          </cell>
        </row>
        <row r="302">
          <cell r="B302" t="str">
            <v xml:space="preserve">  Manufactured products 2/</v>
          </cell>
          <cell r="E302">
            <v>1.8847942647147411</v>
          </cell>
          <cell r="F302">
            <v>-1.3206953498803247</v>
          </cell>
          <cell r="G302">
            <v>3.0900596421471174</v>
          </cell>
          <cell r="H302">
            <v>2.3393638170974156</v>
          </cell>
        </row>
        <row r="303">
          <cell r="B303" t="str">
            <v xml:space="preserve">  Minerals 2/</v>
          </cell>
          <cell r="E303">
            <v>-5.6166755078367325</v>
          </cell>
          <cell r="F303">
            <v>-5.1481861321073215</v>
          </cell>
          <cell r="G303">
            <v>4.8324836508734812</v>
          </cell>
          <cell r="H303">
            <v>7.3438117692941871</v>
          </cell>
        </row>
        <row r="305">
          <cell r="B305" t="str">
            <v>Sources: Data provided by the Nicaraguan authorities; and staff estimates.</v>
          </cell>
        </row>
        <row r="306">
          <cell r="B306" t="str">
            <v>1/ In U.S. dollars; WEO projections, October 17, 1997 except for leather and leather goods, seafoodgold and silver.</v>
          </cell>
        </row>
        <row r="307">
          <cell r="B307" t="str">
            <v>2/ Using 1990 export values as weights.</v>
          </cell>
        </row>
        <row r="310">
          <cell r="B310" t="str">
            <v>Table 8.  Nicaragua: Merchandise Exports by Commodity. Volume Index.</v>
          </cell>
        </row>
        <row r="313">
          <cell r="D313">
            <v>1990</v>
          </cell>
          <cell r="E313">
            <v>1991</v>
          </cell>
          <cell r="F313">
            <v>1992</v>
          </cell>
          <cell r="G313">
            <v>1993</v>
          </cell>
          <cell r="H313">
            <v>1994</v>
          </cell>
        </row>
        <row r="317">
          <cell r="B317" t="str">
            <v>Volume Index (1990=100)</v>
          </cell>
        </row>
        <row r="319">
          <cell r="B319" t="str">
            <v>Total exports, f.o.b.</v>
          </cell>
          <cell r="D319">
            <v>100</v>
          </cell>
          <cell r="E319">
            <v>83.847944123551642</v>
          </cell>
          <cell r="F319">
            <v>78.824354745934016</v>
          </cell>
          <cell r="G319">
            <v>86.479342727325857</v>
          </cell>
          <cell r="H319">
            <v>90.976941453725672</v>
          </cell>
        </row>
        <row r="321">
          <cell r="B321" t="str">
            <v>Agricultural and fish products</v>
          </cell>
          <cell r="D321">
            <v>100</v>
          </cell>
          <cell r="E321">
            <v>92.700219746543141</v>
          </cell>
          <cell r="F321">
            <v>98.604762429003245</v>
          </cell>
          <cell r="G321">
            <v>76.428149302530485</v>
          </cell>
          <cell r="H321">
            <v>91.212470183444466</v>
          </cell>
        </row>
        <row r="322">
          <cell r="B322" t="str">
            <v xml:space="preserve">  Cotton</v>
          </cell>
          <cell r="D322">
            <v>100</v>
          </cell>
          <cell r="E322">
            <v>110.92457129152176</v>
          </cell>
          <cell r="F322">
            <v>96.116725795328463</v>
          </cell>
          <cell r="G322">
            <v>1.1305323021363278</v>
          </cell>
          <cell r="H322">
            <v>8.4957182661872661</v>
          </cell>
        </row>
        <row r="323">
          <cell r="B323" t="str">
            <v xml:space="preserve">  Coffee</v>
          </cell>
          <cell r="D323">
            <v>100</v>
          </cell>
          <cell r="E323">
            <v>56.400348996634662</v>
          </cell>
          <cell r="F323">
            <v>95.37613145989063</v>
          </cell>
          <cell r="G323">
            <v>68.885460883466607</v>
          </cell>
          <cell r="H323">
            <v>81.7822622294876</v>
          </cell>
        </row>
        <row r="324">
          <cell r="B324" t="str">
            <v xml:space="preserve">  Seafood</v>
          </cell>
          <cell r="D324">
            <v>100</v>
          </cell>
          <cell r="E324">
            <v>194.84344555711635</v>
          </cell>
          <cell r="F324">
            <v>169.42978134074963</v>
          </cell>
          <cell r="G324">
            <v>289.03104513361473</v>
          </cell>
          <cell r="H324">
            <v>435.47095207458898</v>
          </cell>
        </row>
        <row r="325">
          <cell r="B325" t="str">
            <v xml:space="preserve">  Bananas</v>
          </cell>
          <cell r="D325">
            <v>100</v>
          </cell>
          <cell r="E325">
            <v>117.1505077882637</v>
          </cell>
          <cell r="F325">
            <v>59.072347700027592</v>
          </cell>
          <cell r="G325">
            <v>25.793840697530534</v>
          </cell>
          <cell r="H325">
            <v>29.054950211484005</v>
          </cell>
        </row>
        <row r="326">
          <cell r="B326" t="str">
            <v xml:space="preserve">  Other</v>
          </cell>
          <cell r="D326">
            <v>100</v>
          </cell>
          <cell r="E326">
            <v>108.52368034127858</v>
          </cell>
          <cell r="F326">
            <v>108.41526507620239</v>
          </cell>
          <cell r="G326">
            <v>195.80404151833361</v>
          </cell>
          <cell r="H326">
            <v>267.38618189987892</v>
          </cell>
        </row>
        <row r="328">
          <cell r="B328" t="str">
            <v>Manufactured products</v>
          </cell>
          <cell r="D328">
            <v>100</v>
          </cell>
          <cell r="E328">
            <v>75.453481911760093</v>
          </cell>
          <cell r="F328">
            <v>67.761531706320199</v>
          </cell>
          <cell r="G328">
            <v>80.731286414765023</v>
          </cell>
          <cell r="H328">
            <v>94.923210507431961</v>
          </cell>
        </row>
        <row r="329">
          <cell r="B329" t="str">
            <v xml:space="preserve">  Beef</v>
          </cell>
          <cell r="D329">
            <v>100</v>
          </cell>
          <cell r="E329">
            <v>54.824561403508774</v>
          </cell>
          <cell r="F329">
            <v>65.765295266833007</v>
          </cell>
          <cell r="G329">
            <v>94.052960751934606</v>
          </cell>
          <cell r="H329">
            <v>107.94729358945108</v>
          </cell>
        </row>
        <row r="330">
          <cell r="B330" t="str">
            <v xml:space="preserve">  Sugar</v>
          </cell>
          <cell r="D330">
            <v>100</v>
          </cell>
          <cell r="E330">
            <v>96.995314475543537</v>
          </cell>
          <cell r="F330">
            <v>74.357831749918986</v>
          </cell>
          <cell r="G330">
            <v>49.404571019426861</v>
          </cell>
          <cell r="H330">
            <v>36.37222122185846</v>
          </cell>
        </row>
        <row r="331">
          <cell r="B331" t="str">
            <v xml:space="preserve">  Wood products</v>
          </cell>
          <cell r="D331">
            <v>100</v>
          </cell>
          <cell r="E331">
            <v>105.26315789473682</v>
          </cell>
          <cell r="F331">
            <v>57.310800881704616</v>
          </cell>
          <cell r="G331">
            <v>65.449972456469922</v>
          </cell>
          <cell r="H331" t="str">
            <v>...</v>
          </cell>
        </row>
        <row r="332">
          <cell r="B332" t="str">
            <v xml:space="preserve">  Textiles</v>
          </cell>
          <cell r="D332">
            <v>100</v>
          </cell>
          <cell r="E332">
            <v>79.956925561986822</v>
          </cell>
          <cell r="F332">
            <v>39.93603319358602</v>
          </cell>
          <cell r="G332">
            <v>69.574970720533159</v>
          </cell>
          <cell r="H332" t="str">
            <v>...</v>
          </cell>
        </row>
        <row r="333">
          <cell r="B333" t="str">
            <v xml:space="preserve">  Leather and leather goods</v>
          </cell>
          <cell r="D333">
            <v>100</v>
          </cell>
          <cell r="E333">
            <v>76.995557948579901</v>
          </cell>
          <cell r="F333">
            <v>57.051475990837183</v>
          </cell>
          <cell r="G333">
            <v>10.083329089932343</v>
          </cell>
          <cell r="H333" t="str">
            <v>...</v>
          </cell>
        </row>
        <row r="334">
          <cell r="B334" t="str">
            <v xml:space="preserve">  Chemical products</v>
          </cell>
          <cell r="D334">
            <v>100</v>
          </cell>
          <cell r="E334">
            <v>72.311212814645316</v>
          </cell>
          <cell r="F334">
            <v>52.902277736958112</v>
          </cell>
          <cell r="G334">
            <v>28.049988195629965</v>
          </cell>
          <cell r="H334" t="str">
            <v>...</v>
          </cell>
        </row>
        <row r="335">
          <cell r="B335" t="str">
            <v xml:space="preserve">  Other</v>
          </cell>
          <cell r="D335">
            <v>100</v>
          </cell>
          <cell r="E335">
            <v>95.29257927427264</v>
          </cell>
          <cell r="F335">
            <v>75.33851159861446</v>
          </cell>
          <cell r="G335">
            <v>127.33804165000274</v>
          </cell>
          <cell r="H335">
            <v>176.65386196595821</v>
          </cell>
        </row>
        <row r="337">
          <cell r="B337" t="str">
            <v>Minerals</v>
          </cell>
          <cell r="D337">
            <v>100</v>
          </cell>
          <cell r="E337">
            <v>78.343989650386391</v>
          </cell>
          <cell r="F337">
            <v>3.8657167827335073</v>
          </cell>
          <cell r="G337">
            <v>243.33298573746526</v>
          </cell>
          <cell r="H337">
            <v>31.545588789583125</v>
          </cell>
        </row>
        <row r="338">
          <cell r="B338" t="str">
            <v xml:space="preserve">  Gold</v>
          </cell>
          <cell r="D338">
            <v>100</v>
          </cell>
          <cell r="E338">
            <v>76.584566084137563</v>
          </cell>
          <cell r="F338">
            <v>0</v>
          </cell>
          <cell r="G338">
            <v>185.79504020960653</v>
          </cell>
          <cell r="H338">
            <v>31.769150515882011</v>
          </cell>
        </row>
        <row r="339">
          <cell r="B339" t="str">
            <v xml:space="preserve">  Other</v>
          </cell>
          <cell r="D339">
            <v>100</v>
          </cell>
          <cell r="E339">
            <v>357.90273556231</v>
          </cell>
          <cell r="F339">
            <v>612.32449297971925</v>
          </cell>
          <cell r="G339">
            <v>9307.8571428571413</v>
          </cell>
          <cell r="H339">
            <v>6.4846613432320916</v>
          </cell>
        </row>
        <row r="341">
          <cell r="B341" t="str">
            <v>(Percentage change)</v>
          </cell>
        </row>
        <row r="343">
          <cell r="B343" t="str">
            <v>Total exports, f.o.b.</v>
          </cell>
          <cell r="E343">
            <v>-16.152055876448358</v>
          </cell>
          <cell r="F343">
            <v>-5.9913089463651819</v>
          </cell>
          <cell r="G343">
            <v>9.711450231423191</v>
          </cell>
          <cell r="H343">
            <v>5.2007781101909956</v>
          </cell>
        </row>
        <row r="345">
          <cell r="B345" t="str">
            <v>Agricultural and fish products</v>
          </cell>
          <cell r="E345">
            <v>-7.2997802534568557</v>
          </cell>
          <cell r="F345">
            <v>6.3695023578197008</v>
          </cell>
          <cell r="G345">
            <v>-22.490407745204209</v>
          </cell>
          <cell r="H345">
            <v>19.344078086193406</v>
          </cell>
        </row>
        <row r="346">
          <cell r="B346" t="str">
            <v xml:space="preserve">  Cotton</v>
          </cell>
          <cell r="E346">
            <v>10.924571291521756</v>
          </cell>
          <cell r="F346">
            <v>-13.349472820838471</v>
          </cell>
          <cell r="G346">
            <v>-98.823792328773564</v>
          </cell>
          <cell r="H346">
            <v>651.47948007617299</v>
          </cell>
        </row>
        <row r="347">
          <cell r="B347" t="str">
            <v xml:space="preserve">  Coffee</v>
          </cell>
          <cell r="E347">
            <v>-43.599651003365338</v>
          </cell>
          <cell r="F347">
            <v>69.105569658055856</v>
          </cell>
          <cell r="G347">
            <v>-27.774947642497306</v>
          </cell>
          <cell r="H347">
            <v>18.722094881296481</v>
          </cell>
        </row>
        <row r="348">
          <cell r="B348" t="str">
            <v xml:space="preserve">  Seafood</v>
          </cell>
          <cell r="E348">
            <v>94.84344555711634</v>
          </cell>
          <cell r="F348">
            <v>-13.043119897465051</v>
          </cell>
          <cell r="G348">
            <v>70.59046104316711</v>
          </cell>
          <cell r="H348">
            <v>50.665805423523722</v>
          </cell>
        </row>
        <row r="349">
          <cell r="B349" t="str">
            <v xml:space="preserve">  Bananas</v>
          </cell>
          <cell r="E349">
            <v>17.150507788263702</v>
          </cell>
          <cell r="F349">
            <v>-49.575679341660063</v>
          </cell>
          <cell r="G349">
            <v>-56.335169158143202</v>
          </cell>
          <cell r="H349">
            <v>12.642977648015341</v>
          </cell>
        </row>
        <row r="350">
          <cell r="B350" t="str">
            <v xml:space="preserve">  Other</v>
          </cell>
          <cell r="E350">
            <v>8.5236803412785722</v>
          </cell>
          <cell r="F350">
            <v>-9.9900099900085415E-2</v>
          </cell>
          <cell r="G350">
            <v>80.605601416652746</v>
          </cell>
          <cell r="H350">
            <v>36.558050501139896</v>
          </cell>
        </row>
        <row r="352">
          <cell r="B352" t="str">
            <v>Manufactured products</v>
          </cell>
          <cell r="E352">
            <v>-24.54651808823991</v>
          </cell>
          <cell r="F352">
            <v>-10.194294564742989</v>
          </cell>
          <cell r="G352">
            <v>19.14029152212202</v>
          </cell>
          <cell r="H352">
            <v>17.57921212818847</v>
          </cell>
        </row>
        <row r="353">
          <cell r="B353" t="str">
            <v xml:space="preserve">  Beef</v>
          </cell>
          <cell r="E353">
            <v>-45.175438596491226</v>
          </cell>
          <cell r="F353">
            <v>19.955898566703411</v>
          </cell>
          <cell r="G353">
            <v>43.013059350419638</v>
          </cell>
          <cell r="H353">
            <v>14.772881923582259</v>
          </cell>
        </row>
        <row r="354">
          <cell r="B354" t="str">
            <v xml:space="preserve">  Sugar</v>
          </cell>
          <cell r="E354">
            <v>-3.004685524456463</v>
          </cell>
          <cell r="F354">
            <v>-23.338738420537187</v>
          </cell>
          <cell r="G354">
            <v>-33.558349057857399</v>
          </cell>
          <cell r="H354">
            <v>-26.37883404036404</v>
          </cell>
        </row>
        <row r="355">
          <cell r="B355" t="str">
            <v xml:space="preserve">  Wood products</v>
          </cell>
          <cell r="E355">
            <v>5.2631578947368141</v>
          </cell>
          <cell r="F355">
            <v>-45.554739162380606</v>
          </cell>
          <cell r="G355">
            <v>14.201810914430247</v>
          </cell>
          <cell r="H355" t="str">
            <v>...</v>
          </cell>
        </row>
        <row r="356">
          <cell r="B356" t="str">
            <v xml:space="preserve">  Textiles</v>
          </cell>
          <cell r="E356">
            <v>-20.043074438013175</v>
          </cell>
          <cell r="F356">
            <v>-50.053065556371969</v>
          </cell>
          <cell r="G356">
            <v>74.216027874564517</v>
          </cell>
          <cell r="H356" t="str">
            <v>...</v>
          </cell>
        </row>
        <row r="357">
          <cell r="B357" t="str">
            <v xml:space="preserve">  Leather and leather goods</v>
          </cell>
          <cell r="E357">
            <v>-23.004442051420103</v>
          </cell>
          <cell r="F357">
            <v>-25.902899451760597</v>
          </cell>
          <cell r="G357">
            <v>-82.325910215623892</v>
          </cell>
          <cell r="H357" t="str">
            <v>...</v>
          </cell>
        </row>
        <row r="358">
          <cell r="B358" t="str">
            <v xml:space="preserve">  Chemical products</v>
          </cell>
          <cell r="E358">
            <v>-27.688787185354681</v>
          </cell>
          <cell r="F358">
            <v>-26.840837433383879</v>
          </cell>
          <cell r="G358">
            <v>-46.977730646871684</v>
          </cell>
          <cell r="H358" t="str">
            <v>...</v>
          </cell>
        </row>
        <row r="359">
          <cell r="B359" t="str">
            <v xml:space="preserve">  Other</v>
          </cell>
          <cell r="E359">
            <v>-4.7074207257273626</v>
          </cell>
          <cell r="F359">
            <v>-20.939791773529461</v>
          </cell>
          <cell r="G359">
            <v>69.021180466677265</v>
          </cell>
          <cell r="H359">
            <v>38.728269790345429</v>
          </cell>
        </row>
        <row r="361">
          <cell r="B361" t="str">
            <v>Minerals</v>
          </cell>
          <cell r="E361">
            <v>-21.656010349613609</v>
          </cell>
          <cell r="F361">
            <v>-95.065713655911011</v>
          </cell>
          <cell r="G361">
            <v>6194.6407979065871</v>
          </cell>
          <cell r="H361">
            <v>-87.036040882834513</v>
          </cell>
        </row>
        <row r="362">
          <cell r="B362" t="str">
            <v xml:space="preserve">  Gold</v>
          </cell>
          <cell r="E362">
            <v>-23.415433915862437</v>
          </cell>
          <cell r="F362">
            <v>-100</v>
          </cell>
          <cell r="G362" t="str">
            <v>...</v>
          </cell>
          <cell r="H362">
            <v>-82.9009695414682</v>
          </cell>
        </row>
        <row r="363">
          <cell r="B363" t="str">
            <v xml:space="preserve">  Other</v>
          </cell>
          <cell r="E363">
            <v>257.90273556231</v>
          </cell>
          <cell r="F363">
            <v>71.086843473738995</v>
          </cell>
          <cell r="G363">
            <v>1420.0857142857139</v>
          </cell>
          <cell r="H363">
            <v>-99.930331318544049</v>
          </cell>
        </row>
        <row r="365">
          <cell r="B365" t="str">
            <v>(1980 = 100)</v>
          </cell>
        </row>
        <row r="367">
          <cell r="B367" t="str">
            <v xml:space="preserve">  Total exports, f.o.b. </v>
          </cell>
          <cell r="D367">
            <v>77.5</v>
          </cell>
          <cell r="E367">
            <v>64.982156695752522</v>
          </cell>
          <cell r="F367">
            <v>61.088874928098861</v>
          </cell>
          <cell r="G367">
            <v>67.021490613677543</v>
          </cell>
          <cell r="H367">
            <v>70.507129626637393</v>
          </cell>
        </row>
        <row r="369">
          <cell r="B369" t="str">
            <v>Sources: Data provided by the Nicaraguan authorities; and staff estimates.</v>
          </cell>
        </row>
      </sheetData>
      <sheetData sheetId="3" refreshError="1">
        <row r="3">
          <cell r="K3" t="str">
            <v>Projected</v>
          </cell>
        </row>
        <row r="4">
          <cell r="D4">
            <v>1990</v>
          </cell>
          <cell r="E4">
            <v>1991</v>
          </cell>
          <cell r="F4">
            <v>1992</v>
          </cell>
          <cell r="G4" t="str">
            <v xml:space="preserve">  1993</v>
          </cell>
          <cell r="H4" t="str">
            <v xml:space="preserve">  1994</v>
          </cell>
          <cell r="I4">
            <v>1995</v>
          </cell>
          <cell r="J4">
            <v>1996</v>
          </cell>
          <cell r="K4">
            <v>1997</v>
          </cell>
          <cell r="L4">
            <v>1998</v>
          </cell>
          <cell r="M4">
            <v>1999</v>
          </cell>
          <cell r="N4">
            <v>2000</v>
          </cell>
          <cell r="O4">
            <v>2001</v>
          </cell>
          <cell r="P4">
            <v>2002</v>
          </cell>
          <cell r="Q4">
            <v>2003</v>
          </cell>
          <cell r="R4">
            <v>2004</v>
          </cell>
          <cell r="S4">
            <v>2005</v>
          </cell>
          <cell r="T4">
            <v>2006</v>
          </cell>
          <cell r="U4">
            <v>2007</v>
          </cell>
          <cell r="V4">
            <v>2008</v>
          </cell>
          <cell r="W4">
            <v>2009</v>
          </cell>
          <cell r="X4">
            <v>2010</v>
          </cell>
        </row>
        <row r="5">
          <cell r="I5" t="str">
            <v>Prel.</v>
          </cell>
          <cell r="J5" t="str">
            <v>Prel.</v>
          </cell>
        </row>
        <row r="8">
          <cell r="B8" t="str">
            <v>(In millions of U.S. dollars)</v>
          </cell>
        </row>
        <row r="10">
          <cell r="B10" t="str">
            <v>Total imports, c.i.f.</v>
          </cell>
          <cell r="D10">
            <v>637.50000000000011</v>
          </cell>
          <cell r="E10">
            <v>751.40000000000009</v>
          </cell>
          <cell r="F10">
            <v>855.10000000000014</v>
          </cell>
          <cell r="G10">
            <v>744</v>
          </cell>
          <cell r="H10">
            <v>870.27980000000002</v>
          </cell>
          <cell r="I10">
            <v>992.66</v>
          </cell>
          <cell r="J10">
            <v>1159.9027000000001</v>
          </cell>
          <cell r="K10">
            <v>1453.8864000000001</v>
          </cell>
          <cell r="L10">
            <v>1482.2276999999999</v>
          </cell>
          <cell r="M10">
            <v>1606.1423</v>
          </cell>
          <cell r="N10">
            <v>1755.3172999999999</v>
          </cell>
          <cell r="O10">
            <v>1822.2894840444719</v>
          </cell>
          <cell r="P10">
            <v>1922.5021544240042</v>
          </cell>
          <cell r="Q10">
            <v>2028.1961286456331</v>
          </cell>
          <cell r="R10">
            <v>2141.3318958779</v>
          </cell>
          <cell r="S10">
            <v>2261.1256398117866</v>
          </cell>
          <cell r="T10">
            <v>2387.4873804732588</v>
          </cell>
          <cell r="U10">
            <v>2520.6432602140794</v>
          </cell>
          <cell r="V10">
            <v>2660.586274412321</v>
          </cell>
          <cell r="W10">
            <v>2823.6400452021267</v>
          </cell>
          <cell r="X10">
            <v>2996.3522166415728</v>
          </cell>
        </row>
        <row r="12">
          <cell r="B12" t="str">
            <v>Consumer goods</v>
          </cell>
          <cell r="D12">
            <v>158.70000000000002</v>
          </cell>
          <cell r="E12">
            <v>223.5</v>
          </cell>
          <cell r="F12">
            <v>292.8</v>
          </cell>
          <cell r="G12">
            <v>211.1</v>
          </cell>
          <cell r="H12">
            <v>225.31220000000002</v>
          </cell>
          <cell r="I12">
            <v>243.4</v>
          </cell>
          <cell r="J12">
            <v>292.39210000000003</v>
          </cell>
          <cell r="K12">
            <v>332</v>
          </cell>
          <cell r="L12">
            <v>380.678</v>
          </cell>
          <cell r="M12">
            <v>394.95310000000001</v>
          </cell>
          <cell r="N12">
            <v>404.74160000000001</v>
          </cell>
          <cell r="O12">
            <v>423.12334450559996</v>
          </cell>
          <cell r="P12">
            <v>444.11026239307768</v>
          </cell>
          <cell r="Q12">
            <v>465.6296251573342</v>
          </cell>
          <cell r="R12">
            <v>488.19170864433278</v>
          </cell>
          <cell r="S12">
            <v>511.8470378866939</v>
          </cell>
          <cell r="T12">
            <v>536.64858610749366</v>
          </cell>
          <cell r="U12">
            <v>562.65189334733225</v>
          </cell>
          <cell r="V12">
            <v>589.91519083947719</v>
          </cell>
          <cell r="W12">
            <v>618.49953141160404</v>
          </cell>
          <cell r="X12">
            <v>648.46892620615324</v>
          </cell>
        </row>
        <row r="13">
          <cell r="B13" t="str">
            <v xml:space="preserve">  Nondurable</v>
          </cell>
          <cell r="D13">
            <v>128.80000000000001</v>
          </cell>
          <cell r="E13">
            <v>178.6</v>
          </cell>
          <cell r="F13">
            <v>242.7</v>
          </cell>
          <cell r="G13">
            <v>179.1</v>
          </cell>
          <cell r="H13">
            <v>188.26660000000001</v>
          </cell>
          <cell r="I13">
            <v>199.3</v>
          </cell>
          <cell r="J13">
            <v>241.08670000000001</v>
          </cell>
          <cell r="K13">
            <v>275.60000000000002</v>
          </cell>
          <cell r="L13">
            <v>322.53680000000003</v>
          </cell>
          <cell r="M13">
            <v>335.06760000000003</v>
          </cell>
          <cell r="N13">
            <v>343.05959999999999</v>
          </cell>
        </row>
        <row r="14">
          <cell r="B14" t="str">
            <v xml:space="preserve">  Durable</v>
          </cell>
          <cell r="D14">
            <v>29.9</v>
          </cell>
          <cell r="E14">
            <v>44.9</v>
          </cell>
          <cell r="F14">
            <v>50.1</v>
          </cell>
          <cell r="G14">
            <v>32</v>
          </cell>
          <cell r="H14">
            <v>37.0456</v>
          </cell>
          <cell r="I14">
            <v>44.1</v>
          </cell>
          <cell r="J14">
            <v>51.305399999999999</v>
          </cell>
          <cell r="K14">
            <v>56.4</v>
          </cell>
          <cell r="L14">
            <v>58.141199999999998</v>
          </cell>
          <cell r="M14">
            <v>59.8855</v>
          </cell>
          <cell r="N14">
            <v>61.682000000000002</v>
          </cell>
        </row>
        <row r="16">
          <cell r="B16" t="str">
            <v>Intermediate goods</v>
          </cell>
          <cell r="D16">
            <v>158.5</v>
          </cell>
          <cell r="E16">
            <v>222.60000000000002</v>
          </cell>
          <cell r="F16">
            <v>227.10000000000002</v>
          </cell>
          <cell r="G16">
            <v>244.7</v>
          </cell>
          <cell r="H16">
            <v>300.11799999999999</v>
          </cell>
          <cell r="I16">
            <v>351.7</v>
          </cell>
          <cell r="J16">
            <v>396.06659999999999</v>
          </cell>
          <cell r="K16">
            <v>538.90000000000009</v>
          </cell>
          <cell r="L16">
            <v>553.69529999999997</v>
          </cell>
          <cell r="M16">
            <v>605.42470000000003</v>
          </cell>
          <cell r="N16">
            <v>676.26569999999992</v>
          </cell>
          <cell r="O16">
            <v>698.66590011303208</v>
          </cell>
          <cell r="P16">
            <v>739.47643430238645</v>
          </cell>
          <cell r="Q16">
            <v>783.24329735667698</v>
          </cell>
          <cell r="R16">
            <v>829.39286433939446</v>
          </cell>
          <cell r="S16">
            <v>877.86694555545125</v>
          </cell>
          <cell r="T16">
            <v>929.04702999407755</v>
          </cell>
          <cell r="U16">
            <v>983.34688633617509</v>
          </cell>
          <cell r="V16">
            <v>1040.3532528130124</v>
          </cell>
          <cell r="W16">
            <v>1109.0323766271006</v>
          </cell>
          <cell r="X16">
            <v>1181.9117007582597</v>
          </cell>
        </row>
        <row r="17">
          <cell r="B17" t="str">
            <v xml:space="preserve">  Agriculture</v>
          </cell>
          <cell r="D17">
            <v>35</v>
          </cell>
          <cell r="E17">
            <v>44.9</v>
          </cell>
          <cell r="F17">
            <v>17</v>
          </cell>
          <cell r="G17">
            <v>30.7</v>
          </cell>
          <cell r="H17">
            <v>41.866900000000001</v>
          </cell>
          <cell r="I17">
            <v>44.4</v>
          </cell>
          <cell r="J17">
            <v>41.213000000000001</v>
          </cell>
          <cell r="K17">
            <v>65.900000000000006</v>
          </cell>
          <cell r="L17">
            <v>67.224999999999994</v>
          </cell>
          <cell r="M17">
            <v>71.258499999999998</v>
          </cell>
          <cell r="N17">
            <v>76.246600000000001</v>
          </cell>
          <cell r="O17">
            <v>81.525024317955072</v>
          </cell>
          <cell r="P17">
            <v>87.062871751242</v>
          </cell>
          <cell r="Q17">
            <v>93.541037637921889</v>
          </cell>
          <cell r="R17">
            <v>100.27067196641401</v>
          </cell>
          <cell r="S17">
            <v>107.0717742773933</v>
          </cell>
          <cell r="T17">
            <v>114.19706070162233</v>
          </cell>
          <cell r="U17">
            <v>121.92416704880979</v>
          </cell>
          <cell r="V17">
            <v>129.69591800477789</v>
          </cell>
          <cell r="W17">
            <v>137.21984849981942</v>
          </cell>
          <cell r="X17">
            <v>144.83710230459081</v>
          </cell>
        </row>
        <row r="18">
          <cell r="B18" t="str">
            <v xml:space="preserve">  Industry</v>
          </cell>
          <cell r="D18">
            <v>103.5</v>
          </cell>
          <cell r="E18">
            <v>149.30000000000001</v>
          </cell>
          <cell r="F18">
            <v>175.4</v>
          </cell>
          <cell r="G18">
            <v>169.9</v>
          </cell>
          <cell r="H18">
            <v>203.72389999999999</v>
          </cell>
          <cell r="I18">
            <v>255.4</v>
          </cell>
          <cell r="J18">
            <v>293.2473</v>
          </cell>
          <cell r="K18">
            <v>385.3</v>
          </cell>
          <cell r="L18">
            <v>393.00749999999999</v>
          </cell>
          <cell r="M18">
            <v>403.26060000000001</v>
          </cell>
          <cell r="N18">
            <v>449.11349999999999</v>
          </cell>
          <cell r="O18">
            <v>461.92912645846155</v>
          </cell>
          <cell r="P18">
            <v>488.33068568119484</v>
          </cell>
          <cell r="Q18">
            <v>516.24122602130342</v>
          </cell>
          <cell r="R18">
            <v>545.74699329455098</v>
          </cell>
          <cell r="S18">
            <v>576.93916269630097</v>
          </cell>
          <cell r="T18">
            <v>609.91412054020793</v>
          </cell>
          <cell r="U18">
            <v>644.77376209968338</v>
          </cell>
          <cell r="V18">
            <v>681.62580647249069</v>
          </cell>
          <cell r="W18">
            <v>727.40038750615054</v>
          </cell>
          <cell r="X18">
            <v>776.24896052912618</v>
          </cell>
        </row>
        <row r="19">
          <cell r="B19" t="str">
            <v xml:space="preserve">  Construction</v>
          </cell>
          <cell r="D19">
            <v>20</v>
          </cell>
          <cell r="E19">
            <v>28.4</v>
          </cell>
          <cell r="F19">
            <v>34.700000000000003</v>
          </cell>
          <cell r="G19">
            <v>44.1</v>
          </cell>
          <cell r="H19">
            <v>54.527200000000001</v>
          </cell>
          <cell r="I19">
            <v>51.9</v>
          </cell>
          <cell r="J19">
            <v>61.606299999999997</v>
          </cell>
          <cell r="K19">
            <v>87.7</v>
          </cell>
          <cell r="L19">
            <v>93.462800000000001</v>
          </cell>
          <cell r="M19">
            <v>130.90559999999999</v>
          </cell>
          <cell r="N19">
            <v>150.90559999999999</v>
          </cell>
          <cell r="O19">
            <v>155.21174933661538</v>
          </cell>
          <cell r="P19">
            <v>164.08287686994962</v>
          </cell>
          <cell r="Q19">
            <v>173.46103369745157</v>
          </cell>
          <cell r="R19">
            <v>183.37519907842938</v>
          </cell>
          <cell r="S19">
            <v>193.85600858175698</v>
          </cell>
          <cell r="T19">
            <v>204.93584875224727</v>
          </cell>
          <cell r="U19">
            <v>216.64895718768193</v>
          </cell>
          <cell r="V19">
            <v>229.03152833574384</v>
          </cell>
          <cell r="W19">
            <v>244.41214062113065</v>
          </cell>
          <cell r="X19">
            <v>260.82563792454272</v>
          </cell>
        </row>
        <row r="21">
          <cell r="B21" t="str">
            <v>Capital goods</v>
          </cell>
          <cell r="D21">
            <v>197.2</v>
          </cell>
          <cell r="E21">
            <v>190.6</v>
          </cell>
          <cell r="F21">
            <v>213.4</v>
          </cell>
          <cell r="G21">
            <v>183.7</v>
          </cell>
          <cell r="H21">
            <v>217.00810000000001</v>
          </cell>
          <cell r="I21">
            <v>232.2</v>
          </cell>
          <cell r="J21">
            <v>289.95010000000002</v>
          </cell>
          <cell r="K21">
            <v>390.5</v>
          </cell>
          <cell r="L21">
            <v>401.62260000000003</v>
          </cell>
          <cell r="M21">
            <v>455.71440000000001</v>
          </cell>
          <cell r="N21">
            <v>510.72469999999998</v>
          </cell>
          <cell r="O21">
            <v>526.70053352307048</v>
          </cell>
          <cell r="P21">
            <v>557.20099891428652</v>
          </cell>
          <cell r="Q21">
            <v>589.33317789004843</v>
          </cell>
          <cell r="R21">
            <v>623.21703128192075</v>
          </cell>
          <cell r="S21">
            <v>659.75633992941266</v>
          </cell>
          <cell r="T21">
            <v>698.39421925663521</v>
          </cell>
          <cell r="U21">
            <v>738.85326058120597</v>
          </cell>
          <cell r="V21">
            <v>781.44534771845201</v>
          </cell>
          <cell r="W21">
            <v>833.38748567946675</v>
          </cell>
          <cell r="X21">
            <v>888.63165266087185</v>
          </cell>
        </row>
        <row r="22">
          <cell r="B22" t="str">
            <v xml:space="preserve">  Agriculture</v>
          </cell>
          <cell r="D22">
            <v>12.3</v>
          </cell>
          <cell r="E22">
            <v>14</v>
          </cell>
          <cell r="F22">
            <v>14.3</v>
          </cell>
          <cell r="G22">
            <v>7.6</v>
          </cell>
          <cell r="H22">
            <v>10.766299999999999</v>
          </cell>
          <cell r="I22">
            <v>10.5</v>
          </cell>
          <cell r="J22">
            <v>14.9495</v>
          </cell>
          <cell r="K22">
            <v>20</v>
          </cell>
          <cell r="L22">
            <v>20.6187</v>
          </cell>
          <cell r="M22">
            <v>34.455800000000004</v>
          </cell>
          <cell r="N22">
            <v>34.455800000000004</v>
          </cell>
          <cell r="O22">
            <v>36.8411172812243</v>
          </cell>
          <cell r="P22">
            <v>39.343667737137714</v>
          </cell>
          <cell r="Q22">
            <v>41.877710949469815</v>
          </cell>
          <cell r="R22">
            <v>44.471747128353385</v>
          </cell>
          <cell r="S22">
            <v>47.932869060048233</v>
          </cell>
          <cell r="T22">
            <v>51.601977909732341</v>
          </cell>
          <cell r="U22">
            <v>55.093608680120944</v>
          </cell>
          <cell r="V22">
            <v>58.605412912960624</v>
          </cell>
          <cell r="W22">
            <v>62.005235052112916</v>
          </cell>
          <cell r="X22">
            <v>65.447226992638008</v>
          </cell>
        </row>
        <row r="23">
          <cell r="B23" t="str">
            <v xml:space="preserve">  Industry</v>
          </cell>
          <cell r="D23">
            <v>79</v>
          </cell>
          <cell r="E23">
            <v>93.1</v>
          </cell>
          <cell r="F23">
            <v>114.1</v>
          </cell>
          <cell r="G23">
            <v>115.5</v>
          </cell>
          <cell r="H23">
            <v>140.5461</v>
          </cell>
          <cell r="I23">
            <v>151</v>
          </cell>
          <cell r="J23">
            <v>174.56100000000001</v>
          </cell>
          <cell r="K23">
            <v>237.2</v>
          </cell>
          <cell r="L23">
            <v>241.98159999999999</v>
          </cell>
          <cell r="M23">
            <v>275.56319999999999</v>
          </cell>
          <cell r="N23">
            <v>324.7457</v>
          </cell>
          <cell r="O23">
            <v>334.01244345169232</v>
          </cell>
          <cell r="P23">
            <v>353.10292465717373</v>
          </cell>
          <cell r="Q23">
            <v>373.28452231595446</v>
          </cell>
          <cell r="R23">
            <v>394.61959918892279</v>
          </cell>
          <cell r="S23">
            <v>417.17408238056561</v>
          </cell>
          <cell r="T23">
            <v>441.01766705902679</v>
          </cell>
          <cell r="U23">
            <v>466.22403181978541</v>
          </cell>
          <cell r="V23">
            <v>492.87106635844515</v>
          </cell>
          <cell r="W23">
            <v>525.96982281974635</v>
          </cell>
          <cell r="X23">
            <v>561.29132627120646</v>
          </cell>
        </row>
        <row r="24">
          <cell r="B24" t="str">
            <v xml:space="preserve">  Transportation</v>
          </cell>
          <cell r="D24">
            <v>105.9</v>
          </cell>
          <cell r="E24">
            <v>83.5</v>
          </cell>
          <cell r="F24">
            <v>85</v>
          </cell>
          <cell r="G24">
            <v>60.6</v>
          </cell>
          <cell r="H24">
            <v>65.695700000000002</v>
          </cell>
          <cell r="I24">
            <v>70.7</v>
          </cell>
          <cell r="J24">
            <v>100.4396</v>
          </cell>
          <cell r="K24">
            <v>133.30000000000001</v>
          </cell>
          <cell r="L24">
            <v>139.0223</v>
          </cell>
          <cell r="M24">
            <v>145.69540000000001</v>
          </cell>
          <cell r="N24">
            <v>151.5232</v>
          </cell>
          <cell r="O24">
            <v>155.84697279015384</v>
          </cell>
          <cell r="P24">
            <v>164.75440651997505</v>
          </cell>
          <cell r="Q24">
            <v>174.17094462462418</v>
          </cell>
          <cell r="R24">
            <v>184.12568496464456</v>
          </cell>
          <cell r="S24">
            <v>194.64938848879879</v>
          </cell>
          <cell r="T24">
            <v>205.77457428787605</v>
          </cell>
          <cell r="U24">
            <v>217.53562008129958</v>
          </cell>
          <cell r="V24">
            <v>229.96886844704622</v>
          </cell>
          <cell r="W24">
            <v>245.41242780760751</v>
          </cell>
          <cell r="X24">
            <v>261.89309939702741</v>
          </cell>
        </row>
        <row r="26">
          <cell r="B26" t="str">
            <v>Energy products</v>
          </cell>
          <cell r="D26">
            <v>123.1</v>
          </cell>
          <cell r="E26">
            <v>114.7</v>
          </cell>
          <cell r="F26">
            <v>121.80000000000001</v>
          </cell>
          <cell r="G26">
            <v>104.5</v>
          </cell>
          <cell r="H26">
            <v>127.84150000000001</v>
          </cell>
          <cell r="I26">
            <v>165.36</v>
          </cell>
          <cell r="J26">
            <v>181.49390000000002</v>
          </cell>
          <cell r="K26">
            <v>192.4864</v>
          </cell>
          <cell r="L26">
            <v>146.23180000000002</v>
          </cell>
          <cell r="M26">
            <v>150.05010000000001</v>
          </cell>
          <cell r="N26">
            <v>163.58529999999999</v>
          </cell>
          <cell r="O26">
            <v>173.79970590276923</v>
          </cell>
          <cell r="P26">
            <v>181.71445881425345</v>
          </cell>
          <cell r="Q26">
            <v>189.99002824157324</v>
          </cell>
          <cell r="R26">
            <v>200.530291612252</v>
          </cell>
          <cell r="S26">
            <v>211.65531644022906</v>
          </cell>
          <cell r="T26">
            <v>223.39754511505237</v>
          </cell>
          <cell r="U26">
            <v>235.79121994936642</v>
          </cell>
          <cell r="V26">
            <v>248.87248304137958</v>
          </cell>
          <cell r="W26">
            <v>262.72065148395541</v>
          </cell>
          <cell r="X26">
            <v>277.33993701628833</v>
          </cell>
        </row>
        <row r="27">
          <cell r="B27" t="str">
            <v xml:space="preserve">  Crude and partially refined oil</v>
          </cell>
          <cell r="D27">
            <v>105.4</v>
          </cell>
          <cell r="E27">
            <v>97.6</v>
          </cell>
          <cell r="F27">
            <v>101.9</v>
          </cell>
          <cell r="G27">
            <v>82.3</v>
          </cell>
          <cell r="H27">
            <v>94.518900000000002</v>
          </cell>
          <cell r="I27">
            <v>83.96</v>
          </cell>
          <cell r="J27">
            <v>104.8</v>
          </cell>
          <cell r="K27">
            <v>110.2864</v>
          </cell>
          <cell r="L27">
            <v>80.117400000000004</v>
          </cell>
          <cell r="M27">
            <v>85.914299999999997</v>
          </cell>
          <cell r="N27">
            <v>98.468599999999995</v>
          </cell>
          <cell r="O27">
            <v>104.65636682399999</v>
          </cell>
          <cell r="P27">
            <v>109.40253305946838</v>
          </cell>
          <cell r="Q27">
            <v>114.36393793371528</v>
          </cell>
          <cell r="R27">
            <v>120.70541829213978</v>
          </cell>
          <cell r="S27">
            <v>127.39853373643894</v>
          </cell>
          <cell r="T27">
            <v>134.46278243212447</v>
          </cell>
          <cell r="U27">
            <v>141.91874371798576</v>
          </cell>
          <cell r="V27">
            <v>149.78813805714807</v>
          </cell>
          <cell r="W27">
            <v>158.09389031241693</v>
          </cell>
          <cell r="X27">
            <v>166.86019653024044</v>
          </cell>
        </row>
        <row r="28">
          <cell r="B28" t="str">
            <v xml:space="preserve">  Derivatives</v>
          </cell>
          <cell r="D28">
            <v>15.6</v>
          </cell>
          <cell r="E28">
            <v>9.6999999999999993</v>
          </cell>
          <cell r="F28">
            <v>19.5</v>
          </cell>
          <cell r="G28">
            <v>21.6</v>
          </cell>
          <cell r="H28">
            <v>26.7</v>
          </cell>
          <cell r="I28">
            <v>69.400000000000006</v>
          </cell>
          <cell r="J28">
            <v>71.5</v>
          </cell>
          <cell r="K28">
            <v>65.400000000000006</v>
          </cell>
          <cell r="L28">
            <v>59.1526</v>
          </cell>
          <cell r="M28">
            <v>59.971200000000003</v>
          </cell>
          <cell r="N28">
            <v>62.430199999999999</v>
          </cell>
          <cell r="O28">
            <v>66.353313768000007</v>
          </cell>
          <cell r="P28">
            <v>69.362436547378806</v>
          </cell>
          <cell r="Q28">
            <v>72.508023044802428</v>
          </cell>
          <cell r="R28">
            <v>76.528592922636719</v>
          </cell>
          <cell r="S28">
            <v>80.772103400196926</v>
          </cell>
          <cell r="T28">
            <v>85.250916533737851</v>
          </cell>
          <cell r="U28">
            <v>89.978079855533608</v>
          </cell>
          <cell r="V28">
            <v>94.967364383522948</v>
          </cell>
          <cell r="W28">
            <v>100.2333047385893</v>
          </cell>
          <cell r="X28">
            <v>105.79124148634408</v>
          </cell>
        </row>
        <row r="29">
          <cell r="B29" t="str">
            <v xml:space="preserve">  Electricity and other</v>
          </cell>
          <cell r="D29">
            <v>2.1</v>
          </cell>
          <cell r="E29">
            <v>7.4</v>
          </cell>
          <cell r="F29">
            <v>0.4</v>
          </cell>
          <cell r="G29">
            <v>0.6</v>
          </cell>
          <cell r="H29">
            <v>6.6226000000000003</v>
          </cell>
          <cell r="I29">
            <v>12</v>
          </cell>
          <cell r="J29">
            <v>5.1939000000000002</v>
          </cell>
          <cell r="K29">
            <v>16.8</v>
          </cell>
          <cell r="L29">
            <v>6.9618000000000002</v>
          </cell>
          <cell r="M29">
            <v>4.1646000000000001</v>
          </cell>
          <cell r="N29">
            <v>2.6865000000000001</v>
          </cell>
          <cell r="O29">
            <v>2.7900253107692308</v>
          </cell>
          <cell r="P29">
            <v>2.9494892074062458</v>
          </cell>
          <cell r="Q29">
            <v>3.1180672630555493</v>
          </cell>
          <cell r="R29">
            <v>3.2962803974754888</v>
          </cell>
          <cell r="S29">
            <v>3.4846793035931998</v>
          </cell>
          <cell r="T29">
            <v>3.6838461491900687</v>
          </cell>
          <cell r="U29">
            <v>3.8943963758470264</v>
          </cell>
          <cell r="V29">
            <v>4.1169806007085628</v>
          </cell>
          <cell r="W29">
            <v>4.3934564329491446</v>
          </cell>
          <cell r="X29">
            <v>4.6884989997038451</v>
          </cell>
        </row>
        <row r="31">
          <cell r="B31" t="str">
            <v>(Shares in percent of total)</v>
          </cell>
        </row>
        <row r="33">
          <cell r="B33" t="str">
            <v>Consumer goods</v>
          </cell>
          <cell r="D33">
            <v>24.89411764705882</v>
          </cell>
          <cell r="E33">
            <v>29.744476976310885</v>
          </cell>
          <cell r="F33">
            <v>34.241609168518302</v>
          </cell>
          <cell r="G33">
            <v>28.373655913978496</v>
          </cell>
          <cell r="H33">
            <v>25.889627680660865</v>
          </cell>
          <cell r="I33">
            <v>24.519976628452845</v>
          </cell>
          <cell r="J33">
            <v>25.208329974574589</v>
          </cell>
          <cell r="K33">
            <v>22.83534669558777</v>
          </cell>
          <cell r="L33">
            <v>25.682828623429447</v>
          </cell>
          <cell r="M33">
            <v>24.590168629516825</v>
          </cell>
          <cell r="N33">
            <v>23.058030590822526</v>
          </cell>
          <cell r="O33">
            <v>23.219326468728823</v>
          </cell>
          <cell r="P33">
            <v>23.100637956171049</v>
          </cell>
          <cell r="Q33">
            <v>22.957820428750512</v>
          </cell>
          <cell r="R33">
            <v>22.798507302119305</v>
          </cell>
          <cell r="S33">
            <v>22.636824282320703</v>
          </cell>
          <cell r="T33">
            <v>22.477546499161672</v>
          </cell>
          <cell r="U33">
            <v>22.321758188802406</v>
          </cell>
          <cell r="V33">
            <v>22.172375935066402</v>
          </cell>
          <cell r="W33">
            <v>21.904333467098478</v>
          </cell>
          <cell r="X33">
            <v>21.641945916925021</v>
          </cell>
        </row>
        <row r="34">
          <cell r="B34" t="str">
            <v xml:space="preserve">  Nondurable</v>
          </cell>
          <cell r="D34">
            <v>20.20392156862745</v>
          </cell>
          <cell r="E34">
            <v>23.768964599414421</v>
          </cell>
          <cell r="F34">
            <v>28.382645304642729</v>
          </cell>
          <cell r="G34">
            <v>24.072580645161288</v>
          </cell>
          <cell r="H34">
            <v>21.632881746766959</v>
          </cell>
          <cell r="I34">
            <v>20.077367880240971</v>
          </cell>
          <cell r="J34">
            <v>20.785079645042639</v>
          </cell>
          <cell r="K34">
            <v>18.95608900392768</v>
          </cell>
          <cell r="L34">
            <v>21.760273404686746</v>
          </cell>
          <cell r="M34">
            <v>20.861638473751672</v>
          </cell>
          <cell r="N34">
            <v>19.544022040915337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</row>
        <row r="35">
          <cell r="B35" t="str">
            <v xml:space="preserve">  Durable</v>
          </cell>
          <cell r="D35">
            <v>4.6901960784313719</v>
          </cell>
          <cell r="E35">
            <v>5.9755123768964591</v>
          </cell>
          <cell r="F35">
            <v>5.8589638638755694</v>
          </cell>
          <cell r="G35">
            <v>4.3010752688172049</v>
          </cell>
          <cell r="H35">
            <v>4.256745933893904</v>
          </cell>
          <cell r="I35">
            <v>4.4426087482118755</v>
          </cell>
          <cell r="J35">
            <v>4.4232503295319514</v>
          </cell>
          <cell r="K35">
            <v>3.8792576916600909</v>
          </cell>
          <cell r="L35">
            <v>3.922555218742708</v>
          </cell>
          <cell r="M35">
            <v>3.728530155765152</v>
          </cell>
          <cell r="N35">
            <v>3.5140085499071883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</row>
        <row r="37">
          <cell r="B37" t="str">
            <v>Intermediate goods</v>
          </cell>
          <cell r="D37">
            <v>24.862745098039209</v>
          </cell>
          <cell r="E37">
            <v>29.624700558956611</v>
          </cell>
          <cell r="F37">
            <v>26.558297275172492</v>
          </cell>
          <cell r="G37">
            <v>32.889784946236553</v>
          </cell>
          <cell r="H37">
            <v>34.485231071662234</v>
          </cell>
          <cell r="I37">
            <v>35.4300566155582</v>
          </cell>
          <cell r="J37">
            <v>34.146536601733921</v>
          </cell>
          <cell r="K37">
            <v>37.066169681482684</v>
          </cell>
          <cell r="L37">
            <v>37.355616819197209</v>
          </cell>
          <cell r="M37">
            <v>37.694337544064439</v>
          </cell>
          <cell r="N37">
            <v>38.526692581449517</v>
          </cell>
          <cell r="O37">
            <v>38.340006142294214</v>
          </cell>
          <cell r="P37">
            <v>38.464270773415024</v>
          </cell>
          <cell r="Q37">
            <v>38.617729631487997</v>
          </cell>
          <cell r="R37">
            <v>38.732569478649701</v>
          </cell>
          <cell r="S37">
            <v>38.824332894147531</v>
          </cell>
          <cell r="T37">
            <v>38.913170289089344</v>
          </cell>
          <cell r="U37">
            <v>39.011743623437575</v>
          </cell>
          <cell r="V37">
            <v>39.102406218449318</v>
          </cell>
          <cell r="W37">
            <v>39.276691039693482</v>
          </cell>
          <cell r="X37">
            <v>39.445018986552654</v>
          </cell>
        </row>
        <row r="38">
          <cell r="B38" t="str">
            <v xml:space="preserve">  Agriculture</v>
          </cell>
          <cell r="D38">
            <v>5.4901960784313717</v>
          </cell>
          <cell r="E38">
            <v>5.9755123768964591</v>
          </cell>
          <cell r="F38">
            <v>1.9880715705765404</v>
          </cell>
          <cell r="G38">
            <v>4.126344086021505</v>
          </cell>
          <cell r="H38">
            <v>4.810740178043889</v>
          </cell>
          <cell r="I38">
            <v>4.4728305764310035</v>
          </cell>
          <cell r="J38">
            <v>3.5531428627590915</v>
          </cell>
          <cell r="K38">
            <v>4.5326787567446809</v>
          </cell>
          <cell r="L38">
            <v>4.5354030288328842</v>
          </cell>
          <cell r="M38">
            <v>4.4366243264995884</v>
          </cell>
          <cell r="N38">
            <v>4.3437502723866501</v>
          </cell>
          <cell r="O38">
            <v>4.4737691256942744</v>
          </cell>
          <cell r="P38">
            <v>4.5286228444995773</v>
          </cell>
          <cell r="Q38">
            <v>4.612031169805344</v>
          </cell>
          <cell r="R38">
            <v>4.6826310372267255</v>
          </cell>
          <cell r="S38">
            <v>4.7353305978302842</v>
          </cell>
          <cell r="T38">
            <v>4.7831482434468686</v>
          </cell>
          <cell r="U38">
            <v>4.8370258883224402</v>
          </cell>
          <cell r="V38">
            <v>4.8747119855538434</v>
          </cell>
          <cell r="W38">
            <v>4.859679219133497</v>
          </cell>
          <cell r="X38">
            <v>4.8337809387085287</v>
          </cell>
        </row>
        <row r="39">
          <cell r="B39" t="str">
            <v xml:space="preserve">  Industry</v>
          </cell>
          <cell r="D39">
            <v>16.235294117647054</v>
          </cell>
          <cell r="E39">
            <v>19.869576789992013</v>
          </cell>
          <cell r="F39">
            <v>20.512220792889718</v>
          </cell>
          <cell r="G39">
            <v>22.836021505376344</v>
          </cell>
          <cell r="H39">
            <v>23.409011676474623</v>
          </cell>
          <cell r="I39">
            <v>25.728849757217979</v>
          </cell>
          <cell r="J39">
            <v>25.282060296954217</v>
          </cell>
          <cell r="K39">
            <v>26.501382776536047</v>
          </cell>
          <cell r="L39">
            <v>26.514650886635032</v>
          </cell>
          <cell r="M39">
            <v>25.107401753879465</v>
          </cell>
          <cell r="N39">
            <v>25.585886950467589</v>
          </cell>
          <cell r="O39">
            <v>25.3488334593928</v>
          </cell>
          <cell r="P39">
            <v>25.400787435138263</v>
          </cell>
          <cell r="Q39">
            <v>25.453220165942898</v>
          </cell>
          <cell r="R39">
            <v>25.486333732062889</v>
          </cell>
          <cell r="S39">
            <v>25.515572975605398</v>
          </cell>
          <cell r="T39">
            <v>25.546276203533608</v>
          </cell>
          <cell r="U39">
            <v>25.579730867783425</v>
          </cell>
          <cell r="V39">
            <v>25.619383706061193</v>
          </cell>
          <cell r="W39">
            <v>25.761087669164308</v>
          </cell>
          <cell r="X39">
            <v>25.906465742507933</v>
          </cell>
        </row>
        <row r="40">
          <cell r="B40" t="str">
            <v xml:space="preserve">  Construction</v>
          </cell>
          <cell r="D40">
            <v>3.1372549019607834</v>
          </cell>
          <cell r="E40">
            <v>3.7796113920681393</v>
          </cell>
          <cell r="F40">
            <v>4.0580049117062336</v>
          </cell>
          <cell r="G40">
            <v>5.92741935483871</v>
          </cell>
          <cell r="H40">
            <v>6.2654792171437279</v>
          </cell>
          <cell r="I40">
            <v>5.2283762819092141</v>
          </cell>
          <cell r="J40">
            <v>5.3113334420206106</v>
          </cell>
          <cell r="K40">
            <v>6.0321081482019503</v>
          </cell>
          <cell r="L40">
            <v>6.3055629037292986</v>
          </cell>
          <cell r="M40">
            <v>8.1503114636853784</v>
          </cell>
          <cell r="N40">
            <v>8.5970553585952807</v>
          </cell>
          <cell r="O40">
            <v>8.5174035572071336</v>
          </cell>
          <cell r="P40">
            <v>8.5348604937771864</v>
          </cell>
          <cell r="Q40">
            <v>8.552478295739748</v>
          </cell>
          <cell r="R40">
            <v>8.5636047093600816</v>
          </cell>
          <cell r="S40">
            <v>8.5734293207118437</v>
          </cell>
          <cell r="T40">
            <v>8.5837458421088666</v>
          </cell>
          <cell r="U40">
            <v>8.5949868673317074</v>
          </cell>
          <cell r="V40">
            <v>8.6083105268342806</v>
          </cell>
          <cell r="W40">
            <v>8.6559241513956753</v>
          </cell>
          <cell r="X40">
            <v>8.7047723053361921</v>
          </cell>
        </row>
        <row r="42">
          <cell r="B42" t="str">
            <v>Capital goods</v>
          </cell>
          <cell r="D42">
            <v>30.933333333333323</v>
          </cell>
          <cell r="E42">
            <v>25.365983497471383</v>
          </cell>
          <cell r="F42">
            <v>24.956145480060808</v>
          </cell>
          <cell r="G42">
            <v>24.69086021505376</v>
          </cell>
          <cell r="H42">
            <v>24.935440303222023</v>
          </cell>
          <cell r="I42">
            <v>23.391695041605384</v>
          </cell>
          <cell r="J42">
            <v>24.997795073672989</v>
          </cell>
          <cell r="K42">
            <v>26.859044833213929</v>
          </cell>
          <cell r="L42">
            <v>27.095877374306259</v>
          </cell>
          <cell r="M42">
            <v>28.373226955046267</v>
          </cell>
          <cell r="N42">
            <v>29.095862041580745</v>
          </cell>
          <cell r="O42">
            <v>28.903230696041081</v>
          </cell>
          <cell r="P42">
            <v>28.983114408068271</v>
          </cell>
          <cell r="Q42">
            <v>29.057011280441948</v>
          </cell>
          <cell r="R42">
            <v>29.104177287118549</v>
          </cell>
          <cell r="S42">
            <v>29.178225584330203</v>
          </cell>
          <cell r="T42">
            <v>29.252268513276757</v>
          </cell>
          <cell r="U42">
            <v>29.312091569770761</v>
          </cell>
          <cell r="V42">
            <v>29.371171129981878</v>
          </cell>
          <cell r="W42">
            <v>29.514650321507595</v>
          </cell>
          <cell r="X42">
            <v>29.657116000097094</v>
          </cell>
        </row>
        <row r="43">
          <cell r="B43" t="str">
            <v xml:space="preserve">  Agriculture</v>
          </cell>
          <cell r="D43">
            <v>1.9294117647058822</v>
          </cell>
          <cell r="E43">
            <v>1.8631887143997869</v>
          </cell>
          <cell r="F43">
            <v>1.672319027014384</v>
          </cell>
          <cell r="G43">
            <v>1.021505376344086</v>
          </cell>
          <cell r="H43">
            <v>1.2371078818559271</v>
          </cell>
          <cell r="I43">
            <v>1.057763987669494</v>
          </cell>
          <cell r="J43">
            <v>1.2888581085292756</v>
          </cell>
          <cell r="K43">
            <v>1.3756232949149259</v>
          </cell>
          <cell r="L43">
            <v>1.3910615757619429</v>
          </cell>
          <cell r="M43">
            <v>2.1452520116056966</v>
          </cell>
          <cell r="N43">
            <v>1.9629385524770937</v>
          </cell>
          <cell r="O43">
            <v>2.0216940065668081</v>
          </cell>
          <cell r="P43">
            <v>2.046482374368281</v>
          </cell>
          <cell r="Q43">
            <v>2.0647761997965386</v>
          </cell>
          <cell r="R43">
            <v>2.0768264468465745</v>
          </cell>
          <cell r="S43">
            <v>2.1198675657863095</v>
          </cell>
          <cell r="T43">
            <v>2.1613508130670644</v>
          </cell>
          <cell r="U43">
            <v>2.1856963874944295</v>
          </cell>
          <cell r="V43">
            <v>2.202725522437929</v>
          </cell>
          <cell r="W43">
            <v>2.1959326989100818</v>
          </cell>
          <cell r="X43">
            <v>2.1842300991568271</v>
          </cell>
        </row>
        <row r="44">
          <cell r="B44" t="str">
            <v xml:space="preserve">  Industry</v>
          </cell>
          <cell r="D44">
            <v>12.392156862745097</v>
          </cell>
          <cell r="E44">
            <v>12.390204950758582</v>
          </cell>
          <cell r="F44">
            <v>13.343468600163721</v>
          </cell>
          <cell r="G44">
            <v>15.524193548387096</v>
          </cell>
          <cell r="H44">
            <v>16.149530300484969</v>
          </cell>
          <cell r="I44">
            <v>15.211653536961297</v>
          </cell>
          <cell r="J44">
            <v>15.049624421082905</v>
          </cell>
          <cell r="K44">
            <v>16.314892277691019</v>
          </cell>
          <cell r="L44">
            <v>16.32553486890037</v>
          </cell>
          <cell r="M44">
            <v>17.15683597897895</v>
          </cell>
          <cell r="N44">
            <v>18.500683608598855</v>
          </cell>
          <cell r="O44">
            <v>18.329274595294816</v>
          </cell>
          <cell r="P44">
            <v>18.366841558259058</v>
          </cell>
          <cell r="Q44">
            <v>18.404754700188803</v>
          </cell>
          <cell r="R44">
            <v>18.428698509958785</v>
          </cell>
          <cell r="S44">
            <v>18.449840868430943</v>
          </cell>
          <cell r="T44">
            <v>18.472041807048473</v>
          </cell>
          <cell r="U44">
            <v>18.496232258593736</v>
          </cell>
          <cell r="V44">
            <v>18.524904495619566</v>
          </cell>
          <cell r="W44">
            <v>18.627368021411364</v>
          </cell>
          <cell r="X44">
            <v>18.732488228647682</v>
          </cell>
        </row>
        <row r="45">
          <cell r="B45" t="str">
            <v xml:space="preserve">  Transportation</v>
          </cell>
          <cell r="D45">
            <v>16.611764705882351</v>
          </cell>
          <cell r="E45">
            <v>11.112589832313015</v>
          </cell>
          <cell r="F45">
            <v>9.9403578528827019</v>
          </cell>
          <cell r="G45">
            <v>8.1451612903225801</v>
          </cell>
          <cell r="H45">
            <v>7.5488021208811231</v>
          </cell>
          <cell r="I45">
            <v>7.1222775169745942</v>
          </cell>
          <cell r="J45">
            <v>8.659312544060807</v>
          </cell>
          <cell r="K45">
            <v>9.1685292606079809</v>
          </cell>
          <cell r="L45">
            <v>9.3792809296439419</v>
          </cell>
          <cell r="M45">
            <v>9.0711389644616176</v>
          </cell>
          <cell r="N45">
            <v>8.6322398805047946</v>
          </cell>
          <cell r="O45">
            <v>8.5522620941794614</v>
          </cell>
          <cell r="P45">
            <v>8.569790475440934</v>
          </cell>
          <cell r="Q45">
            <v>8.587480380456606</v>
          </cell>
          <cell r="R45">
            <v>8.5986523303131843</v>
          </cell>
          <cell r="S45">
            <v>8.6085171501129487</v>
          </cell>
          <cell r="T45">
            <v>8.6188758931612224</v>
          </cell>
          <cell r="U45">
            <v>8.6301629236825903</v>
          </cell>
          <cell r="V45">
            <v>8.6435411119243817</v>
          </cell>
          <cell r="W45">
            <v>8.6913496011861522</v>
          </cell>
          <cell r="X45">
            <v>8.7403976722925876</v>
          </cell>
        </row>
        <row r="47">
          <cell r="B47" t="str">
            <v>Energy products</v>
          </cell>
          <cell r="D47">
            <v>19.309803921568623</v>
          </cell>
          <cell r="E47">
            <v>15.26483896726111</v>
          </cell>
          <cell r="F47">
            <v>14.243948076248392</v>
          </cell>
          <cell r="G47">
            <v>14.045698924731182</v>
          </cell>
          <cell r="H47">
            <v>14.689700944454875</v>
          </cell>
          <cell r="I47">
            <v>16.658271714383577</v>
          </cell>
          <cell r="J47">
            <v>15.647338350018497</v>
          </cell>
          <cell r="K47">
            <v>13.239438789715619</v>
          </cell>
          <cell r="L47">
            <v>9.8656771830670849</v>
          </cell>
          <cell r="M47">
            <v>9.3422668713724821</v>
          </cell>
          <cell r="N47">
            <v>9.3194147861472114</v>
          </cell>
          <cell r="O47">
            <v>9.5374366929358718</v>
          </cell>
          <cell r="P47">
            <v>9.4519768623456475</v>
          </cell>
          <cell r="Q47">
            <v>9.3674386593195358</v>
          </cell>
          <cell r="R47">
            <v>9.3647459321124469</v>
          </cell>
          <cell r="S47">
            <v>9.3606172392015772</v>
          </cell>
          <cell r="T47">
            <v>9.3570146984722271</v>
          </cell>
          <cell r="U47">
            <v>9.3544066179892731</v>
          </cell>
          <cell r="V47">
            <v>9.3540467165024115</v>
          </cell>
          <cell r="W47">
            <v>9.3043251717004498</v>
          </cell>
          <cell r="X47">
            <v>9.2559190964252398</v>
          </cell>
        </row>
        <row r="48">
          <cell r="B48" t="str">
            <v xml:space="preserve">  Crude and partially refined oil</v>
          </cell>
          <cell r="D48">
            <v>16.533333333333331</v>
          </cell>
          <cell r="E48">
            <v>12.989087037529941</v>
          </cell>
          <cell r="F48">
            <v>11.916734884808793</v>
          </cell>
          <cell r="G48">
            <v>11.061827956989246</v>
          </cell>
          <cell r="H48">
            <v>10.860748462735778</v>
          </cell>
          <cell r="I48">
            <v>8.4580823242600687</v>
          </cell>
          <cell r="J48">
            <v>9.0352406283733959</v>
          </cell>
          <cell r="K48">
            <v>7.585627047615275</v>
          </cell>
          <cell r="L48">
            <v>5.4052019133092717</v>
          </cell>
          <cell r="M48">
            <v>5.3491088554233333</v>
          </cell>
          <cell r="N48">
            <v>5.6097322119482333</v>
          </cell>
          <cell r="O48">
            <v>5.7431252136581996</v>
          </cell>
          <cell r="P48">
            <v>5.6906325336340746</v>
          </cell>
          <cell r="Q48">
            <v>5.638702111618958</v>
          </cell>
          <cell r="R48">
            <v>5.6369317864502815</v>
          </cell>
          <cell r="S48">
            <v>5.6342969843570225</v>
          </cell>
          <cell r="T48">
            <v>5.6319787711493845</v>
          </cell>
          <cell r="U48">
            <v>5.6302589881732228</v>
          </cell>
          <cell r="V48">
            <v>5.6298921593976035</v>
          </cell>
          <cell r="W48">
            <v>5.5989392338108726</v>
          </cell>
          <cell r="X48">
            <v>5.5687777826487901</v>
          </cell>
        </row>
        <row r="49">
          <cell r="B49" t="str">
            <v xml:space="preserve">  Derivatives</v>
          </cell>
          <cell r="D49">
            <v>2.4470588235294111</v>
          </cell>
          <cell r="E49">
            <v>1.2909236092627092</v>
          </cell>
          <cell r="F49">
            <v>2.2804350368377966</v>
          </cell>
          <cell r="G49">
            <v>2.903225806451613</v>
          </cell>
          <cell r="H49">
            <v>3.0679788270393038</v>
          </cell>
          <cell r="I49">
            <v>6.9913162613583708</v>
          </cell>
          <cell r="J49">
            <v>6.1643101615333764</v>
          </cell>
          <cell r="K49">
            <v>4.4982881743718082</v>
          </cell>
          <cell r="L49">
            <v>3.9907903488782459</v>
          </cell>
          <cell r="M49">
            <v>3.7338659220917099</v>
          </cell>
          <cell r="N49">
            <v>3.5566333220780089</v>
          </cell>
          <cell r="O49">
            <v>3.6412059856007319</v>
          </cell>
          <cell r="P49">
            <v>3.6079250360143451</v>
          </cell>
          <cell r="Q49">
            <v>3.5750005643300908</v>
          </cell>
          <cell r="R49">
            <v>3.5738781582600785</v>
          </cell>
          <cell r="S49">
            <v>3.572207664096025</v>
          </cell>
          <cell r="T49">
            <v>3.5707378908465275</v>
          </cell>
          <cell r="U49">
            <v>3.5696475290950822</v>
          </cell>
          <cell r="V49">
            <v>3.569414955525156</v>
          </cell>
          <cell r="W49">
            <v>3.5497904525367439</v>
          </cell>
          <cell r="X49">
            <v>3.5306677532362665</v>
          </cell>
        </row>
        <row r="50">
          <cell r="B50" t="str">
            <v xml:space="preserve">  Electricity and other</v>
          </cell>
          <cell r="D50">
            <v>0.32941176470588235</v>
          </cell>
          <cell r="E50">
            <v>0.98482832046845881</v>
          </cell>
          <cell r="F50">
            <v>4.6778154601800952E-2</v>
          </cell>
          <cell r="G50">
            <v>8.0645161290322578E-2</v>
          </cell>
          <cell r="H50">
            <v>0.76097365467979383</v>
          </cell>
          <cell r="I50">
            <v>1.2088731287651362</v>
          </cell>
          <cell r="J50">
            <v>0.44778756011172316</v>
          </cell>
          <cell r="K50">
            <v>1.1555235677285378</v>
          </cell>
          <cell r="L50">
            <v>0.46968492087956532</v>
          </cell>
          <cell r="M50">
            <v>0.25929209385743718</v>
          </cell>
          <cell r="N50">
            <v>0.15304925212096981</v>
          </cell>
          <cell r="O50">
            <v>0.15310549367693888</v>
          </cell>
          <cell r="P50">
            <v>0.15341929269722637</v>
          </cell>
          <cell r="Q50">
            <v>0.15373598337048885</v>
          </cell>
          <cell r="R50">
            <v>0.15393598740208764</v>
          </cell>
          <cell r="S50">
            <v>0.15411259074852912</v>
          </cell>
          <cell r="T50">
            <v>0.15429803647631593</v>
          </cell>
          <cell r="U50">
            <v>0.15450010072096731</v>
          </cell>
          <cell r="V50">
            <v>0.15473960157965316</v>
          </cell>
          <cell r="W50">
            <v>0.15559548535283096</v>
          </cell>
          <cell r="X50">
            <v>0.1564735605401856</v>
          </cell>
        </row>
        <row r="53">
          <cell r="B53" t="str">
            <v>Sources: Data provided by the Nicaraguan authorities; and staff estimates.</v>
          </cell>
        </row>
        <row r="55">
          <cell r="B55" t="str">
            <v>Table 10.  Nicaragua: Merchandise Imports by Commodity. Value Index.</v>
          </cell>
        </row>
        <row r="58">
          <cell r="D58">
            <v>1990</v>
          </cell>
          <cell r="E58">
            <v>1991</v>
          </cell>
          <cell r="F58">
            <v>1992</v>
          </cell>
          <cell r="G58" t="str">
            <v xml:space="preserve">  1993</v>
          </cell>
          <cell r="H58" t="str">
            <v xml:space="preserve">  1994</v>
          </cell>
          <cell r="I58">
            <v>1995</v>
          </cell>
          <cell r="J58">
            <v>1996</v>
          </cell>
          <cell r="K58">
            <v>1997</v>
          </cell>
          <cell r="L58">
            <v>1998</v>
          </cell>
          <cell r="M58">
            <v>1999</v>
          </cell>
          <cell r="N58">
            <v>2000</v>
          </cell>
          <cell r="O58">
            <v>2001</v>
          </cell>
          <cell r="P58">
            <v>2002</v>
          </cell>
          <cell r="Q58">
            <v>2003</v>
          </cell>
          <cell r="R58">
            <v>2004</v>
          </cell>
          <cell r="S58">
            <v>2005</v>
          </cell>
          <cell r="T58">
            <v>2006</v>
          </cell>
          <cell r="U58">
            <v>2007</v>
          </cell>
          <cell r="V58">
            <v>2008</v>
          </cell>
          <cell r="W58">
            <v>2009</v>
          </cell>
          <cell r="X58">
            <v>2010</v>
          </cell>
        </row>
        <row r="59">
          <cell r="I59" t="str">
            <v>Prel.</v>
          </cell>
        </row>
        <row r="62">
          <cell r="B62" t="str">
            <v>Value Index (1990=100)</v>
          </cell>
        </row>
        <row r="64">
          <cell r="B64" t="str">
            <v>Total imports, c.i.f.</v>
          </cell>
          <cell r="D64">
            <v>100</v>
          </cell>
          <cell r="E64">
            <v>117.86666666666665</v>
          </cell>
          <cell r="F64">
            <v>134.13333333333333</v>
          </cell>
          <cell r="G64">
            <v>116.70588235294115</v>
          </cell>
          <cell r="H64">
            <v>136.51447843137251</v>
          </cell>
          <cell r="I64">
            <v>155.71137254901956</v>
          </cell>
          <cell r="J64">
            <v>181.94552156862744</v>
          </cell>
          <cell r="K64">
            <v>228.06061176470584</v>
          </cell>
          <cell r="L64">
            <v>232.50630588235288</v>
          </cell>
          <cell r="M64">
            <v>251.9438901960784</v>
          </cell>
          <cell r="N64">
            <v>275.34389019607841</v>
          </cell>
          <cell r="O64">
            <v>285.84933083050538</v>
          </cell>
          <cell r="P64">
            <v>301.56896539984371</v>
          </cell>
          <cell r="Q64">
            <v>318.14841233656983</v>
          </cell>
          <cell r="R64">
            <v>335.89519935339604</v>
          </cell>
          <cell r="S64">
            <v>354.68637487243706</v>
          </cell>
          <cell r="T64">
            <v>374.5078243879621</v>
          </cell>
          <cell r="U64">
            <v>395.3950212100516</v>
          </cell>
          <cell r="V64">
            <v>417.34686657448162</v>
          </cell>
          <cell r="W64">
            <v>442.92392865915707</v>
          </cell>
          <cell r="X64">
            <v>470.01603398299176</v>
          </cell>
        </row>
        <row r="66">
          <cell r="B66" t="str">
            <v>Consumer goods</v>
          </cell>
          <cell r="D66">
            <v>100</v>
          </cell>
          <cell r="E66">
            <v>140.83175803402645</v>
          </cell>
          <cell r="F66">
            <v>184.49905482041586</v>
          </cell>
          <cell r="G66">
            <v>133.01827347195965</v>
          </cell>
          <cell r="H66">
            <v>141.97366099558917</v>
          </cell>
          <cell r="I66">
            <v>153.37114051669815</v>
          </cell>
          <cell r="J66">
            <v>184.24202898550723</v>
          </cell>
          <cell r="K66">
            <v>209.19974795211087</v>
          </cell>
          <cell r="L66">
            <v>239.87271581600501</v>
          </cell>
          <cell r="M66">
            <v>248.8677378701953</v>
          </cell>
          <cell r="N66">
            <v>255.03566477630747</v>
          </cell>
          <cell r="O66">
            <v>266.61836452778823</v>
          </cell>
          <cell r="P66">
            <v>279.8426354083665</v>
          </cell>
          <cell r="Q66">
            <v>293.40241030707887</v>
          </cell>
          <cell r="R66">
            <v>307.61922409850831</v>
          </cell>
          <cell r="S66">
            <v>322.52491360220154</v>
          </cell>
          <cell r="T66">
            <v>338.15285829079625</v>
          </cell>
          <cell r="U66">
            <v>354.53805503927674</v>
          </cell>
          <cell r="V66">
            <v>371.71719649620485</v>
          </cell>
          <cell r="W66">
            <v>389.72875325242848</v>
          </cell>
          <cell r="X66">
            <v>408.61305999127484</v>
          </cell>
        </row>
        <row r="67">
          <cell r="B67" t="str">
            <v>Intermediate goods</v>
          </cell>
          <cell r="D67">
            <v>100</v>
          </cell>
          <cell r="E67">
            <v>140.44164037854893</v>
          </cell>
          <cell r="F67">
            <v>143.28075709779182</v>
          </cell>
          <cell r="G67">
            <v>154.38485804416405</v>
          </cell>
          <cell r="H67">
            <v>189.34889589905362</v>
          </cell>
          <cell r="I67">
            <v>221.89274447949526</v>
          </cell>
          <cell r="J67">
            <v>249.88429022082016</v>
          </cell>
          <cell r="K67">
            <v>340.00000000000006</v>
          </cell>
          <cell r="L67">
            <v>349.33457413249209</v>
          </cell>
          <cell r="M67">
            <v>381.97141955835963</v>
          </cell>
          <cell r="N67">
            <v>426.66605678233441</v>
          </cell>
          <cell r="O67">
            <v>440.79867515017798</v>
          </cell>
          <cell r="P67">
            <v>466.54664624756242</v>
          </cell>
          <cell r="Q67">
            <v>494.15980905784033</v>
          </cell>
          <cell r="R67">
            <v>523.27625510371888</v>
          </cell>
          <cell r="S67">
            <v>553.85927164381781</v>
          </cell>
          <cell r="T67">
            <v>586.14954573758837</v>
          </cell>
          <cell r="U67">
            <v>620.40813018055212</v>
          </cell>
          <cell r="V67">
            <v>656.37429199559142</v>
          </cell>
          <cell r="W67">
            <v>699.70496948082052</v>
          </cell>
          <cell r="X67">
            <v>745.68561562035313</v>
          </cell>
        </row>
        <row r="68">
          <cell r="B68" t="str">
            <v>Capital goods</v>
          </cell>
          <cell r="D68">
            <v>100</v>
          </cell>
          <cell r="E68">
            <v>96.653144016227188</v>
          </cell>
          <cell r="F68">
            <v>108.21501014198785</v>
          </cell>
          <cell r="G68">
            <v>93.154158215010142</v>
          </cell>
          <cell r="H68">
            <v>110.04467545638947</v>
          </cell>
          <cell r="I68">
            <v>117.74847870182556</v>
          </cell>
          <cell r="J68">
            <v>147.03351926977689</v>
          </cell>
          <cell r="K68">
            <v>198.02231237322516</v>
          </cell>
          <cell r="L68">
            <v>203.66257606490876</v>
          </cell>
          <cell r="M68">
            <v>231.09249492900611</v>
          </cell>
          <cell r="N68">
            <v>258.9881845841785</v>
          </cell>
          <cell r="O68">
            <v>267.089520042125</v>
          </cell>
          <cell r="P68">
            <v>282.55628748188974</v>
          </cell>
          <cell r="Q68">
            <v>298.85049588744852</v>
          </cell>
          <cell r="R68">
            <v>316.03297732348926</v>
          </cell>
          <cell r="S68">
            <v>334.56203850375897</v>
          </cell>
          <cell r="T68">
            <v>354.15528359869938</v>
          </cell>
          <cell r="U68">
            <v>374.67203883428294</v>
          </cell>
          <cell r="V68">
            <v>396.27046030347464</v>
          </cell>
          <cell r="W68">
            <v>422.61028685571335</v>
          </cell>
          <cell r="X68">
            <v>450.62457031484382</v>
          </cell>
        </row>
        <row r="69">
          <cell r="B69" t="str">
            <v>Energy products</v>
          </cell>
          <cell r="D69">
            <v>100</v>
          </cell>
          <cell r="E69">
            <v>93.176279447603577</v>
          </cell>
          <cell r="F69">
            <v>98.943948009748183</v>
          </cell>
          <cell r="G69">
            <v>84.890333062550766</v>
          </cell>
          <cell r="H69">
            <v>103.85174654752237</v>
          </cell>
          <cell r="I69">
            <v>134.32981316003253</v>
          </cell>
          <cell r="J69">
            <v>147.43614947197403</v>
          </cell>
          <cell r="K69">
            <v>156.36588139723804</v>
          </cell>
          <cell r="L69">
            <v>118.79106417546711</v>
          </cell>
          <cell r="M69">
            <v>121.89285134037368</v>
          </cell>
          <cell r="N69">
            <v>132.88813972380177</v>
          </cell>
          <cell r="O69">
            <v>141.18578871061678</v>
          </cell>
          <cell r="P69">
            <v>147.61531991409703</v>
          </cell>
          <cell r="Q69">
            <v>154.33795957885724</v>
          </cell>
          <cell r="R69">
            <v>162.90031812530626</v>
          </cell>
          <cell r="S69">
            <v>171.93770628775715</v>
          </cell>
          <cell r="T69">
            <v>181.47647856624889</v>
          </cell>
          <cell r="U69">
            <v>191.54445162418071</v>
          </cell>
          <cell r="V69">
            <v>202.1709854113563</v>
          </cell>
          <cell r="W69">
            <v>213.42051298452921</v>
          </cell>
          <cell r="X69">
            <v>225.29645574028297</v>
          </cell>
        </row>
        <row r="72">
          <cell r="B72" t="str">
            <v>(Percentage change)</v>
          </cell>
        </row>
        <row r="74">
          <cell r="B74" t="str">
            <v>Total imports, c.i.f.</v>
          </cell>
          <cell r="E74">
            <v>17.866666666666653</v>
          </cell>
          <cell r="F74">
            <v>13.800904977375584</v>
          </cell>
          <cell r="G74">
            <v>-12.992632440650231</v>
          </cell>
          <cell r="H74">
            <v>16.973091397849458</v>
          </cell>
          <cell r="I74">
            <v>14.062167132915171</v>
          </cell>
          <cell r="J74">
            <v>16.847933834344108</v>
          </cell>
          <cell r="K74">
            <v>25.345548380911588</v>
          </cell>
          <cell r="L74">
            <v>1.949347624408615</v>
          </cell>
          <cell r="M74">
            <v>8.3600245765208747</v>
          </cell>
          <cell r="N74">
            <v>9.2877822842969859</v>
          </cell>
          <cell r="O74">
            <v>3.8153890492887976</v>
          </cell>
          <cell r="P74">
            <v>5.4992728244864342</v>
          </cell>
          <cell r="Q74">
            <v>5.4977298193611635</v>
          </cell>
          <cell r="R74">
            <v>5.5781472824236067</v>
          </cell>
          <cell r="S74">
            <v>5.594356678873158</v>
          </cell>
          <cell r="T74">
            <v>5.5884440225971055</v>
          </cell>
          <cell r="U74">
            <v>5.5772391020733281</v>
          </cell>
          <cell r="V74">
            <v>5.5518770310383436</v>
          </cell>
          <cell r="W74">
            <v>6.1284902638919947</v>
          </cell>
          <cell r="X74">
            <v>6.116649738443658</v>
          </cell>
        </row>
        <row r="76">
          <cell r="B76" t="str">
            <v>Consumer goods</v>
          </cell>
          <cell r="E76">
            <v>40.831758034026457</v>
          </cell>
          <cell r="F76">
            <v>31.006711409395969</v>
          </cell>
          <cell r="G76">
            <v>-27.903005464480877</v>
          </cell>
          <cell r="H76">
            <v>6.7324490762671996</v>
          </cell>
          <cell r="I76">
            <v>8.0278830884434882</v>
          </cell>
          <cell r="J76">
            <v>20.128225143796243</v>
          </cell>
          <cell r="K76">
            <v>13.54615942085986</v>
          </cell>
          <cell r="L76">
            <v>14.662048192771081</v>
          </cell>
          <cell r="M76">
            <v>3.7499146260093763</v>
          </cell>
          <cell r="N76">
            <v>2.4783955360775822</v>
          </cell>
          <cell r="O76">
            <v>4.5415999999999901</v>
          </cell>
          <cell r="P76">
            <v>4.9599999999999866</v>
          </cell>
          <cell r="Q76">
            <v>4.8454999999999915</v>
          </cell>
          <cell r="R76">
            <v>4.8454999999999693</v>
          </cell>
          <cell r="S76">
            <v>4.8454999999999915</v>
          </cell>
          <cell r="T76">
            <v>4.8455000000000137</v>
          </cell>
          <cell r="U76">
            <v>4.8454999999999915</v>
          </cell>
          <cell r="V76">
            <v>4.8454999999999915</v>
          </cell>
          <cell r="W76">
            <v>4.8455000000000137</v>
          </cell>
          <cell r="X76">
            <v>4.8454999999999915</v>
          </cell>
        </row>
        <row r="77">
          <cell r="B77" t="str">
            <v>Intermediate goods</v>
          </cell>
          <cell r="E77">
            <v>40.441640378548918</v>
          </cell>
          <cell r="F77">
            <v>2.0215633423180446</v>
          </cell>
          <cell r="G77">
            <v>7.7498899163364054</v>
          </cell>
          <cell r="H77">
            <v>22.647323252962792</v>
          </cell>
          <cell r="I77">
            <v>17.187239685723622</v>
          </cell>
          <cell r="J77">
            <v>12.614899061700303</v>
          </cell>
          <cell r="K77">
            <v>36.062975267290945</v>
          </cell>
          <cell r="L77">
            <v>2.7454629801447084</v>
          </cell>
          <cell r="M77">
            <v>9.342575239486429</v>
          </cell>
          <cell r="N77">
            <v>11.701042260086192</v>
          </cell>
          <cell r="O77">
            <v>3.3123371646724076</v>
          </cell>
          <cell r="P77">
            <v>5.8412088213768421</v>
          </cell>
          <cell r="Q77">
            <v>5.9186285085040868</v>
          </cell>
          <cell r="R77">
            <v>5.8921113194922992</v>
          </cell>
          <cell r="S77">
            <v>5.8445259538935312</v>
          </cell>
          <cell r="T77">
            <v>5.8300502938111176</v>
          </cell>
          <cell r="U77">
            <v>5.8446832710335128</v>
          </cell>
          <cell r="V77">
            <v>5.7971777069672381</v>
          </cell>
          <cell r="W77">
            <v>6.6015195923487147</v>
          </cell>
          <cell r="X77">
            <v>6.5714334105201777</v>
          </cell>
        </row>
        <row r="78">
          <cell r="B78" t="str">
            <v>Capital goods</v>
          </cell>
          <cell r="E78">
            <v>-3.3468559837728118</v>
          </cell>
          <cell r="F78">
            <v>11.96222455403988</v>
          </cell>
          <cell r="G78">
            <v>-13.917525773195894</v>
          </cell>
          <cell r="H78">
            <v>18.131790963527507</v>
          </cell>
          <cell r="I78">
            <v>7.0006142627855761</v>
          </cell>
          <cell r="J78">
            <v>24.870844099913867</v>
          </cell>
          <cell r="K78">
            <v>34.678346377531845</v>
          </cell>
          <cell r="L78">
            <v>2.8482970550576248</v>
          </cell>
          <cell r="M78">
            <v>13.468315777050389</v>
          </cell>
          <cell r="N78">
            <v>12.071222678063265</v>
          </cell>
          <cell r="O78">
            <v>3.1280714488785222</v>
          </cell>
          <cell r="P78">
            <v>5.7908552298590044</v>
          </cell>
          <cell r="Q78">
            <v>5.7667123781852236</v>
          </cell>
          <cell r="R78">
            <v>5.7495241508690453</v>
          </cell>
          <cell r="S78">
            <v>5.8630150996247021</v>
          </cell>
          <cell r="T78">
            <v>5.8563862124244803</v>
          </cell>
          <cell r="U78">
            <v>5.7931523785570649</v>
          </cell>
          <cell r="V78">
            <v>5.7646205829479102</v>
          </cell>
          <cell r="W78">
            <v>6.646931626462127</v>
          </cell>
          <cell r="X78">
            <v>6.6288692751804712</v>
          </cell>
        </row>
        <row r="79">
          <cell r="B79" t="str">
            <v>Energy products</v>
          </cell>
          <cell r="E79">
            <v>-6.8237205523964288</v>
          </cell>
          <cell r="F79">
            <v>6.1900610287707103</v>
          </cell>
          <cell r="G79">
            <v>-14.203612479474559</v>
          </cell>
          <cell r="H79">
            <v>22.336363636363686</v>
          </cell>
          <cell r="I79">
            <v>29.347668792997574</v>
          </cell>
          <cell r="J79">
            <v>9.7568335752297841</v>
          </cell>
          <cell r="K79">
            <v>6.0566773869535018</v>
          </cell>
          <cell r="L79">
            <v>-24.030061344593701</v>
          </cell>
          <cell r="M79">
            <v>2.6111283592214374</v>
          </cell>
          <cell r="N79">
            <v>9.0204538350857391</v>
          </cell>
          <cell r="O79">
            <v>6.2440854421327963</v>
          </cell>
          <cell r="P79">
            <v>4.5539506930535545</v>
          </cell>
          <cell r="Q79">
            <v>4.5541612270815657</v>
          </cell>
          <cell r="R79">
            <v>5.5477982019544347</v>
          </cell>
          <cell r="S79">
            <v>5.5478026479353737</v>
          </cell>
          <cell r="T79">
            <v>5.5478071008621788</v>
          </cell>
          <cell r="U79">
            <v>5.5478115607453082</v>
          </cell>
          <cell r="V79">
            <v>5.547816027595176</v>
          </cell>
          <cell r="W79">
            <v>5.5643630317592674</v>
          </cell>
          <cell r="X79">
            <v>5.5645741778413971</v>
          </cell>
        </row>
        <row r="82">
          <cell r="B82" t="str">
            <v>Memorandum items:</v>
          </cell>
        </row>
        <row r="84">
          <cell r="B84" t="str">
            <v xml:space="preserve">  Total imports, f.o.b. (index)</v>
          </cell>
          <cell r="D84">
            <v>100</v>
          </cell>
          <cell r="E84">
            <v>117.85336623193517</v>
          </cell>
          <cell r="F84">
            <v>135.86535072259429</v>
          </cell>
          <cell r="G84">
            <v>118.02960874162849</v>
          </cell>
          <cell r="H84">
            <v>138.12125484666905</v>
          </cell>
          <cell r="I84">
            <v>158.10715544589357</v>
          </cell>
          <cell r="J84">
            <v>185.00176242509693</v>
          </cell>
          <cell r="K84">
            <v>241.69464222770534</v>
          </cell>
          <cell r="L84">
            <v>245.55763799788508</v>
          </cell>
          <cell r="M84">
            <v>266.08631688403244</v>
          </cell>
          <cell r="N84">
            <v>290.79983468452588</v>
          </cell>
          <cell r="O84">
            <v>301.89497973242925</v>
          </cell>
          <cell r="P84">
            <v>318.49700831134368</v>
          </cell>
          <cell r="Q84">
            <v>336.00711331104958</v>
          </cell>
          <cell r="R84">
            <v>354.75008497095979</v>
          </cell>
          <cell r="S84">
            <v>374.59607004284095</v>
          </cell>
          <cell r="T84">
            <v>395.53016172803376</v>
          </cell>
          <cell r="U84">
            <v>417.58982456842347</v>
          </cell>
          <cell r="V84">
            <v>440.77389812259105</v>
          </cell>
          <cell r="W84">
            <v>467.78668355481125</v>
          </cell>
          <cell r="X84">
            <v>496.3995565109409</v>
          </cell>
        </row>
        <row r="85">
          <cell r="B85" t="str">
            <v xml:space="preserve">  Total imports, f.o.b. (% change)</v>
          </cell>
          <cell r="D85" t="str">
            <v>...</v>
          </cell>
          <cell r="E85">
            <v>17.853366231935162</v>
          </cell>
          <cell r="F85">
            <v>15.283385673695204</v>
          </cell>
          <cell r="G85">
            <v>-13.127513296147352</v>
          </cell>
          <cell r="H85">
            <v>17.022547409287746</v>
          </cell>
          <cell r="I85">
            <v>14.469822636212815</v>
          </cell>
          <cell r="J85">
            <v>17.010366737264505</v>
          </cell>
          <cell r="K85">
            <v>30.644507954653722</v>
          </cell>
          <cell r="L85">
            <v>1.5982959881006842</v>
          </cell>
          <cell r="M85">
            <v>8.3600245765208747</v>
          </cell>
          <cell r="N85">
            <v>9.2877822842969628</v>
          </cell>
          <cell r="O85">
            <v>3.8153890492888198</v>
          </cell>
          <cell r="P85">
            <v>5.4992728244864786</v>
          </cell>
          <cell r="Q85">
            <v>5.4977298193611412</v>
          </cell>
          <cell r="R85">
            <v>5.5781472824235845</v>
          </cell>
          <cell r="S85">
            <v>5.5943566788731802</v>
          </cell>
          <cell r="T85">
            <v>5.5884440225971055</v>
          </cell>
          <cell r="U85">
            <v>5.5772391020733059</v>
          </cell>
          <cell r="V85">
            <v>5.5518770310383436</v>
          </cell>
          <cell r="W85">
            <v>6.1284902638919947</v>
          </cell>
          <cell r="X85">
            <v>6.116649738443658</v>
          </cell>
        </row>
        <row r="87">
          <cell r="B87" t="str">
            <v xml:space="preserve">  Total imports, f.o.b. (1980 = 100)</v>
          </cell>
          <cell r="D87">
            <v>69.5</v>
          </cell>
          <cell r="E87">
            <v>81.908089531194932</v>
          </cell>
          <cell r="F87">
            <v>94.42641875220302</v>
          </cell>
          <cell r="G87">
            <v>82.030578075431791</v>
          </cell>
          <cell r="H87">
            <v>95.994272118434964</v>
          </cell>
          <cell r="I87">
            <v>109.88447303489599</v>
          </cell>
          <cell r="J87">
            <v>128.57622488544231</v>
          </cell>
          <cell r="K87">
            <v>167.97777634825513</v>
          </cell>
          <cell r="L87">
            <v>170.66255840853003</v>
          </cell>
          <cell r="M87">
            <v>184.92999023440242</v>
          </cell>
          <cell r="N87">
            <v>202.10588510574536</v>
          </cell>
          <cell r="O87">
            <v>209.81701091403821</v>
          </cell>
          <cell r="P87">
            <v>221.35542077638374</v>
          </cell>
          <cell r="Q87">
            <v>233.52494375117931</v>
          </cell>
          <cell r="R87">
            <v>246.55130905481693</v>
          </cell>
          <cell r="S87">
            <v>260.34426867977436</v>
          </cell>
          <cell r="T87">
            <v>274.89346240098337</v>
          </cell>
          <cell r="U87">
            <v>290.22492807505421</v>
          </cell>
          <cell r="V87">
            <v>306.33785919520068</v>
          </cell>
          <cell r="W87">
            <v>325.11174507059371</v>
          </cell>
          <cell r="X87">
            <v>344.99769177510382</v>
          </cell>
        </row>
        <row r="90">
          <cell r="B90" t="str">
            <v>Sources: Data provided by the Nicaraguan authorities; and staff estimates.</v>
          </cell>
        </row>
        <row r="91">
          <cell r="B91" t="str">
            <v xml:space="preserve"> </v>
          </cell>
        </row>
        <row r="95">
          <cell r="B95" t="str">
            <v>Table 11.  Nicaragua: Merchandise Imports by Commodity. Price Index.</v>
          </cell>
        </row>
        <row r="98">
          <cell r="D98">
            <v>1990</v>
          </cell>
          <cell r="E98">
            <v>1991</v>
          </cell>
          <cell r="F98">
            <v>1992</v>
          </cell>
          <cell r="G98" t="str">
            <v xml:space="preserve">  1993</v>
          </cell>
          <cell r="H98" t="str">
            <v xml:space="preserve">  1994</v>
          </cell>
          <cell r="I98">
            <v>1995</v>
          </cell>
          <cell r="J98">
            <v>1996</v>
          </cell>
          <cell r="K98">
            <v>1997</v>
          </cell>
          <cell r="L98">
            <v>1998</v>
          </cell>
          <cell r="M98">
            <v>1999</v>
          </cell>
          <cell r="N98">
            <v>2000</v>
          </cell>
          <cell r="O98">
            <v>2001</v>
          </cell>
          <cell r="P98">
            <v>2002</v>
          </cell>
          <cell r="Q98">
            <v>2003</v>
          </cell>
          <cell r="R98">
            <v>2004</v>
          </cell>
          <cell r="S98">
            <v>2005</v>
          </cell>
          <cell r="T98">
            <v>2006</v>
          </cell>
          <cell r="U98">
            <v>2007</v>
          </cell>
          <cell r="V98">
            <v>2008</v>
          </cell>
          <cell r="W98">
            <v>2009</v>
          </cell>
          <cell r="X98">
            <v>2010</v>
          </cell>
        </row>
        <row r="99">
          <cell r="I99" t="str">
            <v>Prel.</v>
          </cell>
        </row>
        <row r="102">
          <cell r="B102" t="str">
            <v>Price Index (1990=100)</v>
          </cell>
        </row>
        <row r="104">
          <cell r="B104" t="str">
            <v>Total imports, c.i.f.</v>
          </cell>
          <cell r="D104">
            <v>100</v>
          </cell>
          <cell r="E104">
            <v>97.214568671913199</v>
          </cell>
          <cell r="F104">
            <v>97.00167230274441</v>
          </cell>
          <cell r="G104">
            <v>94.669873644272528</v>
          </cell>
          <cell r="H104">
            <v>95.440464140472514</v>
          </cell>
          <cell r="I104">
            <v>102.36987599761358</v>
          </cell>
          <cell r="J104">
            <v>104.19159410779793</v>
          </cell>
          <cell r="K104">
            <v>98.208414288854399</v>
          </cell>
          <cell r="L104">
            <v>91.048824470368331</v>
          </cell>
          <cell r="M104">
            <v>92.48392533004386</v>
          </cell>
          <cell r="N104">
            <v>94.182372671216811</v>
          </cell>
          <cell r="O104">
            <v>95.376398324810609</v>
          </cell>
          <cell r="P104">
            <v>96.6625658873498</v>
          </cell>
          <cell r="Q104">
            <v>97.701381424841273</v>
          </cell>
          <cell r="R104">
            <v>98.751360929593787</v>
          </cell>
          <cell r="S104">
            <v>99.812624378793373</v>
          </cell>
          <cell r="T104">
            <v>100.88529303899972</v>
          </cell>
          <cell r="U104">
            <v>101.96948948000284</v>
          </cell>
          <cell r="V104">
            <v>103.06533758882863</v>
          </cell>
          <cell r="W104">
            <v>104.17296258389501</v>
          </cell>
          <cell r="X104">
            <v>105.29249102932015</v>
          </cell>
        </row>
        <row r="106">
          <cell r="B106" t="str">
            <v>Consumer goods</v>
          </cell>
          <cell r="D106">
            <v>100</v>
          </cell>
          <cell r="E106">
            <v>99.5</v>
          </cell>
          <cell r="F106">
            <v>99.599499999999992</v>
          </cell>
          <cell r="G106">
            <v>99.400300999999985</v>
          </cell>
          <cell r="H106">
            <v>99.59910160199999</v>
          </cell>
          <cell r="I106">
            <v>99.997498008407987</v>
          </cell>
          <cell r="J106">
            <v>99.597508016374348</v>
          </cell>
          <cell r="K106">
            <v>99.099520476292483</v>
          </cell>
          <cell r="L106">
            <v>96.324733902956297</v>
          </cell>
          <cell r="M106">
            <v>96.421058636859243</v>
          </cell>
          <cell r="N106">
            <v>96.324637578222379</v>
          </cell>
          <cell r="O106">
            <v>97.57685786673926</v>
          </cell>
          <cell r="P106">
            <v>99.918702455541009</v>
          </cell>
          <cell r="Q106">
            <v>101.21764558746304</v>
          </cell>
          <cell r="R106">
            <v>102.53347498010005</v>
          </cell>
          <cell r="S106">
            <v>103.86641015484135</v>
          </cell>
          <cell r="T106">
            <v>105.21667348685428</v>
          </cell>
          <cell r="U106">
            <v>106.58449024218338</v>
          </cell>
          <cell r="V106">
            <v>107.97008861533175</v>
          </cell>
          <cell r="W106">
            <v>109.37369976733105</v>
          </cell>
          <cell r="X106">
            <v>110.79555786430635</v>
          </cell>
        </row>
        <row r="107">
          <cell r="B107" t="str">
            <v>Intermediate goods</v>
          </cell>
          <cell r="D107">
            <v>100</v>
          </cell>
          <cell r="E107">
            <v>99.5</v>
          </cell>
          <cell r="F107">
            <v>99.599499999999992</v>
          </cell>
          <cell r="G107">
            <v>99.400300999999985</v>
          </cell>
          <cell r="H107">
            <v>102.48171033099997</v>
          </cell>
          <cell r="I107">
            <v>112.83236307443097</v>
          </cell>
          <cell r="J107">
            <v>109.44739218219804</v>
          </cell>
          <cell r="K107">
            <v>100.47270602325781</v>
          </cell>
          <cell r="L107">
            <v>96.554270488350753</v>
          </cell>
          <cell r="M107">
            <v>97.133596111280852</v>
          </cell>
          <cell r="N107">
            <v>98.104932072393666</v>
          </cell>
          <cell r="O107">
            <v>99.085981393117606</v>
          </cell>
          <cell r="P107">
            <v>100.07684120704879</v>
          </cell>
          <cell r="Q107">
            <v>101.07760961911927</v>
          </cell>
          <cell r="R107">
            <v>102.08838571531047</v>
          </cell>
          <cell r="S107">
            <v>103.10926957246357</v>
          </cell>
          <cell r="T107">
            <v>104.14036226818821</v>
          </cell>
          <cell r="U107">
            <v>105.1817658908701</v>
          </cell>
          <cell r="V107">
            <v>106.2335835497788</v>
          </cell>
          <cell r="W107">
            <v>107.29591938527659</v>
          </cell>
          <cell r="X107">
            <v>108.36887857912936</v>
          </cell>
        </row>
        <row r="108">
          <cell r="B108" t="str">
            <v>Capital goods</v>
          </cell>
          <cell r="D108">
            <v>100</v>
          </cell>
          <cell r="E108">
            <v>99.5</v>
          </cell>
          <cell r="F108">
            <v>99.599499999999992</v>
          </cell>
          <cell r="G108">
            <v>99.400300999999985</v>
          </cell>
          <cell r="H108">
            <v>102.48171033099997</v>
          </cell>
          <cell r="I108">
            <v>112.83236307443097</v>
          </cell>
          <cell r="J108">
            <v>109.44739218219804</v>
          </cell>
          <cell r="K108">
            <v>100.47270602325781</v>
          </cell>
          <cell r="L108">
            <v>96.554270488350753</v>
          </cell>
          <cell r="M108">
            <v>97.133596111280852</v>
          </cell>
          <cell r="N108">
            <v>98.104932072393666</v>
          </cell>
          <cell r="O108">
            <v>99.085981393117606</v>
          </cell>
          <cell r="P108">
            <v>100.07684120704879</v>
          </cell>
          <cell r="Q108">
            <v>101.07760961911927</v>
          </cell>
          <cell r="R108">
            <v>102.08838571531047</v>
          </cell>
          <cell r="S108">
            <v>103.10926957246357</v>
          </cell>
          <cell r="T108">
            <v>104.14036226818821</v>
          </cell>
          <cell r="U108">
            <v>105.1817658908701</v>
          </cell>
          <cell r="V108">
            <v>106.2335835497788</v>
          </cell>
          <cell r="W108">
            <v>107.29591938527659</v>
          </cell>
          <cell r="X108">
            <v>108.36887857912936</v>
          </cell>
        </row>
        <row r="109">
          <cell r="B109" t="str">
            <v>Energy products</v>
          </cell>
          <cell r="D109">
            <v>100</v>
          </cell>
          <cell r="E109">
            <v>87.664399092970513</v>
          </cell>
          <cell r="F109">
            <v>86.303854875283449</v>
          </cell>
          <cell r="G109">
            <v>76.281179138321988</v>
          </cell>
          <cell r="H109">
            <v>72.467120181405889</v>
          </cell>
          <cell r="I109">
            <v>78.192022675736951</v>
          </cell>
          <cell r="J109">
            <v>92.579354848072541</v>
          </cell>
          <cell r="K109">
            <v>87.580069686276616</v>
          </cell>
          <cell r="L109">
            <v>67.546128745540841</v>
          </cell>
          <cell r="M109">
            <v>71.801534856509903</v>
          </cell>
          <cell r="N109">
            <v>76.648138459324315</v>
          </cell>
          <cell r="O109">
            <v>78.181101228510798</v>
          </cell>
          <cell r="P109">
            <v>78.962912240795902</v>
          </cell>
          <cell r="Q109">
            <v>79.752541363203861</v>
          </cell>
          <cell r="R109">
            <v>80.550066776835905</v>
          </cell>
          <cell r="S109">
            <v>81.355567444604262</v>
          </cell>
          <cell r="T109">
            <v>82.169123119050312</v>
          </cell>
          <cell r="U109">
            <v>82.990814350240811</v>
          </cell>
          <cell r="V109">
            <v>83.820722493743219</v>
          </cell>
          <cell r="W109">
            <v>84.658929718680653</v>
          </cell>
          <cell r="X109">
            <v>85.505519015867463</v>
          </cell>
        </row>
        <row r="112">
          <cell r="B112" t="str">
            <v>(Percentage change)</v>
          </cell>
        </row>
        <row r="114">
          <cell r="B114" t="str">
            <v>Total imports, c.i.f.</v>
          </cell>
          <cell r="E114">
            <v>-2.7854313280867915</v>
          </cell>
          <cell r="F114">
            <v>-0.21899636245599899</v>
          </cell>
          <cell r="G114">
            <v>-2.4038746993910545</v>
          </cell>
          <cell r="H114">
            <v>0.81397647058823497</v>
          </cell>
          <cell r="I114">
            <v>7.2604549019607827</v>
          </cell>
          <cell r="J114">
            <v>1.7795450980392147</v>
          </cell>
          <cell r="K114">
            <v>-5.7424784313725468</v>
          </cell>
          <cell r="L114">
            <v>-7.2901999999999978</v>
          </cell>
          <cell r="M114">
            <v>1.5761882352941174</v>
          </cell>
          <cell r="N114">
            <v>1.8364784313725484</v>
          </cell>
          <cell r="O114">
            <v>1.2677803921568627</v>
          </cell>
          <cell r="P114">
            <v>1.3485176470588236</v>
          </cell>
          <cell r="Q114">
            <v>1.0746823529411762</v>
          </cell>
          <cell r="R114">
            <v>1.0746823529411762</v>
          </cell>
          <cell r="S114">
            <v>1.0746823529411762</v>
          </cell>
          <cell r="T114">
            <v>1.0746823529411762</v>
          </cell>
          <cell r="U114">
            <v>1.0746823529411762</v>
          </cell>
          <cell r="V114">
            <v>1.0746823529411762</v>
          </cell>
          <cell r="W114">
            <v>1.0746823529411762</v>
          </cell>
          <cell r="X114">
            <v>1.0746823529411762</v>
          </cell>
        </row>
        <row r="116">
          <cell r="B116" t="str">
            <v>Consumer goods (deflators from partners)</v>
          </cell>
          <cell r="E116">
            <v>-0.5</v>
          </cell>
          <cell r="F116">
            <v>0.1</v>
          </cell>
          <cell r="G116">
            <v>-0.2</v>
          </cell>
          <cell r="H116">
            <v>0.2</v>
          </cell>
          <cell r="I116">
            <v>0.4</v>
          </cell>
          <cell r="J116">
            <v>-0.4</v>
          </cell>
          <cell r="K116">
            <v>-0.5</v>
          </cell>
          <cell r="L116">
            <v>-2.8000000000000003</v>
          </cell>
          <cell r="M116">
            <v>0.1</v>
          </cell>
          <cell r="N116">
            <v>-0.1</v>
          </cell>
          <cell r="O116">
            <v>1.3</v>
          </cell>
          <cell r="P116">
            <v>2.4</v>
          </cell>
          <cell r="Q116">
            <v>1.3</v>
          </cell>
          <cell r="R116">
            <v>1.3</v>
          </cell>
          <cell r="S116">
            <v>1.3</v>
          </cell>
          <cell r="T116">
            <v>1.3</v>
          </cell>
          <cell r="U116">
            <v>1.3</v>
          </cell>
          <cell r="V116">
            <v>1.3</v>
          </cell>
          <cell r="W116">
            <v>1.3</v>
          </cell>
          <cell r="X116">
            <v>1.3</v>
          </cell>
        </row>
        <row r="117">
          <cell r="B117" t="str">
            <v>Intermediate goods (WEO-Manufactures)</v>
          </cell>
          <cell r="E117">
            <v>-0.5</v>
          </cell>
          <cell r="F117">
            <v>0.1</v>
          </cell>
          <cell r="G117">
            <v>-0.2</v>
          </cell>
          <cell r="H117">
            <v>3.1</v>
          </cell>
          <cell r="I117">
            <v>10.1</v>
          </cell>
          <cell r="J117">
            <v>-3</v>
          </cell>
          <cell r="K117">
            <v>-8.1999999999999993</v>
          </cell>
          <cell r="L117">
            <v>-3.9</v>
          </cell>
          <cell r="M117">
            <v>0.6</v>
          </cell>
          <cell r="N117">
            <v>1</v>
          </cell>
          <cell r="O117">
            <v>1</v>
          </cell>
          <cell r="P117">
            <v>1</v>
          </cell>
          <cell r="Q117">
            <v>1</v>
          </cell>
          <cell r="R117">
            <v>1</v>
          </cell>
          <cell r="S117">
            <v>1</v>
          </cell>
          <cell r="T117">
            <v>1</v>
          </cell>
          <cell r="U117">
            <v>1</v>
          </cell>
          <cell r="V117">
            <v>1</v>
          </cell>
          <cell r="W117">
            <v>1</v>
          </cell>
          <cell r="X117">
            <v>1</v>
          </cell>
        </row>
        <row r="118">
          <cell r="B118" t="str">
            <v>Capital goods (WEO-Manufactures)</v>
          </cell>
          <cell r="E118">
            <v>-0.5</v>
          </cell>
          <cell r="F118">
            <v>0.1</v>
          </cell>
          <cell r="G118">
            <v>-0.2</v>
          </cell>
          <cell r="H118">
            <v>3.1</v>
          </cell>
          <cell r="I118">
            <v>10.1</v>
          </cell>
          <cell r="J118">
            <v>-3</v>
          </cell>
          <cell r="K118">
            <v>-8.1999999999999993</v>
          </cell>
          <cell r="L118">
            <v>-3.9</v>
          </cell>
          <cell r="M118">
            <v>0.6</v>
          </cell>
          <cell r="N118">
            <v>1</v>
          </cell>
          <cell r="O118">
            <v>1</v>
          </cell>
          <cell r="P118">
            <v>1</v>
          </cell>
          <cell r="Q118">
            <v>1</v>
          </cell>
          <cell r="R118">
            <v>1</v>
          </cell>
          <cell r="S118">
            <v>1</v>
          </cell>
          <cell r="T118">
            <v>1</v>
          </cell>
          <cell r="U118">
            <v>1</v>
          </cell>
          <cell r="V118">
            <v>1</v>
          </cell>
          <cell r="W118">
            <v>1</v>
          </cell>
          <cell r="X118">
            <v>1</v>
          </cell>
        </row>
        <row r="119">
          <cell r="B119" t="str">
            <v>Energy products (WEO - oil)</v>
          </cell>
          <cell r="E119">
            <v>-12.335600907029487</v>
          </cell>
          <cell r="F119">
            <v>-1.5519917227107993</v>
          </cell>
          <cell r="G119">
            <v>-11.613242249080402</v>
          </cell>
          <cell r="H119">
            <v>-5</v>
          </cell>
          <cell r="I119">
            <v>7.9</v>
          </cell>
          <cell r="J119">
            <v>18.399999999999999</v>
          </cell>
          <cell r="K119">
            <v>-5.4</v>
          </cell>
          <cell r="L119">
            <v>-22.875</v>
          </cell>
          <cell r="M119">
            <v>6.3000000000000007</v>
          </cell>
          <cell r="N119">
            <v>6.75</v>
          </cell>
          <cell r="O119">
            <v>2</v>
          </cell>
          <cell r="P119">
            <v>1</v>
          </cell>
          <cell r="Q119">
            <v>1</v>
          </cell>
          <cell r="R119">
            <v>1</v>
          </cell>
          <cell r="S119">
            <v>1</v>
          </cell>
          <cell r="T119">
            <v>1</v>
          </cell>
          <cell r="U119">
            <v>1</v>
          </cell>
          <cell r="V119">
            <v>1</v>
          </cell>
          <cell r="W119">
            <v>1</v>
          </cell>
          <cell r="X119">
            <v>1</v>
          </cell>
        </row>
        <row r="122">
          <cell r="B122" t="str">
            <v>Memorandum item:</v>
          </cell>
        </row>
        <row r="124">
          <cell r="B124" t="str">
            <v xml:space="preserve">  Total imports, c.i.f. (1980 = 100)</v>
          </cell>
          <cell r="D124">
            <v>116.7</v>
          </cell>
          <cell r="E124">
            <v>113.44940164012272</v>
          </cell>
          <cell r="F124">
            <v>113.20095157730275</v>
          </cell>
          <cell r="G124">
            <v>110.47974254286605</v>
          </cell>
          <cell r="H124">
            <v>111.37902165193144</v>
          </cell>
          <cell r="I124">
            <v>119.46564528921506</v>
          </cell>
          <cell r="J124">
            <v>121.5915903238002</v>
          </cell>
          <cell r="K124">
            <v>114.60921947509311</v>
          </cell>
          <cell r="L124">
            <v>106.25397815691987</v>
          </cell>
          <cell r="M124">
            <v>107.92874086016121</v>
          </cell>
          <cell r="N124">
            <v>109.91082890731005</v>
          </cell>
          <cell r="O124">
            <v>111.30425684505401</v>
          </cell>
          <cell r="P124">
            <v>112.80521439053726</v>
          </cell>
          <cell r="Q124">
            <v>114.01751212278981</v>
          </cell>
          <cell r="R124">
            <v>115.24283820483599</v>
          </cell>
          <cell r="S124">
            <v>116.48133265005191</v>
          </cell>
          <cell r="T124">
            <v>117.73313697651272</v>
          </cell>
          <cell r="U124">
            <v>118.99839422316336</v>
          </cell>
          <cell r="V124">
            <v>120.27724896616306</v>
          </cell>
          <cell r="W124">
            <v>121.56984733540553</v>
          </cell>
          <cell r="X124">
            <v>122.87633703121665</v>
          </cell>
        </row>
        <row r="127">
          <cell r="B127" t="str">
            <v>Sources: Data provided by the Nicaraguan authorities; and staff estimates.</v>
          </cell>
        </row>
        <row r="134">
          <cell r="B134" t="str">
            <v>Table 12.  Nicaragua: Merchandise Imports by Commodity--Volume Indices</v>
          </cell>
        </row>
        <row r="136">
          <cell r="I136" t="str">
            <v>Preliminary</v>
          </cell>
        </row>
        <row r="137">
          <cell r="D137">
            <v>1990</v>
          </cell>
          <cell r="E137">
            <v>1991</v>
          </cell>
          <cell r="F137">
            <v>1992</v>
          </cell>
          <cell r="G137" t="str">
            <v xml:space="preserve">  1993</v>
          </cell>
          <cell r="H137" t="str">
            <v xml:space="preserve">  1994</v>
          </cell>
          <cell r="I137">
            <v>1995</v>
          </cell>
          <cell r="J137">
            <v>1996</v>
          </cell>
          <cell r="K137">
            <v>1997</v>
          </cell>
          <cell r="L137">
            <v>1998</v>
          </cell>
          <cell r="M137">
            <v>1999</v>
          </cell>
          <cell r="N137">
            <v>2000</v>
          </cell>
          <cell r="O137">
            <v>2001</v>
          </cell>
          <cell r="P137">
            <v>2002</v>
          </cell>
          <cell r="Q137">
            <v>2003</v>
          </cell>
          <cell r="R137">
            <v>2004</v>
          </cell>
          <cell r="S137">
            <v>2005</v>
          </cell>
          <cell r="T137">
            <v>2006</v>
          </cell>
          <cell r="U137">
            <v>2007</v>
          </cell>
          <cell r="V137">
            <v>2008</v>
          </cell>
          <cell r="W137">
            <v>2009</v>
          </cell>
          <cell r="X137">
            <v>2010</v>
          </cell>
        </row>
        <row r="141">
          <cell r="B141" t="str">
            <v>Volume Index (1990=100)</v>
          </cell>
        </row>
        <row r="143">
          <cell r="B143" t="str">
            <v>Total imports, c.i.f.</v>
          </cell>
          <cell r="D143">
            <v>100</v>
          </cell>
          <cell r="E143">
            <v>121.24383029919277</v>
          </cell>
          <cell r="F143">
            <v>138.27940297224995</v>
          </cell>
          <cell r="G143">
            <v>123.27668545483665</v>
          </cell>
          <cell r="H143">
            <v>143.03626838030237</v>
          </cell>
          <cell r="I143">
            <v>152.10663394048603</v>
          </cell>
          <cell r="J143">
            <v>174.6259121252952</v>
          </cell>
          <cell r="K143">
            <v>232.22105093146612</v>
          </cell>
          <cell r="L143">
            <v>255.36442368678976</v>
          </cell>
          <cell r="M143">
            <v>272.41911423739407</v>
          </cell>
          <cell r="N143">
            <v>292.35183016389072</v>
          </cell>
          <cell r="O143">
            <v>299.70656876455604</v>
          </cell>
          <cell r="P143">
            <v>311.98113005948039</v>
          </cell>
          <cell r="Q143">
            <v>325.63348408877084</v>
          </cell>
          <cell r="R143">
            <v>340.14234962582174</v>
          </cell>
          <cell r="S143">
            <v>355.35221829894624</v>
          </cell>
          <cell r="T143">
            <v>371.22142693602206</v>
          </cell>
          <cell r="U143">
            <v>387.75816494363465</v>
          </cell>
          <cell r="V143">
            <v>404.9342643590374</v>
          </cell>
          <cell r="W143">
            <v>425.18127321420008</v>
          </cell>
          <cell r="X143">
            <v>446.39083887958282</v>
          </cell>
        </row>
        <row r="145">
          <cell r="B145" t="str">
            <v>Consumer goods</v>
          </cell>
          <cell r="D145">
            <v>100</v>
          </cell>
          <cell r="E145">
            <v>141.53945531057934</v>
          </cell>
          <cell r="F145">
            <v>185.24094480435733</v>
          </cell>
          <cell r="G145">
            <v>133.82079544402956</v>
          </cell>
          <cell r="H145">
            <v>142.54512210654144</v>
          </cell>
          <cell r="I145">
            <v>153.3749779457506</v>
          </cell>
          <cell r="J145">
            <v>184.98658516156536</v>
          </cell>
          <cell r="K145">
            <v>211.10066622588511</v>
          </cell>
          <cell r="L145">
            <v>249.02504901562264</v>
          </cell>
          <cell r="M145">
            <v>258.10517058050601</v>
          </cell>
          <cell r="N145">
            <v>264.76680441096971</v>
          </cell>
          <cell r="O145">
            <v>273.23934215212074</v>
          </cell>
          <cell r="P145">
            <v>280.07032570592372</v>
          </cell>
          <cell r="Q145">
            <v>289.87278710563101</v>
          </cell>
          <cell r="R145">
            <v>300.01833465432804</v>
          </cell>
          <cell r="S145">
            <v>310.51897636722958</v>
          </cell>
          <cell r="T145">
            <v>321.38714054008267</v>
          </cell>
          <cell r="U145">
            <v>332.63569045898555</v>
          </cell>
          <cell r="V145">
            <v>344.27793962505001</v>
          </cell>
          <cell r="W145">
            <v>356.32766751192685</v>
          </cell>
          <cell r="X145">
            <v>368.79913587484424</v>
          </cell>
        </row>
        <row r="146">
          <cell r="B146" t="str">
            <v>Intermediate goods</v>
          </cell>
          <cell r="D146">
            <v>100</v>
          </cell>
          <cell r="E146">
            <v>141.14737726487328</v>
          </cell>
          <cell r="F146">
            <v>143.85690399830503</v>
          </cell>
          <cell r="G146">
            <v>155.31628827176698</v>
          </cell>
          <cell r="H146">
            <v>184.76359858504134</v>
          </cell>
          <cell r="I146">
            <v>196.65700374733936</v>
          </cell>
          <cell r="J146">
            <v>228.31452192559834</v>
          </cell>
          <cell r="K146">
            <v>338.40036111030548</v>
          </cell>
          <cell r="L146">
            <v>361.80126716885013</v>
          </cell>
          <cell r="M146">
            <v>393.24336259593957</v>
          </cell>
          <cell r="N146">
            <v>434.90785607749939</v>
          </cell>
          <cell r="O146">
            <v>444.86482240241037</v>
          </cell>
          <cell r="P146">
            <v>466.18842143740824</v>
          </cell>
          <cell r="Q146">
            <v>488.89146757618596</v>
          </cell>
          <cell r="R146">
            <v>512.57177928443014</v>
          </cell>
          <cell r="S146">
            <v>537.15759401687376</v>
          </cell>
          <cell r="T146">
            <v>562.84569495552796</v>
          </cell>
          <cell r="U146">
            <v>589.84380507953074</v>
          </cell>
          <cell r="V146">
            <v>617.85950361735502</v>
          </cell>
          <cell r="W146">
            <v>652.12635623944868</v>
          </cell>
          <cell r="X146">
            <v>688.09941137839166</v>
          </cell>
        </row>
        <row r="147">
          <cell r="B147" t="str">
            <v>Capital goods</v>
          </cell>
          <cell r="D147">
            <v>100</v>
          </cell>
          <cell r="E147">
            <v>97.138838207263504</v>
          </cell>
          <cell r="F147">
            <v>108.65015400879308</v>
          </cell>
          <cell r="G147">
            <v>93.716173168338955</v>
          </cell>
          <cell r="H147">
            <v>107.37981938529548</v>
          </cell>
          <cell r="I147">
            <v>104.35700848005074</v>
          </cell>
          <cell r="J147">
            <v>134.3417292437712</v>
          </cell>
          <cell r="K147">
            <v>197.09065298528557</v>
          </cell>
          <cell r="L147">
            <v>210.93067663897952</v>
          </cell>
          <cell r="M147">
            <v>237.9120141544596</v>
          </cell>
          <cell r="N147">
            <v>263.99099322862355</v>
          </cell>
          <cell r="O147">
            <v>269.55328724298909</v>
          </cell>
          <cell r="P147">
            <v>282.33933452926391</v>
          </cell>
          <cell r="Q147">
            <v>295.66438800202855</v>
          </cell>
          <cell r="R147">
            <v>309.5680033621033</v>
          </cell>
          <cell r="S147">
            <v>324.47328925032679</v>
          </cell>
          <cell r="T147">
            <v>340.07494873760709</v>
          </cell>
          <cell r="U147">
            <v>356.21387001908562</v>
          </cell>
          <cell r="V147">
            <v>373.01806741536751</v>
          </cell>
          <cell r="W147">
            <v>393.87358743645285</v>
          </cell>
          <cell r="X147">
            <v>415.82470560106827</v>
          </cell>
        </row>
        <row r="148">
          <cell r="B148" t="str">
            <v>Energy products</v>
          </cell>
          <cell r="D148">
            <v>100</v>
          </cell>
          <cell r="E148">
            <v>106.2874786249177</v>
          </cell>
          <cell r="F148">
            <v>114.64603539752744</v>
          </cell>
          <cell r="G148">
            <v>111.28607871755318</v>
          </cell>
          <cell r="H148">
            <v>143.30878098584822</v>
          </cell>
          <cell r="I148">
            <v>171.79477977836629</v>
          </cell>
          <cell r="J148">
            <v>159.25380957117741</v>
          </cell>
          <cell r="K148">
            <v>178.54048524665635</v>
          </cell>
          <cell r="L148">
            <v>175.86657648875146</v>
          </cell>
          <cell r="M148">
            <v>169.76357341659562</v>
          </cell>
          <cell r="N148">
            <v>173.37425591141127</v>
          </cell>
          <cell r="O148">
            <v>180.58812998547231</v>
          </cell>
          <cell r="P148">
            <v>186.94259839853288</v>
          </cell>
          <cell r="Q148">
            <v>193.52105517989867</v>
          </cell>
          <cell r="R148">
            <v>202.23486415799238</v>
          </cell>
          <cell r="S148">
            <v>211.34104485821587</v>
          </cell>
          <cell r="T148">
            <v>220.85726569494679</v>
          </cell>
          <cell r="U148">
            <v>230.80199070684856</v>
          </cell>
          <cell r="V148">
            <v>241.19451538543743</v>
          </cell>
          <cell r="W148">
            <v>252.0945087467085</v>
          </cell>
          <cell r="X148">
            <v>263.48761849919202</v>
          </cell>
        </row>
        <row r="151">
          <cell r="B151" t="str">
            <v>(Percentage change)</v>
          </cell>
          <cell r="D151" t="str">
            <v xml:space="preserve"> </v>
          </cell>
        </row>
        <row r="153">
          <cell r="B153" t="str">
            <v>Total imports, c.i.f.</v>
          </cell>
          <cell r="E153">
            <v>21.243830299192766</v>
          </cell>
          <cell r="F153">
            <v>14.050671799974147</v>
          </cell>
          <cell r="G153">
            <v>-10.8495677555276</v>
          </cell>
          <cell r="H153">
            <v>16.028645524140739</v>
          </cell>
          <cell r="I153">
            <v>6.3413046655184768</v>
          </cell>
          <cell r="J153">
            <v>14.804928359416692</v>
          </cell>
          <cell r="K153">
            <v>32.982011721631579</v>
          </cell>
          <cell r="L153">
            <v>9.9660959514621172</v>
          </cell>
          <cell r="M153">
            <v>6.6785695142571155</v>
          </cell>
          <cell r="N153">
            <v>7.3169300114259483</v>
          </cell>
          <cell r="O153">
            <v>2.5157149166955106</v>
          </cell>
          <cell r="P153">
            <v>4.0955262827645944</v>
          </cell>
          <cell r="Q153">
            <v>4.3760191607381982</v>
          </cell>
          <cell r="R153">
            <v>4.4555815805157328</v>
          </cell>
          <cell r="S153">
            <v>4.4716186296285487</v>
          </cell>
          <cell r="T153">
            <v>4.4657688400091988</v>
          </cell>
          <cell r="U153">
            <v>4.4546830564450746</v>
          </cell>
          <cell r="V153">
            <v>4.4295906490839476</v>
          </cell>
          <cell r="W153">
            <v>5.0000730086922296</v>
          </cell>
          <cell r="X153">
            <v>4.9883583783093099</v>
          </cell>
        </row>
        <row r="155">
          <cell r="B155" t="str">
            <v>Consumer goods</v>
          </cell>
          <cell r="E155">
            <v>41.539455310579342</v>
          </cell>
          <cell r="F155">
            <v>30.875835573822165</v>
          </cell>
          <cell r="G155">
            <v>-27.758522509499873</v>
          </cell>
          <cell r="H155">
            <v>6.5194102557556644</v>
          </cell>
          <cell r="I155">
            <v>7.59749311597957</v>
          </cell>
          <cell r="J155">
            <v>20.610667815056448</v>
          </cell>
          <cell r="K155">
            <v>14.116743136542564</v>
          </cell>
          <cell r="L155">
            <v>17.965070157171901</v>
          </cell>
          <cell r="M155">
            <v>3.6462683576517385</v>
          </cell>
          <cell r="N155">
            <v>2.580976512590194</v>
          </cell>
          <cell r="O155">
            <v>3.2000000000000028</v>
          </cell>
          <cell r="P155">
            <v>2.4999999999999911</v>
          </cell>
          <cell r="Q155">
            <v>3.499999999999992</v>
          </cell>
          <cell r="R155">
            <v>3.499999999999992</v>
          </cell>
          <cell r="S155">
            <v>3.5000000000000142</v>
          </cell>
          <cell r="T155">
            <v>3.5000000000000142</v>
          </cell>
          <cell r="U155">
            <v>3.499999999999992</v>
          </cell>
          <cell r="V155">
            <v>3.499999999999992</v>
          </cell>
          <cell r="W155">
            <v>3.5000000000000364</v>
          </cell>
          <cell r="X155">
            <v>3.499999999999992</v>
          </cell>
        </row>
        <row r="156">
          <cell r="B156" t="str">
            <v>Intermediate goods</v>
          </cell>
          <cell r="E156">
            <v>41.147377264873278</v>
          </cell>
          <cell r="F156">
            <v>1.9196436986194332</v>
          </cell>
          <cell r="G156">
            <v>7.9658215594553328</v>
          </cell>
          <cell r="H156">
            <v>18.959576385026988</v>
          </cell>
          <cell r="I156">
            <v>6.4370932658706748</v>
          </cell>
          <cell r="J156">
            <v>16.097834084227113</v>
          </cell>
          <cell r="K156">
            <v>48.216748657179686</v>
          </cell>
          <cell r="L156">
            <v>6.9151539855824451</v>
          </cell>
          <cell r="M156">
            <v>8.6904326436246571</v>
          </cell>
          <cell r="N156">
            <v>10.595091346619977</v>
          </cell>
          <cell r="O156">
            <v>2.2894427372994297</v>
          </cell>
          <cell r="P156">
            <v>4.793276060769136</v>
          </cell>
          <cell r="Q156">
            <v>4.8699292163406627</v>
          </cell>
          <cell r="R156">
            <v>4.8436745737547415</v>
          </cell>
          <cell r="S156">
            <v>4.7965603503896226</v>
          </cell>
          <cell r="T156">
            <v>4.7822280136743833</v>
          </cell>
          <cell r="U156">
            <v>4.7967161099341737</v>
          </cell>
          <cell r="V156">
            <v>4.7496808979873517</v>
          </cell>
          <cell r="W156">
            <v>5.5460590023254541</v>
          </cell>
          <cell r="X156">
            <v>5.5162707034853042</v>
          </cell>
        </row>
        <row r="157">
          <cell r="B157" t="str">
            <v>Capital goods</v>
          </cell>
          <cell r="E157">
            <v>-2.8611617927364996</v>
          </cell>
          <cell r="F157">
            <v>11.850374179860035</v>
          </cell>
          <cell r="G157">
            <v>-13.745015804805504</v>
          </cell>
          <cell r="H157">
            <v>14.579816647456379</v>
          </cell>
          <cell r="I157">
            <v>-2.8150642481511556</v>
          </cell>
          <cell r="J157">
            <v>28.73282896898337</v>
          </cell>
          <cell r="K157">
            <v>46.708438319751465</v>
          </cell>
          <cell r="L157">
            <v>7.0221613476145972</v>
          </cell>
          <cell r="M157">
            <v>12.791566378777741</v>
          </cell>
          <cell r="N157">
            <v>10.961606611943807</v>
          </cell>
          <cell r="O157">
            <v>2.1070014345331955</v>
          </cell>
          <cell r="P157">
            <v>4.7434210196623638</v>
          </cell>
          <cell r="Q157">
            <v>4.7195172061240021</v>
          </cell>
          <cell r="R157">
            <v>4.7024991592762744</v>
          </cell>
          <cell r="S157">
            <v>4.8148664352719583</v>
          </cell>
          <cell r="T157">
            <v>4.8083031806183119</v>
          </cell>
          <cell r="U157">
            <v>4.7456954243139116</v>
          </cell>
          <cell r="V157">
            <v>4.7174461217306174</v>
          </cell>
          <cell r="W157">
            <v>5.591021412338737</v>
          </cell>
          <cell r="X157">
            <v>5.5731378962182943</v>
          </cell>
        </row>
        <row r="158">
          <cell r="B158" t="str">
            <v>Energy products</v>
          </cell>
          <cell r="E158">
            <v>6.2874786249176973</v>
          </cell>
          <cell r="F158">
            <v>7.8641029787775985</v>
          </cell>
          <cell r="G158">
            <v>-2.9307220858740046</v>
          </cell>
          <cell r="H158">
            <v>28.775119617224941</v>
          </cell>
          <cell r="I158">
            <v>19.877357546800333</v>
          </cell>
          <cell r="J158">
            <v>-7.2999716425423795</v>
          </cell>
          <cell r="K158">
            <v>12.110652628914909</v>
          </cell>
          <cell r="L158">
            <v>-1.497648420867026</v>
          </cell>
          <cell r="M158">
            <v>-3.4702461343166013</v>
          </cell>
          <cell r="N158">
            <v>2.1268888384878171</v>
          </cell>
          <cell r="O158">
            <v>4.1608680805223397</v>
          </cell>
          <cell r="P158">
            <v>3.5187630624292865</v>
          </cell>
          <cell r="Q158">
            <v>3.5189715119619436</v>
          </cell>
          <cell r="R158">
            <v>4.5027704969845761</v>
          </cell>
          <cell r="S158">
            <v>4.5027748989459271</v>
          </cell>
          <cell r="T158">
            <v>4.5027793077843103</v>
          </cell>
          <cell r="U158">
            <v>4.5027837235102064</v>
          </cell>
          <cell r="V158">
            <v>4.5027881461338293</v>
          </cell>
          <cell r="W158">
            <v>4.5191713185735116</v>
          </cell>
          <cell r="X158">
            <v>4.5193803741003791</v>
          </cell>
        </row>
        <row r="161">
          <cell r="B161" t="str">
            <v>Memorandum items:</v>
          </cell>
        </row>
        <row r="163">
          <cell r="B163" t="str">
            <v xml:space="preserve">  Real GDP</v>
          </cell>
          <cell r="D163">
            <v>100</v>
          </cell>
          <cell r="E163">
            <v>99.8</v>
          </cell>
          <cell r="F163">
            <v>100.19919999999999</v>
          </cell>
          <cell r="G163">
            <v>99.998801599999993</v>
          </cell>
          <cell r="H163">
            <v>103.29876205279999</v>
          </cell>
          <cell r="I163">
            <v>107.74060882107038</v>
          </cell>
          <cell r="J163">
            <v>112.58893621801855</v>
          </cell>
          <cell r="K163">
            <v>118.21838302891948</v>
          </cell>
          <cell r="L163">
            <v>122.94711835007625</v>
          </cell>
          <cell r="M163">
            <v>130.32394545108085</v>
          </cell>
          <cell r="N163">
            <v>138.14338217814571</v>
          </cell>
          <cell r="O163">
            <v>146.70827187319077</v>
          </cell>
          <cell r="P163">
            <v>154.77722682621626</v>
          </cell>
          <cell r="Q163">
            <v>163.28997430165816</v>
          </cell>
          <cell r="R163">
            <v>172.27092288824934</v>
          </cell>
          <cell r="S163">
            <v>181.74582364710304</v>
          </cell>
          <cell r="T163">
            <v>191.7418439476937</v>
          </cell>
          <cell r="U163">
            <v>202.28764536481683</v>
          </cell>
          <cell r="V163">
            <v>213.41346585988174</v>
          </cell>
          <cell r="W163">
            <v>225.15120648217521</v>
          </cell>
          <cell r="X163">
            <v>237.53452283869484</v>
          </cell>
        </row>
        <row r="165">
          <cell r="B165" t="str">
            <v xml:space="preserve">  Import boyancy</v>
          </cell>
          <cell r="D165" t="str">
            <v>...</v>
          </cell>
          <cell r="E165">
            <v>-106.21915149596383</v>
          </cell>
          <cell r="F165">
            <v>35.126679499935364</v>
          </cell>
          <cell r="G165">
            <v>54.247838777638002</v>
          </cell>
          <cell r="H165">
            <v>4.8571653103456782</v>
          </cell>
          <cell r="I165">
            <v>1.4747220152368552</v>
          </cell>
          <cell r="J165">
            <v>3.2899840798703766</v>
          </cell>
          <cell r="K165">
            <v>6.5964023443263162</v>
          </cell>
          <cell r="L165">
            <v>2.4915239878655293</v>
          </cell>
          <cell r="M165">
            <v>1.1130949190428527</v>
          </cell>
          <cell r="N165">
            <v>1.2194883352376582</v>
          </cell>
          <cell r="O165">
            <v>0.40576047043475982</v>
          </cell>
          <cell r="P165">
            <v>0.74464114232083534</v>
          </cell>
          <cell r="Q165">
            <v>0.79563984740694504</v>
          </cell>
          <cell r="R165">
            <v>0.8101057419119515</v>
          </cell>
          <cell r="S165">
            <v>0.81302156902337241</v>
          </cell>
          <cell r="T165">
            <v>0.81195797091076338</v>
          </cell>
          <cell r="U165">
            <v>0.80994237389910451</v>
          </cell>
          <cell r="V165">
            <v>0.80538011801526321</v>
          </cell>
          <cell r="W165">
            <v>0.90910418339858723</v>
          </cell>
          <cell r="X165">
            <v>0.90697425060169268</v>
          </cell>
        </row>
        <row r="167">
          <cell r="B167" t="str">
            <v xml:space="preserve">  Total imports, c.i.f. (1980 = 100)</v>
          </cell>
          <cell r="D167">
            <v>59.6</v>
          </cell>
          <cell r="E167">
            <v>72.261322858318891</v>
          </cell>
          <cell r="F167">
            <v>82.414524171460968</v>
          </cell>
          <cell r="G167">
            <v>73.472904531082634</v>
          </cell>
          <cell r="H167">
            <v>85.249615954660214</v>
          </cell>
          <cell r="I167">
            <v>90.655553828529662</v>
          </cell>
          <cell r="J167">
            <v>104.07704362667592</v>
          </cell>
          <cell r="K167">
            <v>138.40374635515377</v>
          </cell>
          <cell r="L167">
            <v>152.19719651732666</v>
          </cell>
          <cell r="M167">
            <v>162.36179208548683</v>
          </cell>
          <cell r="N167">
            <v>174.2416907776788</v>
          </cell>
          <cell r="O167">
            <v>178.62511498367533</v>
          </cell>
          <cell r="P167">
            <v>185.94075351545024</v>
          </cell>
          <cell r="Q167">
            <v>194.07755651690732</v>
          </cell>
          <cell r="R167">
            <v>202.72484037698965</v>
          </cell>
          <cell r="S167">
            <v>211.78992210617184</v>
          </cell>
          <cell r="T167">
            <v>221.24797045386902</v>
          </cell>
          <cell r="U167">
            <v>231.10386630640613</v>
          </cell>
          <cell r="V167">
            <v>241.34082155798617</v>
          </cell>
          <cell r="W167">
            <v>253.40803883566312</v>
          </cell>
          <cell r="X167">
            <v>266.04893997223121</v>
          </cell>
        </row>
        <row r="169">
          <cell r="B169" t="str">
            <v>Sources: Data provided by the Nicaraguan authorities; and staff estimates.</v>
          </cell>
        </row>
        <row r="174">
          <cell r="B174" t="str">
            <v>Table 13.  Nicaragua: Merchandise Imports by Commodity--Memorandum items</v>
          </cell>
        </row>
        <row r="178">
          <cell r="D178">
            <v>1990</v>
          </cell>
          <cell r="E178">
            <v>1991</v>
          </cell>
          <cell r="F178">
            <v>1992</v>
          </cell>
          <cell r="G178" t="str">
            <v xml:space="preserve">  1993</v>
          </cell>
          <cell r="H178" t="str">
            <v xml:space="preserve">  1994</v>
          </cell>
          <cell r="I178">
            <v>1995</v>
          </cell>
          <cell r="J178">
            <v>1996</v>
          </cell>
          <cell r="K178">
            <v>1997</v>
          </cell>
          <cell r="L178">
            <v>1998</v>
          </cell>
          <cell r="M178">
            <v>1999</v>
          </cell>
          <cell r="N178">
            <v>2000</v>
          </cell>
          <cell r="O178">
            <v>2001</v>
          </cell>
          <cell r="P178">
            <v>2002</v>
          </cell>
          <cell r="Q178">
            <v>2003</v>
          </cell>
          <cell r="R178">
            <v>2004</v>
          </cell>
          <cell r="S178">
            <v>2005</v>
          </cell>
          <cell r="T178">
            <v>2006</v>
          </cell>
          <cell r="U178">
            <v>2007</v>
          </cell>
          <cell r="V178">
            <v>2008</v>
          </cell>
          <cell r="W178">
            <v>2009</v>
          </cell>
          <cell r="X178">
            <v>2010</v>
          </cell>
        </row>
        <row r="179">
          <cell r="I179" t="str">
            <v>Prel.</v>
          </cell>
          <cell r="J179" t="str">
            <v>Prel.</v>
          </cell>
        </row>
        <row r="181">
          <cell r="B181" t="str">
            <v>(In millions of U.S. dollars)</v>
          </cell>
        </row>
        <row r="183">
          <cell r="B183" t="str">
            <v xml:space="preserve">Total imports, c.i.f. excl. residents </v>
          </cell>
          <cell r="D183">
            <v>624.80000000000007</v>
          </cell>
          <cell r="E183">
            <v>734.90000000000009</v>
          </cell>
          <cell r="F183">
            <v>839.30000000000018</v>
          </cell>
          <cell r="G183">
            <v>731.6</v>
          </cell>
          <cell r="H183">
            <v>852.27980000000002</v>
          </cell>
          <cell r="I183">
            <v>972.80679999999995</v>
          </cell>
          <cell r="J183">
            <v>1136.1000000000001</v>
          </cell>
          <cell r="K183">
            <v>1436.7754</v>
          </cell>
          <cell r="L183">
            <v>1464.4409676</v>
          </cell>
          <cell r="M183">
            <v>1586.8685923999999</v>
          </cell>
          <cell r="N183">
            <v>1734.2534923999999</v>
          </cell>
          <cell r="O183">
            <v>1800.4220102359382</v>
          </cell>
          <cell r="P183">
            <v>1899.4321285709161</v>
          </cell>
          <cell r="Q183">
            <v>2003.8577751018854</v>
          </cell>
          <cell r="R183">
            <v>2115.6359131273653</v>
          </cell>
          <cell r="S183">
            <v>2233.9921321340453</v>
          </cell>
          <cell r="T183">
            <v>2358.8375319075799</v>
          </cell>
          <cell r="U183">
            <v>2490.3955410915105</v>
          </cell>
          <cell r="V183">
            <v>2628.6592391193731</v>
          </cell>
          <cell r="W183">
            <v>2789.7563646597009</v>
          </cell>
          <cell r="X183">
            <v>2960.395990041874</v>
          </cell>
        </row>
        <row r="185">
          <cell r="B185" t="str">
            <v xml:space="preserve">Total imports, f.o.b. </v>
          </cell>
          <cell r="D185">
            <v>567.4</v>
          </cell>
          <cell r="E185">
            <v>668.7</v>
          </cell>
          <cell r="F185">
            <v>770.9</v>
          </cell>
          <cell r="G185">
            <v>669.7</v>
          </cell>
          <cell r="H185">
            <v>783.7</v>
          </cell>
          <cell r="I185">
            <v>897.1</v>
          </cell>
          <cell r="J185">
            <v>1049.7</v>
          </cell>
          <cell r="K185">
            <v>1371.3754000000001</v>
          </cell>
          <cell r="L185">
            <v>1393.294038</v>
          </cell>
          <cell r="M185">
            <v>1509.773762</v>
          </cell>
          <cell r="N185">
            <v>1649.9982619999998</v>
          </cell>
          <cell r="O185">
            <v>1712.9521150018036</v>
          </cell>
          <cell r="P185">
            <v>1807.1520251585639</v>
          </cell>
          <cell r="Q185">
            <v>1906.5043609268951</v>
          </cell>
          <cell r="R185">
            <v>2012.851982125226</v>
          </cell>
          <cell r="S185">
            <v>2125.4581014230794</v>
          </cell>
          <cell r="T185">
            <v>2244.2381376448634</v>
          </cell>
          <cell r="U185">
            <v>2369.4046646012348</v>
          </cell>
          <cell r="V185">
            <v>2500.9510979475817</v>
          </cell>
          <cell r="W185">
            <v>2654.2216424899989</v>
          </cell>
          <cell r="X185">
            <v>2816.5710836430785</v>
          </cell>
        </row>
        <row r="186">
          <cell r="K186">
            <v>0</v>
          </cell>
        </row>
        <row r="187">
          <cell r="B187" t="str">
            <v>Costs, insurance &amp; freight</v>
          </cell>
          <cell r="D187">
            <v>70.100000000000136</v>
          </cell>
          <cell r="E187">
            <v>82.700000000000045</v>
          </cell>
          <cell r="F187">
            <v>84.200000000000159</v>
          </cell>
          <cell r="G187">
            <v>74.299999999999955</v>
          </cell>
          <cell r="H187">
            <v>86.579799999999977</v>
          </cell>
          <cell r="I187">
            <v>95.559999999999945</v>
          </cell>
          <cell r="J187">
            <v>110.20270000000005</v>
          </cell>
          <cell r="K187">
            <v>82.51100000000001</v>
          </cell>
          <cell r="L187">
            <v>88.933661999999998</v>
          </cell>
          <cell r="M187">
            <v>96.368538000000001</v>
          </cell>
          <cell r="N187">
            <v>105.31903799999999</v>
          </cell>
          <cell r="O187">
            <v>109.33736904266831</v>
          </cell>
          <cell r="P187">
            <v>115.35012926544024</v>
          </cell>
          <cell r="Q187">
            <v>121.69176771873798</v>
          </cell>
          <cell r="R187">
            <v>128.47991375267401</v>
          </cell>
          <cell r="S187">
            <v>135.66753838870719</v>
          </cell>
          <cell r="T187">
            <v>143.24924282839552</v>
          </cell>
          <cell r="U187">
            <v>151.23859561284476</v>
          </cell>
          <cell r="V187">
            <v>159.63517646473926</v>
          </cell>
          <cell r="W187">
            <v>169.4184027121276</v>
          </cell>
          <cell r="X187">
            <v>179.78113299849437</v>
          </cell>
        </row>
        <row r="188">
          <cell r="B188" t="str">
            <v xml:space="preserve">  Non-residents</v>
          </cell>
          <cell r="D188">
            <v>57.400000000000134</v>
          </cell>
          <cell r="E188">
            <v>66.200000000000045</v>
          </cell>
          <cell r="F188">
            <v>68.400000000000162</v>
          </cell>
          <cell r="G188">
            <v>61.899999999999956</v>
          </cell>
          <cell r="H188">
            <v>68.579799999999977</v>
          </cell>
          <cell r="I188">
            <v>77.400000000000006</v>
          </cell>
          <cell r="J188">
            <v>86.4</v>
          </cell>
          <cell r="K188">
            <v>65.400000000000006</v>
          </cell>
          <cell r="L188">
            <v>71.146929600000007</v>
          </cell>
          <cell r="M188">
            <v>77.094830400000006</v>
          </cell>
          <cell r="N188">
            <v>84.255230400000002</v>
          </cell>
          <cell r="O188">
            <v>87.469895234134654</v>
          </cell>
          <cell r="P188">
            <v>92.280103412352204</v>
          </cell>
          <cell r="Q188">
            <v>97.353414174990391</v>
          </cell>
          <cell r="R188">
            <v>102.78393100213921</v>
          </cell>
          <cell r="S188">
            <v>108.53403071096575</v>
          </cell>
          <cell r="T188">
            <v>114.59939426271643</v>
          </cell>
          <cell r="U188">
            <v>120.99087649027581</v>
          </cell>
          <cell r="V188">
            <v>127.70814117179141</v>
          </cell>
          <cell r="W188">
            <v>135.53472216970209</v>
          </cell>
          <cell r="X188">
            <v>143.82490639879549</v>
          </cell>
        </row>
        <row r="189">
          <cell r="B189" t="str">
            <v xml:space="preserve">  Residents</v>
          </cell>
          <cell r="D189">
            <v>12.7</v>
          </cell>
          <cell r="E189">
            <v>16.5</v>
          </cell>
          <cell r="F189">
            <v>15.8</v>
          </cell>
          <cell r="G189">
            <v>12.4</v>
          </cell>
          <cell r="H189">
            <v>18</v>
          </cell>
          <cell r="I189">
            <v>19.853200000000001</v>
          </cell>
          <cell r="J189">
            <v>23.802700000000044</v>
          </cell>
          <cell r="K189">
            <v>17.111000000000004</v>
          </cell>
          <cell r="L189">
            <v>17.786732399999991</v>
          </cell>
          <cell r="M189">
            <v>19.273707599999994</v>
          </cell>
          <cell r="N189">
            <v>21.06380759999999</v>
          </cell>
          <cell r="O189">
            <v>21.86747380853366</v>
          </cell>
          <cell r="P189">
            <v>23.07002585308804</v>
          </cell>
          <cell r="Q189">
            <v>24.338353543747587</v>
          </cell>
          <cell r="R189">
            <v>25.695982750534796</v>
          </cell>
          <cell r="S189">
            <v>27.133507677741434</v>
          </cell>
          <cell r="T189">
            <v>28.649848565679093</v>
          </cell>
          <cell r="U189">
            <v>30.247719122568952</v>
          </cell>
          <cell r="V189">
            <v>31.927035292947849</v>
          </cell>
          <cell r="W189">
            <v>33.883680542425509</v>
          </cell>
          <cell r="X189">
            <v>35.95622659969888</v>
          </cell>
        </row>
        <row r="191">
          <cell r="B191" t="str">
            <v>(In percent of total imports, c.i.f.)</v>
          </cell>
        </row>
        <row r="193">
          <cell r="B193" t="str">
            <v xml:space="preserve">Total imports, c.i.f. excl. residents </v>
          </cell>
          <cell r="D193">
            <v>98.007843137254895</v>
          </cell>
          <cell r="E193">
            <v>97.804099015171673</v>
          </cell>
          <cell r="F193">
            <v>98.152262893228865</v>
          </cell>
          <cell r="G193">
            <v>98.333333333333343</v>
          </cell>
          <cell r="H193">
            <v>97.931699667164523</v>
          </cell>
          <cell r="I193">
            <v>98</v>
          </cell>
          <cell r="J193">
            <v>97.947870972280697</v>
          </cell>
          <cell r="K193">
            <v>98.823085490035524</v>
          </cell>
          <cell r="L193">
            <v>98.800000000000011</v>
          </cell>
          <cell r="M193">
            <v>98.8</v>
          </cell>
          <cell r="N193">
            <v>98.8</v>
          </cell>
          <cell r="O193">
            <v>98.8</v>
          </cell>
          <cell r="P193">
            <v>98.8</v>
          </cell>
          <cell r="Q193">
            <v>98.8</v>
          </cell>
          <cell r="R193">
            <v>98.8</v>
          </cell>
          <cell r="S193">
            <v>98.8</v>
          </cell>
          <cell r="T193">
            <v>98.800000000000011</v>
          </cell>
          <cell r="U193">
            <v>98.8</v>
          </cell>
          <cell r="V193">
            <v>98.8</v>
          </cell>
          <cell r="W193">
            <v>98.799999999999983</v>
          </cell>
          <cell r="X193">
            <v>98.8</v>
          </cell>
        </row>
        <row r="195">
          <cell r="B195" t="str">
            <v xml:space="preserve">Total imports, f.o.b. </v>
          </cell>
          <cell r="D195">
            <v>89.003921568627433</v>
          </cell>
          <cell r="E195">
            <v>88.993878094224115</v>
          </cell>
          <cell r="F195">
            <v>90.153198456320879</v>
          </cell>
          <cell r="G195">
            <v>90.013440860215056</v>
          </cell>
          <cell r="H195">
            <v>90.051498380176128</v>
          </cell>
          <cell r="I195">
            <v>90.373340317933639</v>
          </cell>
          <cell r="J195">
            <v>90.498970301560632</v>
          </cell>
          <cell r="K195">
            <v>94.32479731566373</v>
          </cell>
          <cell r="L195">
            <v>94</v>
          </cell>
          <cell r="M195">
            <v>94</v>
          </cell>
          <cell r="N195">
            <v>94</v>
          </cell>
          <cell r="O195">
            <v>94</v>
          </cell>
          <cell r="P195">
            <v>94</v>
          </cell>
          <cell r="Q195">
            <v>94</v>
          </cell>
          <cell r="R195">
            <v>94</v>
          </cell>
          <cell r="S195">
            <v>94</v>
          </cell>
          <cell r="T195">
            <v>94</v>
          </cell>
          <cell r="U195">
            <v>94</v>
          </cell>
          <cell r="V195">
            <v>94</v>
          </cell>
          <cell r="W195">
            <v>94</v>
          </cell>
          <cell r="X195">
            <v>94</v>
          </cell>
        </row>
        <row r="197">
          <cell r="B197" t="str">
            <v>Costs, insurance &amp; freight</v>
          </cell>
          <cell r="D197">
            <v>10.996078431372569</v>
          </cell>
          <cell r="E197">
            <v>11.00612190577589</v>
          </cell>
          <cell r="F197">
            <v>9.8468015436791188</v>
          </cell>
          <cell r="G197">
            <v>9.9865591397849389</v>
          </cell>
          <cell r="H197">
            <v>9.9485016198238743</v>
          </cell>
          <cell r="I197">
            <v>9.6266596820663608</v>
          </cell>
          <cell r="J197">
            <v>9.5010296984393641</v>
          </cell>
          <cell r="K197">
            <v>5.6752026843362735</v>
          </cell>
          <cell r="L197">
            <v>6.0000000000000009</v>
          </cell>
          <cell r="M197">
            <v>6.0000000000000009</v>
          </cell>
          <cell r="N197">
            <v>6</v>
          </cell>
          <cell r="O197">
            <v>6</v>
          </cell>
          <cell r="P197">
            <v>6</v>
          </cell>
          <cell r="Q197">
            <v>6</v>
          </cell>
          <cell r="R197">
            <v>6.0000000000000009</v>
          </cell>
          <cell r="S197">
            <v>6</v>
          </cell>
          <cell r="T197">
            <v>6</v>
          </cell>
          <cell r="U197">
            <v>6</v>
          </cell>
          <cell r="V197">
            <v>6</v>
          </cell>
          <cell r="W197">
            <v>6</v>
          </cell>
          <cell r="X197">
            <v>6</v>
          </cell>
        </row>
        <row r="198">
          <cell r="B198" t="str">
            <v xml:space="preserve">  Non-residents</v>
          </cell>
          <cell r="D198">
            <v>9.0039215686274705</v>
          </cell>
          <cell r="E198">
            <v>8.8102209209475699</v>
          </cell>
          <cell r="F198">
            <v>7.9990644369079824</v>
          </cell>
          <cell r="G198">
            <v>8.3198924731182728</v>
          </cell>
          <cell r="H198">
            <v>7.8802012869883891</v>
          </cell>
          <cell r="I198">
            <v>7.7972316805351287</v>
          </cell>
          <cell r="J198">
            <v>7.4489006707200529</v>
          </cell>
          <cell r="K198">
            <v>4.4982881743718082</v>
          </cell>
          <cell r="L198">
            <v>4.8000000000000007</v>
          </cell>
          <cell r="M198">
            <v>4.8000000000000007</v>
          </cell>
          <cell r="N198">
            <v>4.8</v>
          </cell>
          <cell r="O198">
            <v>4.8</v>
          </cell>
          <cell r="P198">
            <v>4.8</v>
          </cell>
          <cell r="Q198">
            <v>4.8</v>
          </cell>
          <cell r="R198">
            <v>4.8000000000000007</v>
          </cell>
          <cell r="S198">
            <v>4.8</v>
          </cell>
          <cell r="T198">
            <v>4.8</v>
          </cell>
          <cell r="U198">
            <v>4.8</v>
          </cell>
          <cell r="V198">
            <v>4.8</v>
          </cell>
          <cell r="W198">
            <v>4.8000000000000007</v>
          </cell>
          <cell r="X198">
            <v>4.8</v>
          </cell>
        </row>
        <row r="199">
          <cell r="B199" t="str">
            <v xml:space="preserve">  Residents</v>
          </cell>
          <cell r="D199">
            <v>1.9921568627450976</v>
          </cell>
          <cell r="E199">
            <v>2.1959009848283202</v>
          </cell>
          <cell r="F199">
            <v>1.8477371067711377</v>
          </cell>
          <cell r="G199">
            <v>1.6666666666666667</v>
          </cell>
          <cell r="H199">
            <v>2.0683003328354856</v>
          </cell>
          <cell r="I199">
            <v>2</v>
          </cell>
          <cell r="J199">
            <v>2.0521290277193112</v>
          </cell>
          <cell r="K199">
            <v>1.1769145099644651</v>
          </cell>
          <cell r="L199">
            <v>1.1999999999999995</v>
          </cell>
          <cell r="M199">
            <v>1.1999999999999997</v>
          </cell>
          <cell r="N199">
            <v>1.1999999999999995</v>
          </cell>
          <cell r="O199">
            <v>1.2</v>
          </cell>
          <cell r="P199">
            <v>1.1999999999999995</v>
          </cell>
          <cell r="Q199">
            <v>1.1999999999999995</v>
          </cell>
          <cell r="R199">
            <v>1.2</v>
          </cell>
          <cell r="S199">
            <v>1.1999999999999997</v>
          </cell>
          <cell r="T199">
            <v>1.1999999999999995</v>
          </cell>
          <cell r="U199">
            <v>1.2</v>
          </cell>
          <cell r="V199">
            <v>1.2</v>
          </cell>
          <cell r="W199">
            <v>1.1999999999999997</v>
          </cell>
          <cell r="X199">
            <v>1.2000000000000002</v>
          </cell>
        </row>
        <row r="201">
          <cell r="B201" t="str">
            <v>(In percent of GDP)</v>
          </cell>
        </row>
        <row r="203">
          <cell r="B203" t="str">
            <v xml:space="preserve">Imports, c.i.f. </v>
          </cell>
          <cell r="D203">
            <v>40.760869565217398</v>
          </cell>
          <cell r="E203">
            <v>43.147902097902097</v>
          </cell>
          <cell r="F203">
            <v>46.320773114342053</v>
          </cell>
          <cell r="G203">
            <v>41.150293718933575</v>
          </cell>
          <cell r="H203">
            <v>47.504510242872229</v>
          </cell>
          <cell r="I203">
            <v>52.604639573243482</v>
          </cell>
          <cell r="J203">
            <v>58.891769163207606</v>
          </cell>
          <cell r="K203">
            <v>72.050062824479525</v>
          </cell>
          <cell r="L203">
            <v>70.071354182305626</v>
          </cell>
          <cell r="M203">
            <v>69.765720666397854</v>
          </cell>
          <cell r="N203">
            <v>71.60315073756432</v>
          </cell>
          <cell r="O203">
            <v>69.567269909838075</v>
          </cell>
          <cell r="P203">
            <v>68.135935755510545</v>
          </cell>
          <cell r="Q203">
            <v>66.733075010784901</v>
          </cell>
          <cell r="R203">
            <v>65.408919070121485</v>
          </cell>
          <cell r="S203">
            <v>64.120880748545545</v>
          </cell>
          <cell r="T203">
            <v>62.854686907617072</v>
          </cell>
          <cell r="U203">
            <v>61.606958221717825</v>
          </cell>
          <cell r="V203">
            <v>60.3694925844013</v>
          </cell>
          <cell r="W203">
            <v>59.480047959483407</v>
          </cell>
          <cell r="X203">
            <v>58.59716954145253</v>
          </cell>
        </row>
        <row r="205">
          <cell r="B205" t="str">
            <v xml:space="preserve">  Consumer goods</v>
          </cell>
          <cell r="D205">
            <v>10.147058823529413</v>
          </cell>
          <cell r="E205">
            <v>12.834117805271649</v>
          </cell>
          <cell r="F205">
            <v>15.860978093649109</v>
          </cell>
          <cell r="G205">
            <v>11.675842747401717</v>
          </cell>
          <cell r="H205">
            <v>12.298740833401025</v>
          </cell>
          <cell r="I205">
            <v>12.898645328841161</v>
          </cell>
          <cell r="J205">
            <v>14.84563149852614</v>
          </cell>
          <cell r="K205">
            <v>16.452881640358697</v>
          </cell>
          <cell r="L205">
            <v>17.996305808757821</v>
          </cell>
          <cell r="M205">
            <v>17.155508357464903</v>
          </cell>
          <cell r="N205">
            <v>16.510276401060349</v>
          </cell>
          <cell r="O205">
            <v>16.153051515747055</v>
          </cell>
          <cell r="P205">
            <v>15.739835836929791</v>
          </cell>
          <cell r="Q205">
            <v>15.320459527559382</v>
          </cell>
          <cell r="R205">
            <v>14.912257190438954</v>
          </cell>
          <cell r="S205">
            <v>14.51493110332466</v>
          </cell>
          <cell r="T205">
            <v>14.12819147656211</v>
          </cell>
          <cell r="U205">
            <v>13.751756241728378</v>
          </cell>
          <cell r="V205">
            <v>13.385350845905489</v>
          </cell>
          <cell r="W205">
            <v>13.028708051435348</v>
          </cell>
          <cell r="X205">
            <v>12.681567741010019</v>
          </cell>
        </row>
        <row r="206">
          <cell r="B206" t="str">
            <v xml:space="preserve">  Non-consumer goods</v>
          </cell>
          <cell r="D206">
            <v>30.613810741687978</v>
          </cell>
          <cell r="E206">
            <v>30.313784292630444</v>
          </cell>
          <cell r="F206">
            <v>30.459795020692944</v>
          </cell>
          <cell r="G206">
            <v>29.474450971531859</v>
          </cell>
          <cell r="H206">
            <v>35.205769409471202</v>
          </cell>
          <cell r="I206">
            <v>39.705994244402326</v>
          </cell>
          <cell r="J206">
            <v>44.046137664681467</v>
          </cell>
          <cell r="K206">
            <v>55.597181184120828</v>
          </cell>
          <cell r="L206">
            <v>52.075048373547808</v>
          </cell>
          <cell r="M206">
            <v>52.610212308932965</v>
          </cell>
          <cell r="N206">
            <v>55.092874336503982</v>
          </cell>
          <cell r="O206">
            <v>53.414218394091023</v>
          </cell>
          <cell r="P206">
            <v>52.396099918580759</v>
          </cell>
          <cell r="Q206">
            <v>51.412615483225522</v>
          </cell>
          <cell r="R206">
            <v>50.496661879682534</v>
          </cell>
          <cell r="S206">
            <v>49.605949645220889</v>
          </cell>
          <cell r="T206">
            <v>48.726495431054957</v>
          </cell>
          <cell r="U206">
            <v>47.855201979989452</v>
          </cell>
          <cell r="V206">
            <v>46.984141738495808</v>
          </cell>
          <cell r="W206">
            <v>46.451339908048055</v>
          </cell>
          <cell r="X206">
            <v>45.915601800442523</v>
          </cell>
        </row>
        <row r="207">
          <cell r="B207" t="str">
            <v xml:space="preserve">    Intermediate goods</v>
          </cell>
          <cell r="D207">
            <v>10.134271099744245</v>
          </cell>
          <cell r="E207">
            <v>12.782436793975254</v>
          </cell>
          <cell r="F207">
            <v>12.302008623865138</v>
          </cell>
          <cell r="G207">
            <v>13.534243108901943</v>
          </cell>
          <cell r="H207">
            <v>16.382040126715943</v>
          </cell>
          <cell r="I207">
            <v>18.637853583210497</v>
          </cell>
          <cell r="J207">
            <v>20.109499512723332</v>
          </cell>
          <cell r="K207">
            <v>26.706198542136455</v>
          </cell>
          <cell r="L207">
            <v>26.175586568364611</v>
          </cell>
          <cell r="M207">
            <v>26.297726238041129</v>
          </cell>
          <cell r="N207">
            <v>27.586325763293313</v>
          </cell>
          <cell r="O207">
            <v>26.672095556458313</v>
          </cell>
          <cell r="P207">
            <v>26.207990822999683</v>
          </cell>
          <cell r="Q207">
            <v>25.770798482442991</v>
          </cell>
          <cell r="R207">
            <v>25.334555024068557</v>
          </cell>
          <cell r="S207">
            <v>24.894504196474678</v>
          </cell>
          <cell r="T207">
            <v>24.458751351034973</v>
          </cell>
          <cell r="U207">
            <v>24.033948595654852</v>
          </cell>
          <cell r="V207">
            <v>23.605924222369229</v>
          </cell>
          <cell r="W207">
            <v>23.361794667307802</v>
          </cell>
          <cell r="X207">
            <v>23.113664651208403</v>
          </cell>
        </row>
        <row r="208">
          <cell r="B208" t="str">
            <v xml:space="preserve">    Capital goods</v>
          </cell>
          <cell r="D208">
            <v>12.608695652173912</v>
          </cell>
          <cell r="E208">
            <v>10.944889725658955</v>
          </cell>
          <cell r="F208">
            <v>11.559879525904096</v>
          </cell>
          <cell r="G208">
            <v>10.160361500225939</v>
          </cell>
          <cell r="H208">
            <v>11.845458792949396</v>
          </cell>
          <cell r="I208">
            <v>12.305116866708779</v>
          </cell>
          <cell r="J208">
            <v>14.721643770679179</v>
          </cell>
          <cell r="K208">
            <v>19.351958676385756</v>
          </cell>
          <cell r="L208">
            <v>18.986448203753355</v>
          </cell>
          <cell r="M208">
            <v>19.794786261500679</v>
          </cell>
          <cell r="N208">
            <v>20.833553956026822</v>
          </cell>
          <cell r="O208">
            <v>20.107188510978073</v>
          </cell>
          <cell r="P208">
            <v>19.747916213027523</v>
          </cell>
          <cell r="Q208">
            <v>19.390637133669557</v>
          </cell>
          <cell r="R208">
            <v>19.036727767756052</v>
          </cell>
          <cell r="S208">
            <v>18.709335231469975</v>
          </cell>
          <cell r="T208">
            <v>18.386421787395559</v>
          </cell>
          <cell r="U208">
            <v>18.058288007300344</v>
          </cell>
          <cell r="V208">
            <v>17.731226977266221</v>
          </cell>
          <cell r="W208">
            <v>17.555328166306541</v>
          </cell>
          <cell r="X208">
            <v>17.37823054368214</v>
          </cell>
        </row>
        <row r="209">
          <cell r="B209" t="str">
            <v xml:space="preserve">    Energy products</v>
          </cell>
          <cell r="D209">
            <v>7.8708439897698215</v>
          </cell>
          <cell r="E209">
            <v>6.5864577729962335</v>
          </cell>
          <cell r="F209">
            <v>6.5979068709237074</v>
          </cell>
          <cell r="G209">
            <v>5.7798463624039762</v>
          </cell>
          <cell r="H209">
            <v>6.9782704898058645</v>
          </cell>
          <cell r="I209">
            <v>8.7630237944830487</v>
          </cell>
          <cell r="J209">
            <v>9.2149943812789523</v>
          </cell>
          <cell r="K209">
            <v>9.5390239655986164</v>
          </cell>
          <cell r="L209">
            <v>6.9130136014298484</v>
          </cell>
          <cell r="M209">
            <v>6.5176998093911518</v>
          </cell>
          <cell r="N209">
            <v>6.6729946171838455</v>
          </cell>
          <cell r="O209">
            <v>6.6349343266546335</v>
          </cell>
          <cell r="P209">
            <v>6.4401928825535508</v>
          </cell>
          <cell r="Q209">
            <v>6.2511798671129712</v>
          </cell>
          <cell r="R209">
            <v>6.1253790878579251</v>
          </cell>
          <cell r="S209">
            <v>6.0021102172762397</v>
          </cell>
          <cell r="T209">
            <v>5.8813222926244277</v>
          </cell>
          <cell r="U209">
            <v>5.7629653770342584</v>
          </cell>
          <cell r="V209">
            <v>5.646990538860357</v>
          </cell>
          <cell r="W209">
            <v>5.5342170744337134</v>
          </cell>
          <cell r="X209">
            <v>5.4237066055519794</v>
          </cell>
        </row>
        <row r="211">
          <cell r="B211" t="str">
            <v>Total imports, c.i.f. excl. residents 1/</v>
          </cell>
          <cell r="D211">
            <v>39.948849104859342</v>
          </cell>
          <cell r="E211">
            <v>42.200416890801506</v>
          </cell>
          <cell r="F211">
            <v>45.464887001365092</v>
          </cell>
          <cell r="G211">
            <v>40.464455490284685</v>
          </cell>
          <cell r="H211">
            <v>46.521974299407034</v>
          </cell>
          <cell r="I211">
            <v>51.552546781778616</v>
          </cell>
          <cell r="J211">
            <v>57.683234073271983</v>
          </cell>
          <cell r="K211">
            <v>71.202095180659711</v>
          </cell>
          <cell r="L211">
            <v>69.230497932117956</v>
          </cell>
          <cell r="M211">
            <v>68.928532018401086</v>
          </cell>
          <cell r="N211">
            <v>70.743912928713542</v>
          </cell>
          <cell r="O211">
            <v>68.732462670920029</v>
          </cell>
          <cell r="P211">
            <v>67.318304526444422</v>
          </cell>
          <cell r="Q211">
            <v>65.932278110655488</v>
          </cell>
          <cell r="R211">
            <v>64.624012041280025</v>
          </cell>
          <cell r="S211">
            <v>63.351430179563003</v>
          </cell>
          <cell r="T211">
            <v>62.100430664725671</v>
          </cell>
          <cell r="U211">
            <v>60.867674723057206</v>
          </cell>
          <cell r="V211">
            <v>59.645058673388476</v>
          </cell>
          <cell r="W211">
            <v>58.766287383969598</v>
          </cell>
          <cell r="X211">
            <v>57.894003506955102</v>
          </cell>
        </row>
        <row r="213">
          <cell r="B213" t="str">
            <v xml:space="preserve">  Consumer goods </v>
          </cell>
          <cell r="D213">
            <v>9.9449134948096898</v>
          </cell>
          <cell r="E213">
            <v>12.552293285991661</v>
          </cell>
          <cell r="F213">
            <v>15.567908915915915</v>
          </cell>
          <cell r="G213">
            <v>11.481245368278357</v>
          </cell>
          <cell r="H213">
            <v>12.044365935809218</v>
          </cell>
          <cell r="I213">
            <v>12.640672422264338</v>
          </cell>
          <cell r="J213">
            <v>14.540979985196646</v>
          </cell>
          <cell r="K213">
            <v>16.259245289026037</v>
          </cell>
          <cell r="L213">
            <v>17.780350139052725</v>
          </cell>
          <cell r="M213">
            <v>16.949642257175327</v>
          </cell>
          <cell r="N213">
            <v>16.312153084247623</v>
          </cell>
          <cell r="O213">
            <v>15.959214897558093</v>
          </cell>
          <cell r="P213">
            <v>15.550957806886633</v>
          </cell>
          <cell r="Q213">
            <v>15.136614013228671</v>
          </cell>
          <cell r="R213">
            <v>14.733310104153686</v>
          </cell>
          <cell r="S213">
            <v>14.340751930084764</v>
          </cell>
          <cell r="T213">
            <v>13.958653178843367</v>
          </cell>
          <cell r="U213">
            <v>13.586735166827637</v>
          </cell>
          <cell r="V213">
            <v>13.224726635754621</v>
          </cell>
          <cell r="W213">
            <v>12.872363554818122</v>
          </cell>
          <cell r="X213">
            <v>12.529388928117898</v>
          </cell>
        </row>
        <row r="214">
          <cell r="B214" t="str">
            <v xml:space="preserve">  Non-consumer goods</v>
          </cell>
          <cell r="D214">
            <v>30.003935610049645</v>
          </cell>
          <cell r="E214">
            <v>29.648123604809836</v>
          </cell>
          <cell r="F214">
            <v>29.896978085449174</v>
          </cell>
          <cell r="G214">
            <v>28.983210122006334</v>
          </cell>
          <cell r="H214">
            <v>34.477608363597817</v>
          </cell>
          <cell r="I214">
            <v>38.911874359514286</v>
          </cell>
          <cell r="J214">
            <v>43.142254088075333</v>
          </cell>
          <cell r="K214">
            <v>54.942849891633671</v>
          </cell>
          <cell r="L214">
            <v>51.450147793065241</v>
          </cell>
          <cell r="M214">
            <v>51.978889761225766</v>
          </cell>
          <cell r="N214">
            <v>54.431759844465923</v>
          </cell>
          <cell r="O214">
            <v>52.773247773361945</v>
          </cell>
          <cell r="P214">
            <v>51.767346719557793</v>
          </cell>
          <cell r="Q214">
            <v>50.795664097426808</v>
          </cell>
          <cell r="R214">
            <v>49.890701937126337</v>
          </cell>
          <cell r="S214">
            <v>49.010678249478246</v>
          </cell>
          <cell r="T214">
            <v>48.141777485882301</v>
          </cell>
          <cell r="U214">
            <v>47.280939556229576</v>
          </cell>
          <cell r="V214">
            <v>46.420332037633848</v>
          </cell>
          <cell r="W214">
            <v>45.893923829151476</v>
          </cell>
          <cell r="X214">
            <v>45.364614578837212</v>
          </cell>
        </row>
        <row r="215">
          <cell r="B215" t="str">
            <v xml:space="preserve">    Intermediate goods</v>
          </cell>
          <cell r="D215">
            <v>9.9323805225414965</v>
          </cell>
          <cell r="E215">
            <v>12.501747138531293</v>
          </cell>
          <cell r="F215">
            <v>12.074699845643798</v>
          </cell>
          <cell r="G215">
            <v>13.308672390420247</v>
          </cell>
          <cell r="H215">
            <v>16.043210336249832</v>
          </cell>
          <cell r="I215">
            <v>18.26509651154629</v>
          </cell>
          <cell r="J215">
            <v>19.696826635893665</v>
          </cell>
          <cell r="K215">
            <v>26.391889416434132</v>
          </cell>
          <cell r="L215">
            <v>25.861479529544237</v>
          </cell>
          <cell r="M215">
            <v>25.982153523184635</v>
          </cell>
          <cell r="N215">
            <v>27.255289854133789</v>
          </cell>
          <cell r="O215">
            <v>26.35203040978082</v>
          </cell>
          <cell r="P215">
            <v>25.893494933123691</v>
          </cell>
          <cell r="Q215">
            <v>25.461548900653675</v>
          </cell>
          <cell r="R215">
            <v>25.030540363779732</v>
          </cell>
          <cell r="S215">
            <v>24.595770146116983</v>
          </cell>
          <cell r="T215">
            <v>24.165246334822555</v>
          </cell>
          <cell r="U215">
            <v>23.745541212506993</v>
          </cell>
          <cell r="V215">
            <v>23.322653131700793</v>
          </cell>
          <cell r="W215">
            <v>23.081453131300105</v>
          </cell>
          <cell r="X215">
            <v>22.836300675393904</v>
          </cell>
        </row>
        <row r="216">
          <cell r="B216" t="str">
            <v xml:space="preserve">    Capital goods</v>
          </cell>
          <cell r="D216">
            <v>12.357510656436487</v>
          </cell>
          <cell r="E216">
            <v>10.704550784384837</v>
          </cell>
          <cell r="F216">
            <v>11.346283342405929</v>
          </cell>
          <cell r="G216">
            <v>9.9910221418888412</v>
          </cell>
          <cell r="H216">
            <v>11.600459129308934</v>
          </cell>
          <cell r="I216">
            <v>12.059014529374604</v>
          </cell>
          <cell r="J216">
            <v>14.419536645503642</v>
          </cell>
          <cell r="K216">
            <v>19.124202666761043</v>
          </cell>
          <cell r="L216">
            <v>18.758610825308313</v>
          </cell>
          <cell r="M216">
            <v>19.557248826362674</v>
          </cell>
          <cell r="N216">
            <v>20.583551308554497</v>
          </cell>
          <cell r="O216">
            <v>19.865902248846339</v>
          </cell>
          <cell r="P216">
            <v>19.510941218471196</v>
          </cell>
          <cell r="Q216">
            <v>19.157949488065523</v>
          </cell>
          <cell r="R216">
            <v>18.808287034542978</v>
          </cell>
          <cell r="S216">
            <v>18.484823208692337</v>
          </cell>
          <cell r="T216">
            <v>18.165784725946814</v>
          </cell>
          <cell r="U216">
            <v>17.841588551212737</v>
          </cell>
        </row>
        <row r="217">
          <cell r="B217" t="str">
            <v xml:space="preserve">    Energy products</v>
          </cell>
          <cell r="D217">
            <v>7.7140444310716623</v>
          </cell>
          <cell r="E217">
            <v>6.4418256818937074</v>
          </cell>
          <cell r="F217">
            <v>6.475994897399449</v>
          </cell>
          <cell r="G217">
            <v>5.6835155896972438</v>
          </cell>
          <cell r="H217">
            <v>6.8339388980390492</v>
          </cell>
          <cell r="I217">
            <v>8.5877633185933888</v>
          </cell>
          <cell r="J217">
            <v>9.0258908066780261</v>
          </cell>
          <cell r="K217">
            <v>9.4267578084384986</v>
          </cell>
          <cell r="L217">
            <v>6.8300574382126902</v>
          </cell>
          <cell r="M217">
            <v>6.4394874116784582</v>
          </cell>
          <cell r="N217">
            <v>6.5929186817776388</v>
          </cell>
          <cell r="O217">
            <v>6.5553151147347792</v>
          </cell>
          <cell r="P217">
            <v>6.362910567962909</v>
          </cell>
          <cell r="Q217">
            <v>6.1761657087076163</v>
          </cell>
          <cell r="R217">
            <v>6.0518745388036299</v>
          </cell>
          <cell r="S217">
            <v>5.9300848946689255</v>
          </cell>
          <cell r="T217">
            <v>5.810746425112935</v>
          </cell>
          <cell r="U217">
            <v>5.693809792509847</v>
          </cell>
        </row>
        <row r="219">
          <cell r="B219" t="str">
            <v xml:space="preserve">Imports, f.o.b. </v>
          </cell>
          <cell r="D219">
            <v>36.278772378516621</v>
          </cell>
          <cell r="E219">
            <v>38.398991393222161</v>
          </cell>
          <cell r="F219">
            <v>41.759658512274918</v>
          </cell>
          <cell r="G219">
            <v>37.040795300497066</v>
          </cell>
          <cell r="H219">
            <v>42.778523271870682</v>
          </cell>
          <cell r="I219">
            <v>47.540569944549723</v>
          </cell>
          <cell r="J219">
            <v>53.296444685074896</v>
          </cell>
          <cell r="K219">
            <v>67.961075724998693</v>
          </cell>
          <cell r="L219">
            <v>65.867072931367304</v>
          </cell>
          <cell r="M219">
            <v>65.579777426413983</v>
          </cell>
          <cell r="N219">
            <v>67.30696169331047</v>
          </cell>
          <cell r="O219">
            <v>65.393233715247803</v>
          </cell>
          <cell r="P219">
            <v>64.047779610179916</v>
          </cell>
          <cell r="Q219">
            <v>62.729090510137823</v>
          </cell>
          <cell r="R219">
            <v>61.484383925914202</v>
          </cell>
          <cell r="S219">
            <v>60.273627903632807</v>
          </cell>
          <cell r="T219">
            <v>59.083405693160053</v>
          </cell>
          <cell r="U219">
            <v>57.910540728414759</v>
          </cell>
        </row>
        <row r="221">
          <cell r="B221" t="str">
            <v>Costs, insurance &amp; freight</v>
          </cell>
          <cell r="D221">
            <v>4.4820971867007762</v>
          </cell>
          <cell r="E221">
            <v>4.748910704679937</v>
          </cell>
          <cell r="F221">
            <v>4.5611146020671356</v>
          </cell>
          <cell r="G221">
            <v>4.1094984184365098</v>
          </cell>
          <cell r="H221">
            <v>4.7259869710015421</v>
          </cell>
          <cell r="I221">
            <v>5.0640696286937565</v>
          </cell>
          <cell r="J221">
            <v>5.5953244781327101</v>
          </cell>
          <cell r="K221">
            <v>4.0889870994808328</v>
          </cell>
          <cell r="L221">
            <v>4.2042812509383385</v>
          </cell>
          <cell r="M221">
            <v>4.1859432399838719</v>
          </cell>
          <cell r="N221">
            <v>4.2961890442538593</v>
          </cell>
          <cell r="O221">
            <v>4.1740361945902844</v>
          </cell>
          <cell r="P221">
            <v>4.0881561453306325</v>
          </cell>
          <cell r="Q221">
            <v>4.0039845006470944</v>
          </cell>
          <cell r="R221">
            <v>3.9245351442072898</v>
          </cell>
          <cell r="S221">
            <v>3.8472528449127323</v>
          </cell>
          <cell r="T221">
            <v>3.7712812144570242</v>
          </cell>
          <cell r="U221">
            <v>3.6964174933030698</v>
          </cell>
        </row>
        <row r="222">
          <cell r="B222" t="str">
            <v xml:space="preserve">  Non-residents</v>
          </cell>
          <cell r="D222">
            <v>3.6700767263427192</v>
          </cell>
          <cell r="E222">
            <v>3.8014254975793458</v>
          </cell>
          <cell r="F222">
            <v>3.7052284890901692</v>
          </cell>
          <cell r="G222">
            <v>3.4236601897876162</v>
          </cell>
          <cell r="H222">
            <v>3.7434510275363477</v>
          </cell>
          <cell r="I222">
            <v>4.1017056222362607</v>
          </cell>
          <cell r="J222">
            <v>4.3867893881970765</v>
          </cell>
          <cell r="K222">
            <v>3.2410194556610206</v>
          </cell>
          <cell r="L222">
            <v>3.363425000750671</v>
          </cell>
          <cell r="M222">
            <v>3.348754591987098</v>
          </cell>
          <cell r="N222">
            <v>3.4369512354030878</v>
          </cell>
          <cell r="O222">
            <v>3.3392289556722279</v>
          </cell>
          <cell r="P222">
            <v>3.2705249162645065</v>
          </cell>
          <cell r="Q222">
            <v>3.2031876005176754</v>
          </cell>
          <cell r="R222">
            <v>3.1396281153658321</v>
          </cell>
          <cell r="S222">
            <v>3.077802275930186</v>
          </cell>
          <cell r="T222">
            <v>3.0170249715656197</v>
          </cell>
          <cell r="U222">
            <v>2.9571339946424557</v>
          </cell>
        </row>
        <row r="223">
          <cell r="B223" t="str">
            <v xml:space="preserve">  Residents</v>
          </cell>
          <cell r="D223">
            <v>0.81202046035805631</v>
          </cell>
          <cell r="E223">
            <v>0.94748520710059148</v>
          </cell>
          <cell r="F223">
            <v>0.85588611297696682</v>
          </cell>
          <cell r="G223">
            <v>0.68583822864889299</v>
          </cell>
          <cell r="H223">
            <v>0.98253594346519368</v>
          </cell>
          <cell r="I223">
            <v>1.0520927914648699</v>
          </cell>
          <cell r="J223">
            <v>1.2085350899356335</v>
          </cell>
          <cell r="K223">
            <v>0.84796764381981238</v>
          </cell>
          <cell r="L223">
            <v>0.84085625018766719</v>
          </cell>
          <cell r="M223">
            <v>0.83718864799677406</v>
          </cell>
          <cell r="N223">
            <v>0.8592378088507715</v>
          </cell>
          <cell r="O223">
            <v>0.83480723891805697</v>
          </cell>
          <cell r="P223">
            <v>0.81763122906612618</v>
          </cell>
          <cell r="Q223">
            <v>0.80079690012941851</v>
          </cell>
          <cell r="R223">
            <v>0.78490702884145769</v>
          </cell>
          <cell r="S223">
            <v>0.76945056898254638</v>
          </cell>
          <cell r="T223">
            <v>0.75425624289140458</v>
          </cell>
          <cell r="U223">
            <v>0.73928349866061394</v>
          </cell>
        </row>
        <row r="225">
          <cell r="B225" t="str">
            <v>(In millions of U.S. dollars)</v>
          </cell>
        </row>
        <row r="227">
          <cell r="B227" t="str">
            <v>Consumer goods</v>
          </cell>
          <cell r="D227">
            <v>158.70000000000002</v>
          </cell>
          <cell r="E227">
            <v>223.5</v>
          </cell>
          <cell r="F227">
            <v>292.8</v>
          </cell>
          <cell r="G227">
            <v>211.1</v>
          </cell>
          <cell r="H227">
            <v>225.31220000000002</v>
          </cell>
          <cell r="I227">
            <v>243.4</v>
          </cell>
          <cell r="J227">
            <v>292.39210000000003</v>
          </cell>
          <cell r="K227">
            <v>332</v>
          </cell>
          <cell r="L227">
            <v>380.678</v>
          </cell>
          <cell r="M227">
            <v>394.95310000000001</v>
          </cell>
          <cell r="N227">
            <v>404.74160000000001</v>
          </cell>
          <cell r="O227">
            <v>423.12334450559996</v>
          </cell>
          <cell r="P227">
            <v>444.11026239307768</v>
          </cell>
          <cell r="Q227">
            <v>465.6296251573342</v>
          </cell>
          <cell r="R227">
            <v>488.19170864433278</v>
          </cell>
          <cell r="S227">
            <v>511.8470378866939</v>
          </cell>
          <cell r="T227">
            <v>536.64858610749366</v>
          </cell>
          <cell r="U227">
            <v>562.65189334733225</v>
          </cell>
        </row>
        <row r="228">
          <cell r="B228" t="str">
            <v>Non-consumer goods</v>
          </cell>
          <cell r="D228">
            <v>478.80000000000007</v>
          </cell>
          <cell r="E228">
            <v>527.90000000000009</v>
          </cell>
          <cell r="F228">
            <v>562.30000000000018</v>
          </cell>
          <cell r="G228">
            <v>532.9</v>
          </cell>
          <cell r="H228">
            <v>644.96759999999995</v>
          </cell>
          <cell r="I228">
            <v>749.26</v>
          </cell>
          <cell r="J228">
            <v>867.51060000000007</v>
          </cell>
          <cell r="K228">
            <v>1121.8864000000001</v>
          </cell>
          <cell r="L228">
            <v>1101.5497</v>
          </cell>
          <cell r="M228">
            <v>1211.1892</v>
          </cell>
          <cell r="N228">
            <v>1350.5756999999999</v>
          </cell>
          <cell r="O228">
            <v>1399.1661395388719</v>
          </cell>
          <cell r="P228">
            <v>1478.3918920309266</v>
          </cell>
          <cell r="Q228">
            <v>1562.5665034882988</v>
          </cell>
          <cell r="R228">
            <v>1653.1401872335673</v>
          </cell>
          <cell r="S228">
            <v>1749.2786019250927</v>
          </cell>
          <cell r="T228">
            <v>1850.8387943657651</v>
          </cell>
          <cell r="U228">
            <v>1957.9913668667473</v>
          </cell>
        </row>
        <row r="231">
          <cell r="B231" t="str">
            <v>Sources: Data provided by the Nicaraguan authorities; and staff estimates.</v>
          </cell>
        </row>
        <row r="232">
          <cell r="B232" t="str">
            <v>1/ Assuming that residents services are equally distributed across types of commodities.</v>
          </cell>
        </row>
      </sheetData>
      <sheetData sheetId="4" refreshError="1">
        <row r="3">
          <cell r="J3" t="str">
            <v>Projected</v>
          </cell>
        </row>
        <row r="4">
          <cell r="D4">
            <v>1990</v>
          </cell>
          <cell r="E4">
            <v>1991</v>
          </cell>
          <cell r="F4">
            <v>1992</v>
          </cell>
          <cell r="G4">
            <v>1993</v>
          </cell>
          <cell r="H4">
            <v>1994</v>
          </cell>
          <cell r="I4">
            <v>1995</v>
          </cell>
          <cell r="J4">
            <v>1996</v>
          </cell>
          <cell r="K4" t="str">
            <v>I Q 97</v>
          </cell>
          <cell r="L4">
            <v>1997</v>
          </cell>
          <cell r="M4">
            <v>1997</v>
          </cell>
          <cell r="N4">
            <v>1998</v>
          </cell>
          <cell r="O4">
            <v>1999</v>
          </cell>
          <cell r="P4">
            <v>2000</v>
          </cell>
          <cell r="Q4">
            <v>2001</v>
          </cell>
          <cell r="R4">
            <v>2002</v>
          </cell>
          <cell r="S4">
            <v>2003</v>
          </cell>
          <cell r="T4">
            <v>2004</v>
          </cell>
          <cell r="U4">
            <v>2005</v>
          </cell>
          <cell r="V4">
            <v>2006</v>
          </cell>
          <cell r="W4">
            <v>2007</v>
          </cell>
          <cell r="X4">
            <v>2008</v>
          </cell>
        </row>
        <row r="5">
          <cell r="I5" t="str">
            <v>Prel.</v>
          </cell>
          <cell r="J5" t="str">
            <v>Prel.</v>
          </cell>
          <cell r="K5" t="str">
            <v>Prel.</v>
          </cell>
          <cell r="L5" t="str">
            <v>9/96</v>
          </cell>
          <cell r="M5" t="str">
            <v>12/97</v>
          </cell>
        </row>
        <row r="8">
          <cell r="B8" t="str">
            <v>(In millions of U.S. dollars)</v>
          </cell>
        </row>
        <row r="10">
          <cell r="B10" t="str">
            <v>Services and private transfers</v>
          </cell>
          <cell r="D10">
            <v>71.599999999999994</v>
          </cell>
          <cell r="E10">
            <v>111.89999999999999</v>
          </cell>
          <cell r="F10">
            <v>109.7</v>
          </cell>
          <cell r="G10">
            <v>139.4</v>
          </cell>
          <cell r="H10">
            <v>188.2</v>
          </cell>
          <cell r="I10">
            <v>244.8</v>
          </cell>
          <cell r="J10">
            <v>299.2</v>
          </cell>
          <cell r="K10">
            <v>77.599999999999994</v>
          </cell>
          <cell r="L10">
            <v>272.06</v>
          </cell>
          <cell r="M10">
            <v>357.29999999999995</v>
          </cell>
          <cell r="N10">
            <v>440.53486373999999</v>
          </cell>
          <cell r="O10">
            <v>530.02141962799999</v>
          </cell>
          <cell r="P10">
            <v>536.59570441803646</v>
          </cell>
          <cell r="Q10">
            <v>581.15417093256883</v>
          </cell>
          <cell r="R10">
            <v>608.02891168124779</v>
          </cell>
          <cell r="S10">
            <v>635.92519584675722</v>
          </cell>
          <cell r="T10">
            <v>694.31121182889376</v>
          </cell>
          <cell r="U10">
            <v>733.10642392607679</v>
          </cell>
          <cell r="V10">
            <v>786.67854619546449</v>
          </cell>
          <cell r="W10">
            <v>830.75634667372071</v>
          </cell>
          <cell r="X10">
            <v>872.85514693177038</v>
          </cell>
        </row>
        <row r="12">
          <cell r="B12" t="str">
            <v>Services</v>
          </cell>
          <cell r="D12">
            <v>71.599999999999994</v>
          </cell>
          <cell r="E12">
            <v>87.899999999999991</v>
          </cell>
          <cell r="F12">
            <v>93.7</v>
          </cell>
          <cell r="G12">
            <v>99.4</v>
          </cell>
          <cell r="H12">
            <v>108.2</v>
          </cell>
          <cell r="I12">
            <v>124.8</v>
          </cell>
          <cell r="J12">
            <v>147.19999999999999</v>
          </cell>
          <cell r="K12">
            <v>48.099999999999994</v>
          </cell>
          <cell r="L12">
            <v>165</v>
          </cell>
          <cell r="M12">
            <v>177.29999999999998</v>
          </cell>
          <cell r="N12">
            <v>208.53486373999999</v>
          </cell>
          <cell r="O12">
            <v>245.02141962799999</v>
          </cell>
          <cell r="P12">
            <v>261.59570441803646</v>
          </cell>
          <cell r="Q12">
            <v>291.15417093256889</v>
          </cell>
          <cell r="R12">
            <v>318.02891168124779</v>
          </cell>
          <cell r="S12">
            <v>345.92519584675722</v>
          </cell>
          <cell r="T12">
            <v>377.31121182889376</v>
          </cell>
          <cell r="U12">
            <v>411.10642392607684</v>
          </cell>
          <cell r="V12">
            <v>447.67854619546449</v>
          </cell>
          <cell r="W12">
            <v>488.75634667372071</v>
          </cell>
          <cell r="X12">
            <v>532.85514693177038</v>
          </cell>
        </row>
        <row r="14">
          <cell r="B14" t="str">
            <v xml:space="preserve">  Nonfactor services</v>
          </cell>
          <cell r="D14">
            <v>59.8</v>
          </cell>
          <cell r="E14">
            <v>77.8</v>
          </cell>
          <cell r="F14">
            <v>86.2</v>
          </cell>
          <cell r="G14">
            <v>94</v>
          </cell>
          <cell r="H14">
            <v>101.5</v>
          </cell>
          <cell r="I14">
            <v>117.6</v>
          </cell>
          <cell r="J14">
            <v>136.69999999999999</v>
          </cell>
          <cell r="K14">
            <v>45.399999999999991</v>
          </cell>
          <cell r="L14">
            <v>155</v>
          </cell>
          <cell r="M14">
            <v>162.6</v>
          </cell>
          <cell r="N14">
            <v>189.03486373999999</v>
          </cell>
          <cell r="O14">
            <v>223.02141962799999</v>
          </cell>
          <cell r="P14">
            <v>237.21170441803645</v>
          </cell>
          <cell r="Q14">
            <v>259.93124324026121</v>
          </cell>
          <cell r="R14">
            <v>284.80177452284011</v>
          </cell>
          <cell r="S14">
            <v>310.2626624408926</v>
          </cell>
          <cell r="T14">
            <v>339.17968917809964</v>
          </cell>
          <cell r="U14">
            <v>370.2697271651607</v>
          </cell>
          <cell r="V14">
            <v>403.69769861595984</v>
          </cell>
          <cell r="W14">
            <v>441.18936431921941</v>
          </cell>
          <cell r="X14">
            <v>481.65680657370751</v>
          </cell>
        </row>
        <row r="15">
          <cell r="B15" t="str">
            <v xml:space="preserve">    Freight and insurance 1/</v>
          </cell>
          <cell r="D15">
            <v>6.6</v>
          </cell>
          <cell r="E15">
            <v>5.4</v>
          </cell>
          <cell r="F15">
            <v>4.5</v>
          </cell>
          <cell r="G15">
            <v>5.3</v>
          </cell>
          <cell r="H15">
            <v>7</v>
          </cell>
          <cell r="I15">
            <v>10.5</v>
          </cell>
          <cell r="J15">
            <v>13.4</v>
          </cell>
          <cell r="K15">
            <v>4.9000000000000004</v>
          </cell>
          <cell r="L15">
            <v>12.8</v>
          </cell>
          <cell r="M15">
            <v>14.1</v>
          </cell>
          <cell r="N15">
            <v>12.334863740000001</v>
          </cell>
          <cell r="O15">
            <v>22.021419628000004</v>
          </cell>
          <cell r="P15">
            <v>13.934373420288003</v>
          </cell>
          <cell r="Q15">
            <v>15.255176093394866</v>
          </cell>
          <cell r="R15">
            <v>16.716482914686093</v>
          </cell>
          <cell r="S15">
            <v>18.252117823556031</v>
          </cell>
          <cell r="T15">
            <v>19.868330339864993</v>
          </cell>
          <cell r="U15">
            <v>21.578067317270225</v>
          </cell>
          <cell r="V15">
            <v>23.396643845890544</v>
          </cell>
          <cell r="W15">
            <v>25.168335872533586</v>
          </cell>
          <cell r="X15">
            <v>27.029425540276296</v>
          </cell>
        </row>
        <row r="16">
          <cell r="B16" t="str">
            <v xml:space="preserve">    Travel 2/</v>
          </cell>
          <cell r="D16">
            <v>12.2</v>
          </cell>
          <cell r="E16">
            <v>15.8</v>
          </cell>
          <cell r="F16">
            <v>23.3</v>
          </cell>
          <cell r="G16">
            <v>36.6</v>
          </cell>
          <cell r="H16">
            <v>40.200000000000003</v>
          </cell>
          <cell r="I16">
            <v>49.5</v>
          </cell>
          <cell r="J16">
            <v>58.4</v>
          </cell>
          <cell r="K16">
            <v>23.7</v>
          </cell>
          <cell r="L16">
            <v>80</v>
          </cell>
          <cell r="M16">
            <v>79.8</v>
          </cell>
          <cell r="N16">
            <v>100.1</v>
          </cell>
          <cell r="O16">
            <v>110</v>
          </cell>
          <cell r="P16">
            <v>124.41771098561884</v>
          </cell>
          <cell r="Q16">
            <v>138.44067143467092</v>
          </cell>
          <cell r="R16">
            <v>153.6445717134213</v>
          </cell>
          <cell r="S16">
            <v>168.98128846217983</v>
          </cell>
          <cell r="T16">
            <v>186.51154207714814</v>
          </cell>
          <cell r="U16">
            <v>205.39211374625191</v>
          </cell>
          <cell r="V16">
            <v>227.89644836087774</v>
          </cell>
          <cell r="W16">
            <v>250.92021377254548</v>
          </cell>
          <cell r="X16">
            <v>275.81941812220271</v>
          </cell>
        </row>
        <row r="17">
          <cell r="B17" t="str">
            <v xml:space="preserve">    Communications 2/</v>
          </cell>
          <cell r="D17">
            <v>14.2</v>
          </cell>
          <cell r="E17">
            <v>21.8</v>
          </cell>
          <cell r="F17">
            <v>15.6</v>
          </cell>
          <cell r="G17">
            <v>15.8</v>
          </cell>
          <cell r="H17">
            <v>25.3</v>
          </cell>
          <cell r="I17">
            <v>25.8</v>
          </cell>
          <cell r="J17">
            <v>25.7</v>
          </cell>
          <cell r="K17">
            <v>5.8</v>
          </cell>
          <cell r="L17">
            <v>35</v>
          </cell>
          <cell r="M17">
            <v>19.600000000000001</v>
          </cell>
          <cell r="N17">
            <v>24</v>
          </cell>
          <cell r="O17">
            <v>34</v>
          </cell>
          <cell r="P17">
            <v>38.456383395554916</v>
          </cell>
          <cell r="Q17">
            <v>42.396190495259887</v>
          </cell>
          <cell r="R17">
            <v>46.607933939324127</v>
          </cell>
          <cell r="S17">
            <v>51.260312302586684</v>
          </cell>
          <cell r="T17">
            <v>56.5780979771109</v>
          </cell>
          <cell r="U17">
            <v>62.305501342402678</v>
          </cell>
          <cell r="V17">
            <v>69.132169732766016</v>
          </cell>
          <cell r="W17">
            <v>76.116406958816796</v>
          </cell>
          <cell r="X17">
            <v>83.669556793717092</v>
          </cell>
        </row>
        <row r="18">
          <cell r="B18" t="str">
            <v xml:space="preserve">    Embassies 3/</v>
          </cell>
          <cell r="D18">
            <v>16</v>
          </cell>
          <cell r="E18">
            <v>20</v>
          </cell>
          <cell r="F18">
            <v>32</v>
          </cell>
          <cell r="G18">
            <v>32.4</v>
          </cell>
          <cell r="H18">
            <v>18.5</v>
          </cell>
          <cell r="I18">
            <v>20</v>
          </cell>
          <cell r="J18">
            <v>25.8</v>
          </cell>
          <cell r="K18">
            <v>6.8</v>
          </cell>
          <cell r="L18">
            <v>27</v>
          </cell>
          <cell r="M18">
            <v>28</v>
          </cell>
          <cell r="N18">
            <v>28</v>
          </cell>
          <cell r="O18">
            <v>30.8</v>
          </cell>
          <cell r="P18">
            <v>30.769200000000001</v>
          </cell>
          <cell r="Q18">
            <v>31.169199599999999</v>
          </cell>
          <cell r="R18">
            <v>31.917260390399999</v>
          </cell>
          <cell r="S18">
            <v>32.268350254694397</v>
          </cell>
          <cell r="T18">
            <v>32.623302107496031</v>
          </cell>
          <cell r="U18">
            <v>32.982158430678481</v>
          </cell>
          <cell r="V18">
            <v>30</v>
          </cell>
          <cell r="W18">
            <v>30.33</v>
          </cell>
          <cell r="X18">
            <v>30.663629999999994</v>
          </cell>
        </row>
        <row r="19">
          <cell r="B19" t="str">
            <v xml:space="preserve">    Other 2/</v>
          </cell>
          <cell r="D19">
            <v>10.8</v>
          </cell>
          <cell r="E19">
            <v>14.8</v>
          </cell>
          <cell r="F19">
            <v>10.8</v>
          </cell>
          <cell r="G19">
            <v>3.9000000000000004</v>
          </cell>
          <cell r="H19">
            <v>10.5</v>
          </cell>
          <cell r="I19">
            <v>11.8</v>
          </cell>
          <cell r="J19">
            <v>13.4</v>
          </cell>
          <cell r="K19">
            <v>4.1999999999999993</v>
          </cell>
          <cell r="L19">
            <v>0.20000000000000107</v>
          </cell>
          <cell r="M19">
            <v>21.1</v>
          </cell>
          <cell r="N19">
            <v>24.599999999999998</v>
          </cell>
          <cell r="O19">
            <v>26.2</v>
          </cell>
          <cell r="P19">
            <v>29.634036616574669</v>
          </cell>
          <cell r="Q19">
            <v>32.670005616935562</v>
          </cell>
          <cell r="R19">
            <v>35.915525565008593</v>
          </cell>
          <cell r="S19">
            <v>39.500593597875628</v>
          </cell>
          <cell r="T19">
            <v>43.598416676479587</v>
          </cell>
          <cell r="U19">
            <v>48.011886328557367</v>
          </cell>
          <cell r="V19">
            <v>53.272436676425585</v>
          </cell>
          <cell r="W19">
            <v>58.654407715323543</v>
          </cell>
          <cell r="X19">
            <v>64.474776117511425</v>
          </cell>
        </row>
        <row r="20">
          <cell r="B20" t="str">
            <v xml:space="preserve">  Nonfactor adjust</v>
          </cell>
          <cell r="D20">
            <v>0</v>
          </cell>
          <cell r="E20">
            <v>0</v>
          </cell>
          <cell r="F20">
            <v>0</v>
          </cell>
          <cell r="G20">
            <v>-5.1999999999999886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-13.1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</row>
        <row r="21">
          <cell r="B21" t="str">
            <v xml:space="preserve">  Factor services</v>
          </cell>
          <cell r="D21">
            <v>11.799999999999999</v>
          </cell>
          <cell r="E21">
            <v>10.1</v>
          </cell>
          <cell r="F21">
            <v>7.5</v>
          </cell>
          <cell r="G21">
            <v>5.4</v>
          </cell>
          <cell r="H21">
            <v>6.7</v>
          </cell>
          <cell r="I21">
            <v>7.2</v>
          </cell>
          <cell r="J21">
            <v>10.5</v>
          </cell>
          <cell r="K21">
            <v>2.7</v>
          </cell>
          <cell r="L21">
            <v>10</v>
          </cell>
          <cell r="M21">
            <v>14.7</v>
          </cell>
          <cell r="N21">
            <v>19.5</v>
          </cell>
          <cell r="O21">
            <v>22</v>
          </cell>
          <cell r="P21">
            <v>24.384</v>
          </cell>
          <cell r="Q21">
            <v>31.222927692307692</v>
          </cell>
          <cell r="R21">
            <v>33.227137158407693</v>
          </cell>
          <cell r="S21">
            <v>35.662533405864636</v>
          </cell>
          <cell r="T21">
            <v>38.131522650794125</v>
          </cell>
          <cell r="U21">
            <v>40.836696760916148</v>
          </cell>
          <cell r="V21">
            <v>43.980847579504633</v>
          </cell>
          <cell r="W21">
            <v>47.566982354501306</v>
          </cell>
          <cell r="X21">
            <v>51.198340358062858</v>
          </cell>
        </row>
        <row r="22">
          <cell r="B22" t="str">
            <v xml:space="preserve">    Central Bank 4/</v>
          </cell>
          <cell r="D22">
            <v>0.1</v>
          </cell>
          <cell r="E22">
            <v>0.1</v>
          </cell>
          <cell r="F22">
            <v>4.7</v>
          </cell>
          <cell r="G22">
            <v>2.2999999999999998</v>
          </cell>
          <cell r="H22">
            <v>2.5</v>
          </cell>
          <cell r="I22">
            <v>7.2</v>
          </cell>
          <cell r="J22">
            <v>10.5</v>
          </cell>
          <cell r="K22">
            <v>2.7</v>
          </cell>
          <cell r="L22">
            <v>10</v>
          </cell>
          <cell r="M22">
            <v>14.7</v>
          </cell>
          <cell r="N22">
            <v>19.5</v>
          </cell>
          <cell r="O22">
            <v>22</v>
          </cell>
          <cell r="P22">
            <v>24.384</v>
          </cell>
          <cell r="Q22">
            <v>25.984000000000002</v>
          </cell>
          <cell r="R22">
            <v>27.584000000000003</v>
          </cell>
          <cell r="S22">
            <v>29.584000000000003</v>
          </cell>
          <cell r="T22">
            <v>31.584000000000003</v>
          </cell>
          <cell r="U22">
            <v>33.784000000000006</v>
          </cell>
          <cell r="V22">
            <v>36.384000000000007</v>
          </cell>
          <cell r="W22">
            <v>39.384000000000007</v>
          </cell>
          <cell r="X22">
            <v>42.384000000000007</v>
          </cell>
        </row>
        <row r="23">
          <cell r="B23" t="str">
            <v xml:space="preserve">    Other investment income 5/</v>
          </cell>
          <cell r="D23">
            <v>11.7</v>
          </cell>
          <cell r="E23">
            <v>10</v>
          </cell>
          <cell r="F23">
            <v>2.8</v>
          </cell>
          <cell r="G23">
            <v>3.1000000000000005</v>
          </cell>
          <cell r="H23">
            <v>6.7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5.2389276923076924</v>
          </cell>
          <cell r="R23">
            <v>5.6431371584076917</v>
          </cell>
          <cell r="S23">
            <v>6.0785334058646363</v>
          </cell>
          <cell r="T23">
            <v>6.5475226507941215</v>
          </cell>
          <cell r="U23">
            <v>7.0526967609161408</v>
          </cell>
          <cell r="V23">
            <v>7.5968475795046242</v>
          </cell>
          <cell r="W23">
            <v>8.1829823545013021</v>
          </cell>
          <cell r="X23">
            <v>8.8143403580628501</v>
          </cell>
        </row>
        <row r="25">
          <cell r="B25" t="str">
            <v xml:space="preserve">Private transfers </v>
          </cell>
          <cell r="D25">
            <v>0</v>
          </cell>
          <cell r="E25">
            <v>24</v>
          </cell>
          <cell r="F25">
            <v>16</v>
          </cell>
          <cell r="G25">
            <v>40</v>
          </cell>
          <cell r="H25">
            <v>80</v>
          </cell>
          <cell r="I25">
            <v>120</v>
          </cell>
          <cell r="J25">
            <v>152</v>
          </cell>
          <cell r="K25">
            <v>29.5</v>
          </cell>
          <cell r="L25">
            <v>107.06</v>
          </cell>
          <cell r="M25">
            <v>180</v>
          </cell>
          <cell r="N25">
            <v>232</v>
          </cell>
          <cell r="O25">
            <v>285</v>
          </cell>
          <cell r="P25">
            <v>275</v>
          </cell>
          <cell r="Q25">
            <v>290</v>
          </cell>
          <cell r="R25">
            <v>290</v>
          </cell>
          <cell r="S25">
            <v>290</v>
          </cell>
          <cell r="T25">
            <v>317</v>
          </cell>
          <cell r="U25">
            <v>322</v>
          </cell>
          <cell r="V25">
            <v>339</v>
          </cell>
          <cell r="W25">
            <v>342</v>
          </cell>
          <cell r="X25">
            <v>340</v>
          </cell>
        </row>
        <row r="26">
          <cell r="B26" t="str">
            <v xml:space="preserve">      Percentage change</v>
          </cell>
          <cell r="M26">
            <v>18.421052631578938</v>
          </cell>
          <cell r="N26">
            <v>20.36</v>
          </cell>
          <cell r="O26">
            <v>27.624999999999989</v>
          </cell>
          <cell r="P26">
            <v>3.0200000000000005</v>
          </cell>
          <cell r="Q26">
            <v>7.2049999999999947</v>
          </cell>
          <cell r="R26">
            <v>7.2049999999999947</v>
          </cell>
          <cell r="S26">
            <v>5.1629999999999843</v>
          </cell>
          <cell r="T26">
            <v>5.1629999999999843</v>
          </cell>
          <cell r="U26">
            <v>5.1629999999999843</v>
          </cell>
          <cell r="V26">
            <v>5.1629999999999843</v>
          </cell>
          <cell r="W26">
            <v>5.1629999999999843</v>
          </cell>
          <cell r="X26">
            <v>4.1420000000000012</v>
          </cell>
        </row>
        <row r="29">
          <cell r="B29" t="str">
            <v>(Shares in percent of total)</v>
          </cell>
        </row>
        <row r="31">
          <cell r="B31" t="str">
            <v>Services</v>
          </cell>
          <cell r="D31">
            <v>100</v>
          </cell>
          <cell r="E31">
            <v>78.552278820375335</v>
          </cell>
          <cell r="F31">
            <v>85.414767547857792</v>
          </cell>
          <cell r="G31">
            <v>71.305595408895257</v>
          </cell>
          <cell r="H31">
            <v>57.492029755579175</v>
          </cell>
          <cell r="I31">
            <v>50.980392156862742</v>
          </cell>
          <cell r="J31">
            <v>49.197860962566843</v>
          </cell>
          <cell r="K31">
            <v>61.984536082474229</v>
          </cell>
          <cell r="L31">
            <v>60.648386385356169</v>
          </cell>
          <cell r="M31">
            <v>49.622166246851386</v>
          </cell>
          <cell r="N31">
            <v>47.33674469475713</v>
          </cell>
          <cell r="O31">
            <v>46.228588233277506</v>
          </cell>
          <cell r="P31">
            <v>48.75098743135662</v>
          </cell>
          <cell r="Q31">
            <v>50.099299892377694</v>
          </cell>
          <cell r="R31">
            <v>52.304899581480889</v>
          </cell>
          <cell r="S31">
            <v>54.397152071659214</v>
          </cell>
          <cell r="T31">
            <v>54.343240523945113</v>
          </cell>
          <cell r="U31">
            <v>56.077318450497025</v>
          </cell>
          <cell r="V31">
            <v>56.907430406044234</v>
          </cell>
          <cell r="W31">
            <v>58.832694884686767</v>
          </cell>
          <cell r="X31">
            <v>61.047374103806796</v>
          </cell>
        </row>
        <row r="33">
          <cell r="B33" t="str">
            <v xml:space="preserve">  Nonfactor services</v>
          </cell>
          <cell r="D33">
            <v>83.519553072625698</v>
          </cell>
          <cell r="E33">
            <v>69.526362823949967</v>
          </cell>
          <cell r="F33">
            <v>78.577939835916126</v>
          </cell>
          <cell r="G33">
            <v>67.431850789096131</v>
          </cell>
          <cell r="H33">
            <v>53.931987247608923</v>
          </cell>
          <cell r="I33">
            <v>48.039215686274503</v>
          </cell>
          <cell r="J33">
            <v>45.688502673796791</v>
          </cell>
          <cell r="K33">
            <v>58.505154639175252</v>
          </cell>
          <cell r="L33">
            <v>56.972726604425496</v>
          </cell>
          <cell r="M33">
            <v>45.507976490344255</v>
          </cell>
          <cell r="N33">
            <v>42.910307287635426</v>
          </cell>
          <cell r="O33">
            <v>42.077812588126996</v>
          </cell>
          <cell r="P33">
            <v>44.20678407690643</v>
          </cell>
          <cell r="Q33">
            <v>44.72672764666796</v>
          </cell>
          <cell r="R33">
            <v>46.840169776687226</v>
          </cell>
          <cell r="S33">
            <v>48.789175907359159</v>
          </cell>
          <cell r="T33">
            <v>48.851247596112159</v>
          </cell>
          <cell r="U33">
            <v>50.506954390362438</v>
          </cell>
          <cell r="V33">
            <v>51.316729122501556</v>
          </cell>
          <cell r="W33">
            <v>53.106950802808171</v>
          </cell>
          <cell r="X33">
            <v>55.181757049472701</v>
          </cell>
        </row>
        <row r="34">
          <cell r="B34" t="str">
            <v xml:space="preserve">    Freight and insurance 1/</v>
          </cell>
          <cell r="D34">
            <v>9.2178770949720672</v>
          </cell>
          <cell r="E34">
            <v>4.8257372654155501</v>
          </cell>
          <cell r="F34">
            <v>4.102096627164995</v>
          </cell>
          <cell r="G34">
            <v>3.8020086083213771</v>
          </cell>
          <cell r="H34">
            <v>3.7194473963868226</v>
          </cell>
          <cell r="I34">
            <v>4.2892156862745097</v>
          </cell>
          <cell r="J34">
            <v>4.47860962566845</v>
          </cell>
          <cell r="K34">
            <v>6.3144329896907232</v>
          </cell>
          <cell r="L34">
            <v>4.7048445195912674</v>
          </cell>
          <cell r="M34">
            <v>3.9462636439966419</v>
          </cell>
          <cell r="N34">
            <v>2.7999744754094955</v>
          </cell>
          <cell r="O34">
            <v>4.1548169210700809</v>
          </cell>
          <cell r="P34">
            <v>2.5968104674636732</v>
          </cell>
          <cell r="Q34">
            <v>2.6249791976740231</v>
          </cell>
          <cell r="R34">
            <v>2.7492907974496972</v>
          </cell>
          <cell r="S34">
            <v>2.8701674257854624</v>
          </cell>
          <cell r="T34">
            <v>2.8615885789211983</v>
          </cell>
          <cell r="U34">
            <v>2.9433744696590001</v>
          </cell>
          <cell r="V34">
            <v>2.9741047291859446</v>
          </cell>
          <cell r="W34">
            <v>3.0295688950563551</v>
          </cell>
          <cell r="X34">
            <v>3.0966679448805658</v>
          </cell>
        </row>
        <row r="35">
          <cell r="B35" t="str">
            <v xml:space="preserve">    Travel 2/</v>
          </cell>
          <cell r="D35">
            <v>17.039106145251399</v>
          </cell>
          <cell r="E35">
            <v>14.119749776586241</v>
          </cell>
          <cell r="F35">
            <v>21.239744758432089</v>
          </cell>
          <cell r="G35">
            <v>26.255380200860834</v>
          </cell>
          <cell r="H35">
            <v>21.360255047821468</v>
          </cell>
          <cell r="I35">
            <v>20.22058823529412</v>
          </cell>
          <cell r="J35">
            <v>19.518716577540108</v>
          </cell>
          <cell r="K35">
            <v>30.541237113402065</v>
          </cell>
          <cell r="L35">
            <v>29.405278247445416</v>
          </cell>
          <cell r="M35">
            <v>22.334172963895888</v>
          </cell>
          <cell r="N35">
            <v>22.722378689891425</v>
          </cell>
          <cell r="O35">
            <v>20.753878225752544</v>
          </cell>
          <cell r="P35">
            <v>23.186490305686615</v>
          </cell>
          <cell r="Q35">
            <v>23.821677337791002</v>
          </cell>
          <cell r="R35">
            <v>25.269287160799962</v>
          </cell>
          <cell r="S35">
            <v>26.57251034646853</v>
          </cell>
          <cell r="T35">
            <v>26.862815823736412</v>
          </cell>
          <cell r="U35">
            <v>28.016684487130171</v>
          </cell>
          <cell r="V35">
            <v>28.969450033057438</v>
          </cell>
          <cell r="W35">
            <v>30.203827485304103</v>
          </cell>
          <cell r="X35">
            <v>31.599678261823101</v>
          </cell>
        </row>
        <row r="36">
          <cell r="B36" t="str">
            <v xml:space="preserve">    Communications 2/</v>
          </cell>
          <cell r="D36">
            <v>19.832402234636874</v>
          </cell>
          <cell r="E36">
            <v>19.481680071492406</v>
          </cell>
          <cell r="F36">
            <v>14.220601640838652</v>
          </cell>
          <cell r="G36">
            <v>11.33428981348637</v>
          </cell>
          <cell r="H36">
            <v>13.443145589798089</v>
          </cell>
          <cell r="I36">
            <v>10.53921568627451</v>
          </cell>
          <cell r="J36">
            <v>8.5895721925133692</v>
          </cell>
          <cell r="K36">
            <v>7.4742268041237114</v>
          </cell>
          <cell r="L36">
            <v>12.864809233257368</v>
          </cell>
          <cell r="M36">
            <v>5.4855863420095172</v>
          </cell>
          <cell r="N36">
            <v>5.4479229626113321</v>
          </cell>
          <cell r="O36">
            <v>6.4148350879598759</v>
          </cell>
          <cell r="P36">
            <v>7.1667333672122275</v>
          </cell>
          <cell r="Q36">
            <v>7.2951709917572121</v>
          </cell>
          <cell r="R36">
            <v>7.66541410184748</v>
          </cell>
          <cell r="S36">
            <v>8.0607456092900591</v>
          </cell>
          <cell r="T36">
            <v>8.148809498276405</v>
          </cell>
          <cell r="U36">
            <v>8.4988344541754142</v>
          </cell>
          <cell r="V36">
            <v>8.7878549716530454</v>
          </cell>
          <cell r="W36">
            <v>9.162302191681178</v>
          </cell>
          <cell r="X36">
            <v>9.5857321902528003</v>
          </cell>
        </row>
        <row r="37">
          <cell r="B37" t="str">
            <v xml:space="preserve">    Embassies 3/</v>
          </cell>
          <cell r="D37">
            <v>22.346368715083802</v>
          </cell>
          <cell r="E37">
            <v>17.873100983020556</v>
          </cell>
          <cell r="F37">
            <v>29.170464904284408</v>
          </cell>
          <cell r="G37">
            <v>23.242467718794831</v>
          </cell>
          <cell r="H37">
            <v>9.8299681190223165</v>
          </cell>
          <cell r="I37">
            <v>8.1699346405228752</v>
          </cell>
          <cell r="J37">
            <v>8.6229946524064189</v>
          </cell>
          <cell r="K37">
            <v>8.7628865979381452</v>
          </cell>
          <cell r="L37">
            <v>9.9242814085128277</v>
          </cell>
          <cell r="M37">
            <v>7.8365519171564522</v>
          </cell>
          <cell r="N37">
            <v>6.3559101230465531</v>
          </cell>
          <cell r="O37">
            <v>5.8110859032107118</v>
          </cell>
          <cell r="P37">
            <v>5.734149518280371</v>
          </cell>
          <cell r="Q37">
            <v>5.3633271787386949</v>
          </cell>
          <cell r="R37">
            <v>5.2492997910487942</v>
          </cell>
          <cell r="S37">
            <v>5.0742367915974658</v>
          </cell>
          <cell r="T37">
            <v>4.6986569641533782</v>
          </cell>
          <cell r="U37">
            <v>4.4989591352979685</v>
          </cell>
          <cell r="V37">
            <v>3.8135017339783861</v>
          </cell>
          <cell r="W37">
            <v>3.6508899536475159</v>
          </cell>
          <cell r="X37">
            <v>3.5130262000273129</v>
          </cell>
        </row>
        <row r="38">
          <cell r="B38" t="str">
            <v xml:space="preserve">    Other 2/</v>
          </cell>
          <cell r="D38">
            <v>15.083798882681569</v>
          </cell>
          <cell r="E38">
            <v>13.226094727435211</v>
          </cell>
          <cell r="F38">
            <v>9.845031905195988</v>
          </cell>
          <cell r="G38">
            <v>2.7977044476327118</v>
          </cell>
          <cell r="H38">
            <v>5.579171094580234</v>
          </cell>
          <cell r="I38">
            <v>4.8202614379084974</v>
          </cell>
          <cell r="J38">
            <v>4.47860962566845</v>
          </cell>
          <cell r="K38">
            <v>5.412371134020618</v>
          </cell>
          <cell r="L38">
            <v>7.3513195618613941E-2</v>
          </cell>
          <cell r="M38">
            <v>5.9054016232857549</v>
          </cell>
          <cell r="N38">
            <v>5.5841210366766143</v>
          </cell>
          <cell r="O38">
            <v>4.9431964501337866</v>
          </cell>
          <cell r="P38">
            <v>5.5226004182635391</v>
          </cell>
          <cell r="Q38">
            <v>5.6215729407070283</v>
          </cell>
          <cell r="R38">
            <v>5.906877925541294</v>
          </cell>
          <cell r="S38">
            <v>6.2115157342176337</v>
          </cell>
          <cell r="T38">
            <v>6.2793767310247608</v>
          </cell>
          <cell r="U38">
            <v>6.5491018440998774</v>
          </cell>
          <cell r="V38">
            <v>6.7718176546267594</v>
          </cell>
          <cell r="W38">
            <v>7.0603622771190269</v>
          </cell>
          <cell r="X38">
            <v>7.3866524524889243</v>
          </cell>
        </row>
        <row r="40">
          <cell r="B40" t="str">
            <v xml:space="preserve">  Factor services</v>
          </cell>
          <cell r="D40">
            <v>16.480446927374302</v>
          </cell>
          <cell r="E40">
            <v>9.0259159964253808</v>
          </cell>
          <cell r="F40">
            <v>6.8368277119416589</v>
          </cell>
          <cell r="G40">
            <v>3.8737446197991394</v>
          </cell>
          <cell r="H40">
            <v>3.5600425079702442</v>
          </cell>
          <cell r="I40">
            <v>2.9411764705882351</v>
          </cell>
          <cell r="J40">
            <v>3.5093582887700538</v>
          </cell>
          <cell r="K40">
            <v>3.47938144329897</v>
          </cell>
          <cell r="L40">
            <v>3.675659780930677</v>
          </cell>
          <cell r="M40">
            <v>4.1141897565071375</v>
          </cell>
          <cell r="N40">
            <v>4.426437407121707</v>
          </cell>
          <cell r="O40">
            <v>4.1507756451505085</v>
          </cell>
          <cell r="P40">
            <v>4.5442033544501825</v>
          </cell>
          <cell r="Q40">
            <v>5.3725722457097325</v>
          </cell>
          <cell r="R40">
            <v>5.4647298047936648</v>
          </cell>
          <cell r="S40">
            <v>5.6079761643000623</v>
          </cell>
          <cell r="T40">
            <v>5.4919929278329542</v>
          </cell>
          <cell r="U40">
            <v>5.5703640601345947</v>
          </cell>
          <cell r="V40">
            <v>5.5907012835426677</v>
          </cell>
          <cell r="W40">
            <v>5.7257440818785854</v>
          </cell>
          <cell r="X40">
            <v>5.8656170543340966</v>
          </cell>
        </row>
        <row r="41">
          <cell r="B41" t="str">
            <v xml:space="preserve">    Banco Central 4/</v>
          </cell>
          <cell r="D41">
            <v>0.13966480446927376</v>
          </cell>
          <cell r="E41">
            <v>8.9365504915102784E-2</v>
          </cell>
          <cell r="F41">
            <v>4.284412032816773</v>
          </cell>
          <cell r="G41">
            <v>1.6499282639885222</v>
          </cell>
          <cell r="H41">
            <v>1.328374070138151</v>
          </cell>
          <cell r="I41">
            <v>2.9411764705882351</v>
          </cell>
          <cell r="J41">
            <v>3.5093582887700538</v>
          </cell>
          <cell r="K41">
            <v>3.47938144329897</v>
          </cell>
          <cell r="L41">
            <v>3.675659780930677</v>
          </cell>
          <cell r="M41">
            <v>4.1141897565071375</v>
          </cell>
          <cell r="N41">
            <v>4.426437407121707</v>
          </cell>
          <cell r="O41">
            <v>4.1507756451505085</v>
          </cell>
          <cell r="P41">
            <v>4.5442033544501825</v>
          </cell>
          <cell r="Q41">
            <v>4.4711027296429604</v>
          </cell>
          <cell r="R41">
            <v>4.5366263791187285</v>
          </cell>
          <cell r="S41">
            <v>4.6521194934897725</v>
          </cell>
          <cell r="T41">
            <v>4.5489687422451661</v>
          </cell>
          <cell r="U41">
            <v>4.608335010771456</v>
          </cell>
          <cell r="V41">
            <v>4.6250149029689878</v>
          </cell>
          <cell r="W41">
            <v>4.7407401890687044</v>
          </cell>
          <cell r="X41">
            <v>4.855788517600744</v>
          </cell>
        </row>
        <row r="42">
          <cell r="B42" t="str">
            <v xml:space="preserve">    Other investment income 5/</v>
          </cell>
          <cell r="D42">
            <v>16.340782122905029</v>
          </cell>
          <cell r="E42">
            <v>8.9365504915102782</v>
          </cell>
          <cell r="F42">
            <v>2.5524156791248855</v>
          </cell>
          <cell r="G42">
            <v>2.2238163558106172</v>
          </cell>
          <cell r="H42">
            <v>3.5600425079702442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0.9014695160667725</v>
          </cell>
          <cell r="R42">
            <v>0.92810342567493598</v>
          </cell>
          <cell r="S42">
            <v>0.95585667081029091</v>
          </cell>
          <cell r="T42">
            <v>0.94302418558778722</v>
          </cell>
          <cell r="U42">
            <v>0.96202904936313915</v>
          </cell>
          <cell r="V42">
            <v>0.96568638057367961</v>
          </cell>
          <cell r="W42">
            <v>0.98500389280988132</v>
          </cell>
          <cell r="X42">
            <v>1.0098285367333526</v>
          </cell>
        </row>
        <row r="44">
          <cell r="B44" t="str">
            <v xml:space="preserve">Private transfers </v>
          </cell>
          <cell r="D44">
            <v>0</v>
          </cell>
          <cell r="E44">
            <v>21.447721179624665</v>
          </cell>
          <cell r="F44">
            <v>14.585232452142204</v>
          </cell>
          <cell r="G44">
            <v>28.694404591104732</v>
          </cell>
          <cell r="H44">
            <v>42.507970244420832</v>
          </cell>
          <cell r="I44">
            <v>49.019607843137251</v>
          </cell>
          <cell r="J44">
            <v>50.802139037433157</v>
          </cell>
          <cell r="K44">
            <v>38.015463917525778</v>
          </cell>
          <cell r="L44">
            <v>39.351613614643824</v>
          </cell>
          <cell r="M44">
            <v>50.377833753148629</v>
          </cell>
          <cell r="N44">
            <v>52.66325530524287</v>
          </cell>
          <cell r="O44">
            <v>53.771411766722501</v>
          </cell>
          <cell r="P44">
            <v>51.24901256864338</v>
          </cell>
          <cell r="Q44">
            <v>49.900700107622328</v>
          </cell>
          <cell r="R44">
            <v>47.695100418519111</v>
          </cell>
          <cell r="S44">
            <v>45.602847928340786</v>
          </cell>
          <cell r="T44">
            <v>45.656759476054894</v>
          </cell>
          <cell r="U44">
            <v>43.922681549502975</v>
          </cell>
          <cell r="V44">
            <v>43.092569593955766</v>
          </cell>
          <cell r="W44">
            <v>41.167305115313233</v>
          </cell>
          <cell r="X44">
            <v>38.952625896193197</v>
          </cell>
        </row>
        <row r="47">
          <cell r="B47" t="str">
            <v>Memorandum items:</v>
          </cell>
        </row>
        <row r="48">
          <cell r="B48" t="str">
            <v>(In percent of GDP)</v>
          </cell>
        </row>
        <row r="50">
          <cell r="B50" t="str">
            <v>Services and private transfers</v>
          </cell>
          <cell r="D50">
            <v>4.578005115089514</v>
          </cell>
          <cell r="E50">
            <v>6.425672404518556</v>
          </cell>
          <cell r="F50">
            <v>5.9424497844033715</v>
          </cell>
          <cell r="G50">
            <v>7.7101491188431996</v>
          </cell>
          <cell r="H50">
            <v>10.272959142230524</v>
          </cell>
          <cell r="I50">
            <v>12.131522366144003</v>
          </cell>
          <cell r="J50">
            <v>15.191289177645432</v>
          </cell>
          <cell r="K50">
            <v>3.8456132990717915</v>
          </cell>
          <cell r="L50">
            <v>13.017224880382775</v>
          </cell>
          <cell r="M50">
            <v>17.706670512349884</v>
          </cell>
          <cell r="N50">
            <v>20.82600026080965</v>
          </cell>
          <cell r="O50">
            <v>23.022447207183756</v>
          </cell>
          <cell r="P50">
            <v>21.888887615119032</v>
          </cell>
          <cell r="Q50">
            <v>22.185997023241089</v>
          </cell>
          <cell r="R50">
            <v>21.549322464202291</v>
          </cell>
          <cell r="S50">
            <v>20.923639088113248</v>
          </cell>
          <cell r="T50">
            <v>21.208363799846762</v>
          </cell>
          <cell r="U50">
            <v>20.789393015980078</v>
          </cell>
          <cell r="V50">
            <v>20.710657623770892</v>
          </cell>
          <cell r="W50">
            <v>20.304488282728304</v>
          </cell>
          <cell r="X50">
            <v>19.805342464075217</v>
          </cell>
        </row>
        <row r="51">
          <cell r="B51" t="str">
            <v xml:space="preserve">  Services</v>
          </cell>
          <cell r="D51">
            <v>4.578005115089514</v>
          </cell>
          <cell r="E51">
            <v>5.047512103281333</v>
          </cell>
          <cell r="F51">
            <v>5.0757296699963161</v>
          </cell>
          <cell r="G51">
            <v>5.4977677361048354</v>
          </cell>
          <cell r="H51">
            <v>5.9061327268296644</v>
          </cell>
          <cell r="I51">
            <v>6.1846976768577271</v>
          </cell>
          <cell r="J51">
            <v>7.4737893280394623</v>
          </cell>
          <cell r="K51">
            <v>2.383685562955582</v>
          </cell>
          <cell r="L51">
            <v>7.8947368421052628</v>
          </cell>
          <cell r="M51">
            <v>8.7864334784204718</v>
          </cell>
          <cell r="N51">
            <v>9.8583505735889183</v>
          </cell>
          <cell r="O51">
            <v>10.642952320632675</v>
          </cell>
          <cell r="P51">
            <v>10.671048850110454</v>
          </cell>
          <cell r="Q51">
            <v>11.11502918278754</v>
          </cell>
          <cell r="R51">
            <v>11.271351475390514</v>
          </cell>
          <cell r="S51">
            <v>11.381863773686094</v>
          </cell>
          <cell r="T51">
            <v>11.52531215094403</v>
          </cell>
          <cell r="U51">
            <v>11.658134125496538</v>
          </cell>
          <cell r="V51">
            <v>11.785903073881515</v>
          </cell>
          <cell r="W51">
            <v>11.945677639274518</v>
          </cell>
          <cell r="X51">
            <v>12.090641506584104</v>
          </cell>
        </row>
        <row r="52">
          <cell r="B52" t="str">
            <v xml:space="preserve">    Nonfactor services</v>
          </cell>
          <cell r="D52">
            <v>3.8235294117647056</v>
          </cell>
          <cell r="E52">
            <v>4.467536309844002</v>
          </cell>
          <cell r="F52">
            <v>4.6694546163680091</v>
          </cell>
          <cell r="G52">
            <v>5.199096249435156</v>
          </cell>
          <cell r="H52">
            <v>5.540411014539842</v>
          </cell>
          <cell r="I52">
            <v>5.8278881955005506</v>
          </cell>
          <cell r="J52">
            <v>6.9406725621127343</v>
          </cell>
          <cell r="K52">
            <v>2.2498820074466406</v>
          </cell>
          <cell r="L52">
            <v>7.4162679425837315</v>
          </cell>
          <cell r="M52">
            <v>8.0579474539829032</v>
          </cell>
          <cell r="N52">
            <v>8.9365007076371761</v>
          </cell>
          <cell r="O52">
            <v>9.6873421890392581</v>
          </cell>
          <cell r="P52">
            <v>9.6763732848523833</v>
          </cell>
          <cell r="Q52">
            <v>9.9230704642829011</v>
          </cell>
          <cell r="R52">
            <v>10.093739227958153</v>
          </cell>
          <cell r="S52">
            <v>10.208471080920532</v>
          </cell>
          <cell r="T52">
            <v>10.360550310947362</v>
          </cell>
          <cell r="U52">
            <v>10.500089248614252</v>
          </cell>
          <cell r="V52">
            <v>10.628032072279229</v>
          </cell>
          <cell r="W52">
            <v>10.78309460307047</v>
          </cell>
          <cell r="X52">
            <v>10.928935961342034</v>
          </cell>
        </row>
        <row r="53">
          <cell r="B53" t="str">
            <v xml:space="preserve">    Factor services</v>
          </cell>
          <cell r="D53">
            <v>0.75447570332480818</v>
          </cell>
          <cell r="E53">
            <v>0.57997579343733185</v>
          </cell>
          <cell r="F53">
            <v>0.40627505362830707</v>
          </cell>
          <cell r="G53">
            <v>0.29867148666967924</v>
          </cell>
          <cell r="H53">
            <v>0.36572171228982209</v>
          </cell>
          <cell r="I53">
            <v>0.35680948135717655</v>
          </cell>
          <cell r="J53">
            <v>0.53311676592672796</v>
          </cell>
          <cell r="K53">
            <v>0.13380355550894121</v>
          </cell>
          <cell r="L53">
            <v>0.4784688995215311</v>
          </cell>
          <cell r="M53">
            <v>0.72848602443756882</v>
          </cell>
          <cell r="N53">
            <v>0.92184986595174268</v>
          </cell>
          <cell r="O53">
            <v>0.95561013159341668</v>
          </cell>
          <cell r="P53">
            <v>0.99467556525806955</v>
          </cell>
          <cell r="Q53">
            <v>1.1919587185046381</v>
          </cell>
          <cell r="R53">
            <v>1.1776122474323591</v>
          </cell>
          <cell r="S53">
            <v>1.173392692765562</v>
          </cell>
          <cell r="T53">
            <v>1.1647618399966686</v>
          </cell>
          <cell r="U53">
            <v>1.158044876882286</v>
          </cell>
          <cell r="V53">
            <v>1.1578710016022868</v>
          </cell>
          <cell r="W53">
            <v>1.1625830362040466</v>
          </cell>
          <cell r="X53">
            <v>1.1617055452420686</v>
          </cell>
        </row>
        <row r="54">
          <cell r="B54" t="str">
            <v xml:space="preserve">  Private transfers </v>
          </cell>
          <cell r="D54">
            <v>0</v>
          </cell>
          <cell r="E54">
            <v>1.3781603012372241</v>
          </cell>
          <cell r="F54">
            <v>0.86672011440705499</v>
          </cell>
          <cell r="G54">
            <v>2.2123813827383643</v>
          </cell>
          <cell r="H54">
            <v>4.3668264154008609</v>
          </cell>
          <cell r="I54">
            <v>5.9468246892862755</v>
          </cell>
          <cell r="J54">
            <v>7.717499849605967</v>
          </cell>
          <cell r="K54">
            <v>1.4619277361162095</v>
          </cell>
          <cell r="L54">
            <v>5.1224880382775115</v>
          </cell>
          <cell r="M54">
            <v>8.9202370339294141</v>
          </cell>
          <cell r="N54">
            <v>10.967649687220733</v>
          </cell>
          <cell r="O54">
            <v>12.379494886551081</v>
          </cell>
          <cell r="P54">
            <v>11.217838765008576</v>
          </cell>
          <cell r="Q54">
            <v>11.070967840453552</v>
          </cell>
          <cell r="R54">
            <v>10.277970988811781</v>
          </cell>
          <cell r="S54">
            <v>9.541775314427154</v>
          </cell>
          <cell r="T54">
            <v>9.6830516489027314</v>
          </cell>
          <cell r="U54">
            <v>9.1312588904835437</v>
          </cell>
          <cell r="V54">
            <v>8.9247545498893768</v>
          </cell>
          <cell r="W54">
            <v>8.3588106434537846</v>
          </cell>
          <cell r="X54">
            <v>7.714700957491111</v>
          </cell>
        </row>
        <row r="56">
          <cell r="B56" t="str">
            <v>Sources: Data provided by the Nicaraguan authorities; and staff estimates.</v>
          </cell>
        </row>
        <row r="57">
          <cell r="B57" t="str">
            <v>1/ 2% of exports.</v>
          </cell>
        </row>
        <row r="58">
          <cell r="B58" t="str">
            <v>2/ Increase in line with increase in volume of merchandise exports * changes in unit price</v>
          </cell>
        </row>
        <row r="59">
          <cell r="B59" t="str">
            <v xml:space="preserve"> of nonfuel commodity exports of partner countries.</v>
          </cell>
        </row>
        <row r="60">
          <cell r="B60" t="str">
            <v>3/ Constant in real terms.</v>
          </cell>
          <cell r="C60">
            <v>0.04</v>
          </cell>
        </row>
        <row r="61">
          <cell r="B61" t="str">
            <v>4/ 4 % of increase in gross reserves after 1996.</v>
          </cell>
        </row>
        <row r="62">
          <cell r="B62" t="str">
            <v>5/ 1/5% of GDP.</v>
          </cell>
        </row>
        <row r="65">
          <cell r="B65" t="str">
            <v>Table 15.  Nicaragua: Service and Private Transfer Receipts--Value Indices</v>
          </cell>
        </row>
        <row r="67">
          <cell r="J67" t="str">
            <v>Projected</v>
          </cell>
        </row>
        <row r="68">
          <cell r="D68">
            <v>1990</v>
          </cell>
          <cell r="E68">
            <v>1991</v>
          </cell>
          <cell r="F68">
            <v>1992</v>
          </cell>
          <cell r="G68">
            <v>1993</v>
          </cell>
          <cell r="H68">
            <v>1994</v>
          </cell>
          <cell r="I68">
            <v>1995</v>
          </cell>
          <cell r="J68">
            <v>1996</v>
          </cell>
          <cell r="K68" t="str">
            <v>I Q 97</v>
          </cell>
          <cell r="L68">
            <v>1997</v>
          </cell>
          <cell r="M68">
            <v>1997</v>
          </cell>
          <cell r="N68">
            <v>1998</v>
          </cell>
          <cell r="O68">
            <v>1999</v>
          </cell>
          <cell r="P68">
            <v>2000</v>
          </cell>
          <cell r="Q68">
            <v>2001</v>
          </cell>
          <cell r="R68">
            <v>2002</v>
          </cell>
          <cell r="S68">
            <v>2003</v>
          </cell>
          <cell r="T68">
            <v>2004</v>
          </cell>
          <cell r="U68">
            <v>2005</v>
          </cell>
          <cell r="V68">
            <v>2006</v>
          </cell>
          <cell r="W68">
            <v>2007</v>
          </cell>
          <cell r="X68">
            <v>2008</v>
          </cell>
        </row>
        <row r="69">
          <cell r="I69" t="str">
            <v>Prel.</v>
          </cell>
          <cell r="J69" t="str">
            <v>Prel.</v>
          </cell>
        </row>
        <row r="72">
          <cell r="B72" t="str">
            <v>(1990 = 100)</v>
          </cell>
        </row>
        <row r="74">
          <cell r="B74" t="str">
            <v>Services and private transfers</v>
          </cell>
          <cell r="D74">
            <v>100</v>
          </cell>
          <cell r="E74">
            <v>156.28491620111734</v>
          </cell>
          <cell r="F74">
            <v>153.21229050279331</v>
          </cell>
          <cell r="G74">
            <v>194.69273743016763</v>
          </cell>
          <cell r="H74">
            <v>262.84916201117323</v>
          </cell>
          <cell r="I74">
            <v>341.89944134078218</v>
          </cell>
          <cell r="J74">
            <v>417.87709497206703</v>
          </cell>
          <cell r="K74">
            <v>108.37988826815644</v>
          </cell>
          <cell r="L74">
            <v>379.97206703910621</v>
          </cell>
          <cell r="M74">
            <v>499.02234636871503</v>
          </cell>
          <cell r="N74">
            <v>615.27215606145251</v>
          </cell>
          <cell r="O74">
            <v>740.25337936871517</v>
          </cell>
          <cell r="P74">
            <v>749.43534136597282</v>
          </cell>
          <cell r="Q74">
            <v>811.66783649800129</v>
          </cell>
          <cell r="R74">
            <v>849.20239061626785</v>
          </cell>
          <cell r="S74">
            <v>888.16368135021958</v>
          </cell>
          <cell r="T74">
            <v>969.70839640906968</v>
          </cell>
          <cell r="U74">
            <v>1023.8916535280403</v>
          </cell>
          <cell r="V74">
            <v>1098.7130533456209</v>
          </cell>
          <cell r="W74">
            <v>1160.2742271979341</v>
          </cell>
          <cell r="X74">
            <v>1219.0714342622491</v>
          </cell>
        </row>
        <row r="76">
          <cell r="B76" t="str">
            <v>Services</v>
          </cell>
          <cell r="D76">
            <v>100</v>
          </cell>
          <cell r="E76">
            <v>122.76536312849163</v>
          </cell>
          <cell r="F76">
            <v>130.86592178770951</v>
          </cell>
          <cell r="G76">
            <v>138.82681564245812</v>
          </cell>
          <cell r="H76">
            <v>151.11731843575421</v>
          </cell>
          <cell r="I76">
            <v>174.30167597765364</v>
          </cell>
          <cell r="J76">
            <v>205.58659217877096</v>
          </cell>
          <cell r="K76">
            <v>67.178770949720672</v>
          </cell>
          <cell r="L76">
            <v>230.44692737430168</v>
          </cell>
          <cell r="M76">
            <v>247.62569832402232</v>
          </cell>
          <cell r="N76">
            <v>291.24980969273741</v>
          </cell>
          <cell r="O76">
            <v>342.20868663128493</v>
          </cell>
          <cell r="P76">
            <v>365.35712907546991</v>
          </cell>
          <cell r="Q76">
            <v>406.63990353710744</v>
          </cell>
          <cell r="R76">
            <v>444.17445765537406</v>
          </cell>
          <cell r="S76">
            <v>483.13574838932578</v>
          </cell>
          <cell r="T76">
            <v>526.97096624147173</v>
          </cell>
          <cell r="U76">
            <v>574.17098313697898</v>
          </cell>
          <cell r="V76">
            <v>625.24936619478285</v>
          </cell>
          <cell r="W76">
            <v>682.62059591301772</v>
          </cell>
          <cell r="X76">
            <v>744.21109906671848</v>
          </cell>
        </row>
        <row r="78">
          <cell r="B78" t="str">
            <v xml:space="preserve">  Nonfactor services</v>
          </cell>
          <cell r="D78">
            <v>100</v>
          </cell>
          <cell r="E78">
            <v>130.10033444816054</v>
          </cell>
          <cell r="F78">
            <v>144.14715719063545</v>
          </cell>
          <cell r="G78">
            <v>157.19063545150502</v>
          </cell>
          <cell r="H78">
            <v>169.73244147157192</v>
          </cell>
          <cell r="I78">
            <v>196.65551839464882</v>
          </cell>
          <cell r="J78">
            <v>228.59531772575247</v>
          </cell>
          <cell r="K78">
            <v>75.919732441471567</v>
          </cell>
          <cell r="L78">
            <v>259.19732441471575</v>
          </cell>
          <cell r="M78">
            <v>271.90635451505017</v>
          </cell>
          <cell r="N78">
            <v>316.11181227424748</v>
          </cell>
          <cell r="O78">
            <v>372.94551777257527</v>
          </cell>
          <cell r="P78">
            <v>396.675091000061</v>
          </cell>
          <cell r="Q78">
            <v>434.66763083655724</v>
          </cell>
          <cell r="R78">
            <v>476.25714803150521</v>
          </cell>
          <cell r="S78">
            <v>518.83388368042245</v>
          </cell>
          <cell r="T78">
            <v>567.19011568244082</v>
          </cell>
          <cell r="U78">
            <v>619.18014576113831</v>
          </cell>
          <cell r="V78">
            <v>675.07976357183918</v>
          </cell>
          <cell r="W78">
            <v>737.77485672110265</v>
          </cell>
          <cell r="X78">
            <v>805.44616483897573</v>
          </cell>
        </row>
        <row r="79">
          <cell r="B79" t="str">
            <v xml:space="preserve">    Freight and insurance </v>
          </cell>
          <cell r="D79">
            <v>100</v>
          </cell>
          <cell r="E79">
            <v>81.818181818181827</v>
          </cell>
          <cell r="F79">
            <v>68.181818181818187</v>
          </cell>
          <cell r="G79">
            <v>80.303030303030312</v>
          </cell>
          <cell r="H79">
            <v>106.06060606060606</v>
          </cell>
          <cell r="I79">
            <v>159.09090909090909</v>
          </cell>
          <cell r="J79">
            <v>203.03030303030303</v>
          </cell>
          <cell r="K79">
            <v>74.242424242424249</v>
          </cell>
          <cell r="L79">
            <v>193.93939393939397</v>
          </cell>
          <cell r="M79">
            <v>213.63636363636363</v>
          </cell>
          <cell r="N79">
            <v>186.89187484848489</v>
          </cell>
          <cell r="O79">
            <v>333.65787315151522</v>
          </cell>
          <cell r="P79">
            <v>211.12687000436367</v>
          </cell>
          <cell r="Q79">
            <v>231.13903171810404</v>
          </cell>
          <cell r="R79">
            <v>253.28004416191052</v>
          </cell>
          <cell r="S79">
            <v>276.54723975084897</v>
          </cell>
          <cell r="T79">
            <v>301.03530817977264</v>
          </cell>
          <cell r="U79">
            <v>326.94041389803374</v>
          </cell>
          <cell r="V79">
            <v>354.49460372561435</v>
          </cell>
          <cell r="W79">
            <v>381.33842231111498</v>
          </cell>
          <cell r="X79">
            <v>409.53675061024694</v>
          </cell>
        </row>
        <row r="80">
          <cell r="B80" t="str">
            <v xml:space="preserve">    Travel </v>
          </cell>
          <cell r="D80">
            <v>100</v>
          </cell>
          <cell r="E80">
            <v>129.50819672131149</v>
          </cell>
          <cell r="F80">
            <v>190.98360655737707</v>
          </cell>
          <cell r="G80">
            <v>300.00000000000006</v>
          </cell>
          <cell r="H80">
            <v>329.50819672131149</v>
          </cell>
          <cell r="I80">
            <v>405.73770491803282</v>
          </cell>
          <cell r="J80">
            <v>478.68852459016392</v>
          </cell>
          <cell r="K80">
            <v>194.26229508196721</v>
          </cell>
          <cell r="L80">
            <v>655.73770491803282</v>
          </cell>
          <cell r="M80">
            <v>654.09836065573779</v>
          </cell>
          <cell r="N80">
            <v>820.49180327868851</v>
          </cell>
          <cell r="O80">
            <v>901.63934426229503</v>
          </cell>
          <cell r="P80">
            <v>1019.8173031608102</v>
          </cell>
          <cell r="Q80">
            <v>1134.7596019235323</v>
          </cell>
          <cell r="R80">
            <v>1259.3817353559123</v>
          </cell>
          <cell r="S80">
            <v>1385.0925283785234</v>
          </cell>
          <cell r="T80">
            <v>1528.7831317799028</v>
          </cell>
          <cell r="U80">
            <v>1683.5419159528847</v>
          </cell>
          <cell r="V80">
            <v>1868.003675089162</v>
          </cell>
          <cell r="W80">
            <v>2056.7230637093894</v>
          </cell>
          <cell r="X80">
            <v>2260.814902641006</v>
          </cell>
        </row>
        <row r="81">
          <cell r="B81" t="str">
            <v xml:space="preserve">    Communications </v>
          </cell>
          <cell r="D81">
            <v>100</v>
          </cell>
          <cell r="E81">
            <v>153.52112676056339</v>
          </cell>
          <cell r="F81">
            <v>109.85915492957747</v>
          </cell>
          <cell r="G81">
            <v>111.26760563380283</v>
          </cell>
          <cell r="H81">
            <v>178.16901408450704</v>
          </cell>
          <cell r="I81">
            <v>181.69014084507046</v>
          </cell>
          <cell r="J81">
            <v>180.98591549295776</v>
          </cell>
          <cell r="K81">
            <v>40.845070422535215</v>
          </cell>
          <cell r="L81">
            <v>246.47887323943664</v>
          </cell>
          <cell r="M81">
            <v>138.02816901408451</v>
          </cell>
          <cell r="N81">
            <v>169.01408450704227</v>
          </cell>
          <cell r="O81">
            <v>239.43661971830986</v>
          </cell>
          <cell r="P81">
            <v>270.81960137714731</v>
          </cell>
          <cell r="Q81">
            <v>298.56472179760488</v>
          </cell>
          <cell r="R81">
            <v>328.2248868966488</v>
          </cell>
          <cell r="S81">
            <v>360.98811480694849</v>
          </cell>
          <cell r="T81">
            <v>398.43730969796411</v>
          </cell>
          <cell r="U81">
            <v>438.77113621410342</v>
          </cell>
          <cell r="V81">
            <v>486.84626572370433</v>
          </cell>
          <cell r="W81">
            <v>536.03103492124512</v>
          </cell>
          <cell r="X81">
            <v>589.22223094166975</v>
          </cell>
        </row>
        <row r="82">
          <cell r="B82" t="str">
            <v xml:space="preserve">    Embassies </v>
          </cell>
          <cell r="D82">
            <v>100</v>
          </cell>
          <cell r="E82">
            <v>125</v>
          </cell>
          <cell r="F82">
            <v>200</v>
          </cell>
          <cell r="G82">
            <v>202.5</v>
          </cell>
          <cell r="H82">
            <v>115.625</v>
          </cell>
          <cell r="I82">
            <v>125</v>
          </cell>
          <cell r="J82">
            <v>161.25</v>
          </cell>
          <cell r="K82">
            <v>42.5</v>
          </cell>
          <cell r="L82">
            <v>168.75</v>
          </cell>
          <cell r="M82">
            <v>175</v>
          </cell>
          <cell r="N82">
            <v>175</v>
          </cell>
          <cell r="O82">
            <v>192.5</v>
          </cell>
          <cell r="P82">
            <v>192.3075</v>
          </cell>
          <cell r="Q82">
            <v>194.80749749999998</v>
          </cell>
          <cell r="R82">
            <v>199.48287743999998</v>
          </cell>
          <cell r="S82">
            <v>201.67718909183998</v>
          </cell>
          <cell r="T82">
            <v>203.89563817185018</v>
          </cell>
          <cell r="U82">
            <v>206.13849019174052</v>
          </cell>
          <cell r="V82">
            <v>187.5</v>
          </cell>
          <cell r="W82">
            <v>189.5625</v>
          </cell>
          <cell r="X82">
            <v>191.64768749999996</v>
          </cell>
        </row>
        <row r="83">
          <cell r="B83" t="str">
            <v xml:space="preserve">    Other </v>
          </cell>
          <cell r="D83">
            <v>100</v>
          </cell>
          <cell r="E83">
            <v>137.03703703703701</v>
          </cell>
          <cell r="F83">
            <v>100</v>
          </cell>
          <cell r="G83">
            <v>36.111111111111107</v>
          </cell>
          <cell r="H83">
            <v>97.222222222222214</v>
          </cell>
          <cell r="I83">
            <v>109.25925925925925</v>
          </cell>
          <cell r="J83">
            <v>124.07407407407408</v>
          </cell>
          <cell r="K83">
            <v>38.888888888888879</v>
          </cell>
          <cell r="L83">
            <v>1.8518518518518614</v>
          </cell>
          <cell r="M83">
            <v>195.37037037037038</v>
          </cell>
          <cell r="N83">
            <v>227.77777777777771</v>
          </cell>
          <cell r="O83">
            <v>242.59259259259255</v>
          </cell>
          <cell r="P83">
            <v>274.38922793124686</v>
          </cell>
          <cell r="Q83">
            <v>302.50005200866264</v>
          </cell>
          <cell r="R83">
            <v>332.55116263896844</v>
          </cell>
          <cell r="S83">
            <v>365.74623701736692</v>
          </cell>
          <cell r="T83">
            <v>403.6890433007369</v>
          </cell>
          <cell r="U83">
            <v>444.55450304219778</v>
          </cell>
          <cell r="V83">
            <v>493.26330255949608</v>
          </cell>
          <cell r="W83">
            <v>543.09636773447721</v>
          </cell>
          <cell r="X83">
            <v>596.98866775473539</v>
          </cell>
        </row>
        <row r="85">
          <cell r="B85" t="str">
            <v xml:space="preserve">  Factor services</v>
          </cell>
          <cell r="D85">
            <v>100</v>
          </cell>
          <cell r="E85">
            <v>85.593220338983059</v>
          </cell>
          <cell r="F85">
            <v>63.559322033898312</v>
          </cell>
          <cell r="G85">
            <v>45.762711864406782</v>
          </cell>
          <cell r="H85">
            <v>56.779661016949156</v>
          </cell>
          <cell r="I85">
            <v>61.016949152542374</v>
          </cell>
          <cell r="J85">
            <v>88.983050847457633</v>
          </cell>
          <cell r="K85">
            <v>22.881355932203391</v>
          </cell>
          <cell r="L85">
            <v>84.745762711864415</v>
          </cell>
          <cell r="M85">
            <v>124.57627118644068</v>
          </cell>
          <cell r="N85">
            <v>165.25423728813561</v>
          </cell>
          <cell r="O85">
            <v>186.4406779661017</v>
          </cell>
          <cell r="P85">
            <v>206.64406779661019</v>
          </cell>
          <cell r="Q85">
            <v>264.60108213820081</v>
          </cell>
          <cell r="R85">
            <v>281.58590812209911</v>
          </cell>
          <cell r="S85">
            <v>302.22485937173423</v>
          </cell>
          <cell r="T85">
            <v>323.14849704062823</v>
          </cell>
          <cell r="U85">
            <v>346.07370136369622</v>
          </cell>
          <cell r="V85">
            <v>372.71904728393758</v>
          </cell>
          <cell r="W85">
            <v>403.11001995340092</v>
          </cell>
          <cell r="X85">
            <v>433.88424032256665</v>
          </cell>
        </row>
        <row r="86">
          <cell r="B86" t="str">
            <v xml:space="preserve">    Banco Central </v>
          </cell>
          <cell r="D86">
            <v>100</v>
          </cell>
          <cell r="E86">
            <v>100</v>
          </cell>
          <cell r="F86">
            <v>4700</v>
          </cell>
          <cell r="G86">
            <v>2299.9999999999995</v>
          </cell>
          <cell r="H86">
            <v>2500</v>
          </cell>
          <cell r="I86">
            <v>7200</v>
          </cell>
          <cell r="J86">
            <v>10500</v>
          </cell>
          <cell r="K86">
            <v>2700</v>
          </cell>
          <cell r="L86">
            <v>10000</v>
          </cell>
          <cell r="M86">
            <v>14699.999999999996</v>
          </cell>
          <cell r="N86">
            <v>19500</v>
          </cell>
          <cell r="O86">
            <v>22000</v>
          </cell>
          <cell r="P86">
            <v>24384</v>
          </cell>
          <cell r="Q86">
            <v>25983.999999999996</v>
          </cell>
          <cell r="R86">
            <v>27584.000000000004</v>
          </cell>
          <cell r="S86">
            <v>29584.000000000004</v>
          </cell>
          <cell r="T86">
            <v>31584.000000000004</v>
          </cell>
          <cell r="U86">
            <v>33784</v>
          </cell>
          <cell r="V86">
            <v>36384</v>
          </cell>
          <cell r="W86">
            <v>39384</v>
          </cell>
          <cell r="X86">
            <v>42384</v>
          </cell>
        </row>
        <row r="87">
          <cell r="B87" t="str">
            <v xml:space="preserve">    Other investment income </v>
          </cell>
          <cell r="D87">
            <v>100</v>
          </cell>
          <cell r="E87">
            <v>85.470085470085479</v>
          </cell>
          <cell r="F87">
            <v>23.931623931623932</v>
          </cell>
          <cell r="G87">
            <v>26.495726495726501</v>
          </cell>
          <cell r="H87">
            <v>57.264957264957275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44.777159763313612</v>
          </cell>
          <cell r="R87">
            <v>48.231941524852068</v>
          </cell>
          <cell r="S87">
            <v>51.953276973202023</v>
          </cell>
          <cell r="T87">
            <v>55.961732058069416</v>
          </cell>
          <cell r="U87">
            <v>60.27945949500976</v>
          </cell>
          <cell r="V87">
            <v>64.930321192347222</v>
          </cell>
          <cell r="W87">
            <v>69.940020123942759</v>
          </cell>
          <cell r="X87">
            <v>75.336242376605554</v>
          </cell>
        </row>
        <row r="89">
          <cell r="B89" t="str">
            <v>(Percent change)</v>
          </cell>
        </row>
        <row r="91">
          <cell r="B91" t="str">
            <v>Services and private transfers</v>
          </cell>
          <cell r="E91">
            <v>56.284916201117326</v>
          </cell>
          <cell r="F91">
            <v>-1.966041108132266</v>
          </cell>
          <cell r="G91">
            <v>27.073837739288976</v>
          </cell>
          <cell r="H91">
            <v>35.007173601147777</v>
          </cell>
          <cell r="I91">
            <v>30.074388947927734</v>
          </cell>
          <cell r="J91">
            <v>22.222222222222211</v>
          </cell>
          <cell r="K91">
            <v>-74.064171122994651</v>
          </cell>
          <cell r="L91">
            <v>250.59278350515467</v>
          </cell>
          <cell r="M91">
            <v>19.418449197860955</v>
          </cell>
          <cell r="N91">
            <v>23.295511821998339</v>
          </cell>
          <cell r="O91">
            <v>20.313160944468244</v>
          </cell>
          <cell r="P91">
            <v>1.2403809632166807</v>
          </cell>
          <cell r="Q91">
            <v>8.3039178561554294</v>
          </cell>
          <cell r="R91">
            <v>4.6243737192066314</v>
          </cell>
          <cell r="S91">
            <v>4.5879864640604007</v>
          </cell>
          <cell r="T91">
            <v>9.1812710619829438</v>
          </cell>
          <cell r="U91">
            <v>5.5875825474561935</v>
          </cell>
          <cell r="V91">
            <v>7.307550516675021</v>
          </cell>
          <cell r="W91">
            <v>5.6030256184594451</v>
          </cell>
          <cell r="X91">
            <v>5.0675267696250081</v>
          </cell>
        </row>
        <row r="93">
          <cell r="B93" t="str">
            <v>Services</v>
          </cell>
          <cell r="E93">
            <v>22.765363128491622</v>
          </cell>
          <cell r="F93">
            <v>6.5984072810011396</v>
          </cell>
          <cell r="G93">
            <v>6.0832443970117334</v>
          </cell>
          <cell r="H93">
            <v>8.8531187122736554</v>
          </cell>
          <cell r="I93">
            <v>15.341959334565614</v>
          </cell>
          <cell r="J93">
            <v>17.948717948717952</v>
          </cell>
          <cell r="K93">
            <v>-67.323369565217376</v>
          </cell>
          <cell r="L93">
            <v>243.03534303534303</v>
          </cell>
          <cell r="M93">
            <v>20.448369565217384</v>
          </cell>
          <cell r="N93">
            <v>17.616956424139872</v>
          </cell>
          <cell r="O93">
            <v>17.496621540219405</v>
          </cell>
          <cell r="P93">
            <v>6.764422806463255</v>
          </cell>
          <cell r="Q93">
            <v>11.299293534001343</v>
          </cell>
          <cell r="R93">
            <v>9.2304158523983659</v>
          </cell>
          <cell r="S93">
            <v>8.7716189128959279</v>
          </cell>
          <cell r="T93">
            <v>9.073064454096702</v>
          </cell>
          <cell r="U93">
            <v>8.9568533978547471</v>
          </cell>
          <cell r="V93">
            <v>8.8960230589740785</v>
          </cell>
          <cell r="W93">
            <v>9.1757357656180538</v>
          </cell>
          <cell r="X93">
            <v>9.0226552674289362</v>
          </cell>
        </row>
        <row r="95">
          <cell r="B95" t="str">
            <v xml:space="preserve">  Nonfactor services</v>
          </cell>
          <cell r="E95">
            <v>30.100334448160538</v>
          </cell>
          <cell r="F95">
            <v>10.796915167095111</v>
          </cell>
          <cell r="G95">
            <v>9.0487238979118256</v>
          </cell>
          <cell r="H95">
            <v>7.9787234042553168</v>
          </cell>
          <cell r="I95">
            <v>15.862068965517228</v>
          </cell>
          <cell r="J95">
            <v>16.241496598639451</v>
          </cell>
          <cell r="K95">
            <v>-66.788588149231899</v>
          </cell>
          <cell r="L95">
            <v>241.409691629956</v>
          </cell>
          <cell r="M95">
            <v>18.94659839063646</v>
          </cell>
          <cell r="N95">
            <v>16.257603776137763</v>
          </cell>
          <cell r="O95">
            <v>17.978988222376469</v>
          </cell>
          <cell r="P95">
            <v>6.3627452527680317</v>
          </cell>
          <cell r="Q95">
            <v>9.5777478088459933</v>
          </cell>
          <cell r="R95">
            <v>9.5681192351280373</v>
          </cell>
          <cell r="S95">
            <v>8.9398628083374732</v>
          </cell>
          <cell r="T95">
            <v>9.3201761725731025</v>
          </cell>
          <cell r="U95">
            <v>9.1662440231602638</v>
          </cell>
          <cell r="V95">
            <v>9.0280055317318428</v>
          </cell>
          <cell r="W95">
            <v>9.2870645118355188</v>
          </cell>
          <cell r="X95">
            <v>9.1723521751100545</v>
          </cell>
        </row>
        <row r="96">
          <cell r="B96" t="str">
            <v xml:space="preserve">    Freight and insurance </v>
          </cell>
          <cell r="E96">
            <v>-18.181818181818176</v>
          </cell>
          <cell r="F96">
            <v>-16.666666666666675</v>
          </cell>
          <cell r="G96">
            <v>17.777777777777782</v>
          </cell>
          <cell r="H96">
            <v>32.075471698113198</v>
          </cell>
          <cell r="I96">
            <v>50</v>
          </cell>
          <cell r="J96">
            <v>27.61904761904761</v>
          </cell>
          <cell r="K96">
            <v>-63.432835820895519</v>
          </cell>
          <cell r="L96">
            <v>161.2244897959184</v>
          </cell>
          <cell r="M96">
            <v>5.2238805970149294</v>
          </cell>
          <cell r="N96">
            <v>-12.5186968794326</v>
          </cell>
          <cell r="O96">
            <v>78.529897793585192</v>
          </cell>
          <cell r="P96">
            <v>-36.72354618513971</v>
          </cell>
          <cell r="Q96">
            <v>9.4787374592948623</v>
          </cell>
          <cell r="R96">
            <v>9.5790885162180484</v>
          </cell>
          <cell r="S96">
            <v>9.1863516788021293</v>
          </cell>
          <cell r="T96">
            <v>8.8549314218380193</v>
          </cell>
          <cell r="U96">
            <v>8.6053379834072565</v>
          </cell>
          <cell r="V96">
            <v>8.4278934803619023</v>
          </cell>
          <cell r="W96">
            <v>7.5724195244106562</v>
          </cell>
          <cell r="X96">
            <v>7.3945678298648732</v>
          </cell>
        </row>
        <row r="97">
          <cell r="B97" t="str">
            <v xml:space="preserve">    Travel </v>
          </cell>
          <cell r="E97">
            <v>29.508196721311485</v>
          </cell>
          <cell r="F97">
            <v>47.468354430379755</v>
          </cell>
          <cell r="G97">
            <v>57.081545064377707</v>
          </cell>
          <cell r="H97">
            <v>9.8360655737704796</v>
          </cell>
          <cell r="I97">
            <v>23.134328358208968</v>
          </cell>
          <cell r="J97">
            <v>17.979797979797961</v>
          </cell>
          <cell r="K97">
            <v>-59.417808219178085</v>
          </cell>
          <cell r="L97">
            <v>237.55274261603375</v>
          </cell>
          <cell r="M97">
            <v>36.64383561643838</v>
          </cell>
          <cell r="N97">
            <v>25.438596491228061</v>
          </cell>
          <cell r="O97">
            <v>9.8901098901098763</v>
          </cell>
          <cell r="P97">
            <v>13.107009986926222</v>
          </cell>
          <cell r="Q97">
            <v>11.270871596948906</v>
          </cell>
          <cell r="R97">
            <v>10.982249740044757</v>
          </cell>
          <cell r="S97">
            <v>9.9819450682349533</v>
          </cell>
          <cell r="T97">
            <v>10.374079742498687</v>
          </cell>
          <cell r="U97">
            <v>10.123004431164961</v>
          </cell>
          <cell r="V97">
            <v>10.956766647052675</v>
          </cell>
          <cell r="W97">
            <v>10.102731120762897</v>
          </cell>
          <cell r="X97">
            <v>9.9231560404407624</v>
          </cell>
        </row>
        <row r="98">
          <cell r="B98" t="str">
            <v xml:space="preserve">    Communications </v>
          </cell>
          <cell r="E98">
            <v>53.521126760563398</v>
          </cell>
          <cell r="F98">
            <v>-28.440366972477062</v>
          </cell>
          <cell r="G98">
            <v>1.2820512820512775</v>
          </cell>
          <cell r="H98">
            <v>60.126582278481003</v>
          </cell>
          <cell r="I98">
            <v>1.9762845849802479</v>
          </cell>
          <cell r="J98">
            <v>-0.38759689922481799</v>
          </cell>
          <cell r="K98">
            <v>-77.431906614786001</v>
          </cell>
          <cell r="L98">
            <v>503.44827586206895</v>
          </cell>
          <cell r="M98">
            <v>-23.735408560311289</v>
          </cell>
          <cell r="N98">
            <v>22.448979591836739</v>
          </cell>
          <cell r="O98">
            <v>41.66666666666665</v>
          </cell>
          <cell r="P98">
            <v>13.107009986926222</v>
          </cell>
          <cell r="Q98">
            <v>10.24487159694889</v>
          </cell>
          <cell r="R98">
            <v>9.9342497400447538</v>
          </cell>
          <cell r="S98">
            <v>9.981945068234932</v>
          </cell>
          <cell r="T98">
            <v>10.37407974249871</v>
          </cell>
          <cell r="U98">
            <v>10.12300443116494</v>
          </cell>
          <cell r="V98">
            <v>10.956766647052675</v>
          </cell>
          <cell r="W98">
            <v>10.10273112076292</v>
          </cell>
          <cell r="X98">
            <v>9.9231560404407624</v>
          </cell>
        </row>
        <row r="99">
          <cell r="B99" t="str">
            <v xml:space="preserve">    Embassies </v>
          </cell>
          <cell r="E99">
            <v>25</v>
          </cell>
          <cell r="F99">
            <v>60.000000000000007</v>
          </cell>
          <cell r="G99">
            <v>1.2499999999999956</v>
          </cell>
          <cell r="H99">
            <v>-42.901234567901234</v>
          </cell>
          <cell r="I99">
            <v>8.1081081081081141</v>
          </cell>
          <cell r="J99">
            <v>29.000000000000004</v>
          </cell>
          <cell r="K99">
            <v>-73.643410852713174</v>
          </cell>
          <cell r="L99">
            <v>297.05882352941177</v>
          </cell>
          <cell r="M99">
            <v>8.5271317829457303</v>
          </cell>
          <cell r="N99">
            <v>0</v>
          </cell>
          <cell r="O99">
            <v>10.000000000000009</v>
          </cell>
          <cell r="P99">
            <v>-0.10000000000000009</v>
          </cell>
          <cell r="Q99">
            <v>1.2999999999999901</v>
          </cell>
          <cell r="R99">
            <v>2.4000000000000021</v>
          </cell>
          <cell r="S99">
            <v>1.0999999999999899</v>
          </cell>
          <cell r="T99">
            <v>1.0999999999999899</v>
          </cell>
          <cell r="U99">
            <v>1.0999999999999899</v>
          </cell>
          <cell r="V99">
            <v>-9.0417321745220214</v>
          </cell>
          <cell r="W99">
            <v>1.0999999999999899</v>
          </cell>
          <cell r="X99">
            <v>1.0999999999999899</v>
          </cell>
        </row>
        <row r="100">
          <cell r="B100" t="str">
            <v xml:space="preserve">    Other </v>
          </cell>
          <cell r="E100">
            <v>37.037037037037003</v>
          </cell>
          <cell r="F100">
            <v>-27.027027027027017</v>
          </cell>
          <cell r="G100">
            <v>-63.888888888888893</v>
          </cell>
          <cell r="H100">
            <v>169.23076923076925</v>
          </cell>
          <cell r="I100">
            <v>12.380952380952381</v>
          </cell>
          <cell r="J100">
            <v>13.559322033898313</v>
          </cell>
          <cell r="K100">
            <v>-68.656716417910459</v>
          </cell>
          <cell r="L100">
            <v>-95.238095238095212</v>
          </cell>
          <cell r="M100">
            <v>57.462686567164177</v>
          </cell>
          <cell r="N100">
            <v>16.587677725118443</v>
          </cell>
          <cell r="O100">
            <v>6.5040650406504197</v>
          </cell>
          <cell r="P100">
            <v>13.107009986926199</v>
          </cell>
          <cell r="Q100">
            <v>10.244871596948935</v>
          </cell>
          <cell r="R100">
            <v>9.9342497400447538</v>
          </cell>
          <cell r="S100">
            <v>9.9819450682349533</v>
          </cell>
          <cell r="T100">
            <v>10.37407974249871</v>
          </cell>
          <cell r="U100">
            <v>10.123004431164917</v>
          </cell>
          <cell r="V100">
            <v>10.956766647052675</v>
          </cell>
          <cell r="W100">
            <v>10.10273112076292</v>
          </cell>
          <cell r="X100">
            <v>9.9231560404407624</v>
          </cell>
        </row>
        <row r="102">
          <cell r="B102" t="str">
            <v xml:space="preserve">  Factor services</v>
          </cell>
          <cell r="E102">
            <v>-14.406779661016945</v>
          </cell>
          <cell r="F102">
            <v>-25.742574257425744</v>
          </cell>
          <cell r="G102">
            <v>-28.000000000000004</v>
          </cell>
          <cell r="H102">
            <v>24.074074074074069</v>
          </cell>
          <cell r="I102">
            <v>7.4626865671641784</v>
          </cell>
          <cell r="J102">
            <v>45.83333333333335</v>
          </cell>
          <cell r="K102">
            <v>-74.285714285714292</v>
          </cell>
          <cell r="L102">
            <v>270.37037037037038</v>
          </cell>
          <cell r="M102">
            <v>39.999999999999993</v>
          </cell>
          <cell r="N102">
            <v>32.653061224489811</v>
          </cell>
          <cell r="O102">
            <v>12.820512820512819</v>
          </cell>
          <cell r="P102">
            <v>10.836363636363643</v>
          </cell>
          <cell r="Q102">
            <v>28.046783515041398</v>
          </cell>
          <cell r="R102">
            <v>6.4190311871162864</v>
          </cell>
          <cell r="S102">
            <v>7.3295398151408175</v>
          </cell>
          <cell r="T102">
            <v>6.9232020530640925</v>
          </cell>
          <cell r="U102">
            <v>7.094324910378802</v>
          </cell>
          <cell r="V102">
            <v>7.6993269974707568</v>
          </cell>
          <cell r="W102">
            <v>8.1538555356714717</v>
          </cell>
          <cell r="X102">
            <v>7.6341988156789498</v>
          </cell>
        </row>
        <row r="103">
          <cell r="B103" t="str">
            <v xml:space="preserve">    Banco Central </v>
          </cell>
          <cell r="E103">
            <v>0</v>
          </cell>
          <cell r="F103">
            <v>4600</v>
          </cell>
          <cell r="G103">
            <v>-51.063829787234049</v>
          </cell>
          <cell r="H103">
            <v>8.6956521739130608</v>
          </cell>
          <cell r="I103">
            <v>188</v>
          </cell>
          <cell r="J103">
            <v>45.833333333333329</v>
          </cell>
          <cell r="K103">
            <v>-74.285714285714292</v>
          </cell>
          <cell r="L103">
            <v>270.37037037037038</v>
          </cell>
          <cell r="M103">
            <v>39.999999999999972</v>
          </cell>
          <cell r="N103">
            <v>32.653061224489832</v>
          </cell>
          <cell r="O103">
            <v>12.820512820512819</v>
          </cell>
          <cell r="P103">
            <v>10.836363636363643</v>
          </cell>
          <cell r="Q103">
            <v>6.5616797900262425</v>
          </cell>
          <cell r="R103">
            <v>6.1576354679803158</v>
          </cell>
          <cell r="S103">
            <v>7.2505800464037096</v>
          </cell>
          <cell r="T103">
            <v>6.7604110329908096</v>
          </cell>
          <cell r="U103">
            <v>6.9655521783181129</v>
          </cell>
          <cell r="V103">
            <v>7.6959507459152254</v>
          </cell>
          <cell r="W103">
            <v>8.2453825857519814</v>
          </cell>
          <cell r="X103">
            <v>7.6173065204143908</v>
          </cell>
        </row>
        <row r="104">
          <cell r="B104" t="str">
            <v xml:space="preserve">    Other investment income </v>
          </cell>
          <cell r="E104">
            <v>-14.529914529914523</v>
          </cell>
          <cell r="F104">
            <v>-72</v>
          </cell>
          <cell r="G104">
            <v>10.714285714285744</v>
          </cell>
          <cell r="H104">
            <v>116.1290322580645</v>
          </cell>
          <cell r="I104">
            <v>-100</v>
          </cell>
          <cell r="J104" t="e">
            <v>#DIV/0!</v>
          </cell>
          <cell r="K104" t="e">
            <v>#DIV/0!</v>
          </cell>
          <cell r="L104" t="e">
            <v>#DIV/0!</v>
          </cell>
          <cell r="M104" t="e">
            <v>#DIV/0!</v>
          </cell>
          <cell r="N104" t="e">
            <v>#DIV/0!</v>
          </cell>
          <cell r="O104" t="e">
            <v>#DIV/0!</v>
          </cell>
          <cell r="P104" t="e">
            <v>#DIV/0!</v>
          </cell>
          <cell r="Q104" t="e">
            <v>#DIV/0!</v>
          </cell>
          <cell r="R104">
            <v>7.7154999999999863</v>
          </cell>
          <cell r="S104">
            <v>7.7154999999999863</v>
          </cell>
          <cell r="T104">
            <v>7.7154999999999863</v>
          </cell>
          <cell r="U104">
            <v>7.7155000000000085</v>
          </cell>
          <cell r="V104">
            <v>7.7154999999999641</v>
          </cell>
          <cell r="W104">
            <v>7.7154999999999863</v>
          </cell>
          <cell r="X104">
            <v>7.7154999999999863</v>
          </cell>
        </row>
        <row r="106">
          <cell r="B106" t="str">
            <v>Sources: Data provided by the Nicaraguan authorities; and staff estimates.</v>
          </cell>
        </row>
        <row r="112">
          <cell r="B112" t="str">
            <v>Table 16.  Nicaragua: Service Payments 1/</v>
          </cell>
        </row>
        <row r="115">
          <cell r="J115" t="str">
            <v>Projected</v>
          </cell>
        </row>
        <row r="116">
          <cell r="D116">
            <v>1990</v>
          </cell>
          <cell r="E116">
            <v>1991</v>
          </cell>
          <cell r="F116">
            <v>1992</v>
          </cell>
          <cell r="G116">
            <v>1993</v>
          </cell>
          <cell r="H116">
            <v>1994</v>
          </cell>
          <cell r="I116">
            <v>1995</v>
          </cell>
          <cell r="J116">
            <v>1996</v>
          </cell>
          <cell r="K116" t="str">
            <v>I Q 97</v>
          </cell>
          <cell r="L116">
            <v>1997</v>
          </cell>
          <cell r="M116">
            <v>1997</v>
          </cell>
          <cell r="N116">
            <v>1998</v>
          </cell>
          <cell r="O116">
            <v>1999</v>
          </cell>
          <cell r="P116">
            <v>2000</v>
          </cell>
          <cell r="Q116">
            <v>2001</v>
          </cell>
          <cell r="R116">
            <v>2002</v>
          </cell>
          <cell r="S116">
            <v>2003</v>
          </cell>
          <cell r="T116">
            <v>2004</v>
          </cell>
          <cell r="U116">
            <v>2005</v>
          </cell>
          <cell r="V116">
            <v>2006</v>
          </cell>
          <cell r="W116">
            <v>2007</v>
          </cell>
          <cell r="X116">
            <v>2008</v>
          </cell>
        </row>
        <row r="117">
          <cell r="I117" t="str">
            <v>Prel.</v>
          </cell>
          <cell r="J117" t="str">
            <v>Prel.</v>
          </cell>
          <cell r="L117" t="str">
            <v>9/96</v>
          </cell>
          <cell r="M117" t="str">
            <v>12/97</v>
          </cell>
        </row>
        <row r="119">
          <cell r="B119" t="str">
            <v>(In millions of U.S. dollars)</v>
          </cell>
        </row>
        <row r="121">
          <cell r="B121" t="str">
            <v>Services</v>
          </cell>
          <cell r="D121">
            <v>391.00000000000011</v>
          </cell>
          <cell r="E121">
            <v>558.90000000000009</v>
          </cell>
          <cell r="F121">
            <v>651.10000000000014</v>
          </cell>
          <cell r="G121">
            <v>613.59999999999991</v>
          </cell>
          <cell r="H121">
            <v>717.10352999999986</v>
          </cell>
          <cell r="I121">
            <v>569.4</v>
          </cell>
          <cell r="J121">
            <v>558.20000000000005</v>
          </cell>
          <cell r="K121">
            <v>109.4</v>
          </cell>
          <cell r="L121">
            <v>600.19552716367969</v>
          </cell>
          <cell r="M121">
            <v>471.40500000000003</v>
          </cell>
          <cell r="N121">
            <v>464.34692960000001</v>
          </cell>
          <cell r="O121">
            <v>480.1948304</v>
          </cell>
          <cell r="P121">
            <v>489.71173040000008</v>
          </cell>
          <cell r="Q121">
            <v>494.05055973413471</v>
          </cell>
          <cell r="R121">
            <v>508.6737784603522</v>
          </cell>
          <cell r="S121">
            <v>509.99288009551839</v>
          </cell>
          <cell r="T121">
            <v>528.3199294402317</v>
          </cell>
          <cell r="U121">
            <v>538.10728410172794</v>
          </cell>
          <cell r="V121">
            <v>547.11131335283915</v>
          </cell>
          <cell r="W121">
            <v>554.88786048845077</v>
          </cell>
          <cell r="X121">
            <v>573.11375123614039</v>
          </cell>
        </row>
        <row r="123">
          <cell r="B123" t="str">
            <v xml:space="preserve">  Nonfactor services</v>
          </cell>
          <cell r="D123">
            <v>157.70000000000013</v>
          </cell>
          <cell r="E123">
            <v>173.90000000000006</v>
          </cell>
          <cell r="F123">
            <v>149.40000000000015</v>
          </cell>
          <cell r="G123">
            <v>191.59999999999997</v>
          </cell>
          <cell r="H123">
            <v>168.77979999999997</v>
          </cell>
          <cell r="I123">
            <v>218</v>
          </cell>
          <cell r="J123">
            <v>247.4</v>
          </cell>
          <cell r="K123">
            <v>72.2</v>
          </cell>
          <cell r="L123">
            <v>240</v>
          </cell>
          <cell r="M123">
            <v>237.10000000000002</v>
          </cell>
          <cell r="N123">
            <v>256.34692960000001</v>
          </cell>
          <cell r="O123">
            <v>273.39483040000005</v>
          </cell>
          <cell r="P123">
            <v>285.83673040000008</v>
          </cell>
          <cell r="Q123">
            <v>283.95088473413466</v>
          </cell>
          <cell r="R123">
            <v>292.26691126035223</v>
          </cell>
          <cell r="S123">
            <v>303.10103735631839</v>
          </cell>
          <cell r="T123">
            <v>314.57663150781178</v>
          </cell>
          <cell r="U123">
            <v>326.67024206501827</v>
          </cell>
          <cell r="V123">
            <v>339.3924296416219</v>
          </cell>
          <cell r="W123">
            <v>352.76967224330554</v>
          </cell>
          <cell r="X123">
            <v>366.0390375123086</v>
          </cell>
        </row>
        <row r="124">
          <cell r="B124" t="str">
            <v xml:space="preserve">    Freight and insurance 2/</v>
          </cell>
          <cell r="D124">
            <v>57.400000000000134</v>
          </cell>
          <cell r="E124">
            <v>66.200000000000045</v>
          </cell>
          <cell r="F124">
            <v>68.400000000000162</v>
          </cell>
          <cell r="G124">
            <v>61.899999999999956</v>
          </cell>
          <cell r="H124">
            <v>68.579799999999977</v>
          </cell>
          <cell r="I124">
            <v>77.400000000000006</v>
          </cell>
          <cell r="J124">
            <v>86.4</v>
          </cell>
          <cell r="K124">
            <v>18.899999999999999</v>
          </cell>
          <cell r="L124">
            <v>85.4</v>
          </cell>
          <cell r="M124">
            <v>65.400000000000006</v>
          </cell>
          <cell r="N124">
            <v>71.146929600000007</v>
          </cell>
          <cell r="O124">
            <v>77.094830400000006</v>
          </cell>
          <cell r="P124">
            <v>84.255230400000002</v>
          </cell>
          <cell r="Q124">
            <v>87.469895234134654</v>
          </cell>
          <cell r="R124">
            <v>92.280103412352204</v>
          </cell>
          <cell r="S124">
            <v>97.353414174990391</v>
          </cell>
          <cell r="T124">
            <v>102.78393100213921</v>
          </cell>
          <cell r="U124">
            <v>108.53403071096575</v>
          </cell>
          <cell r="V124">
            <v>114.59939426271643</v>
          </cell>
          <cell r="W124">
            <v>120.99087649027581</v>
          </cell>
          <cell r="X124">
            <v>127.70814117179141</v>
          </cell>
        </row>
        <row r="125">
          <cell r="B125" t="str">
            <v xml:space="preserve">    Travel 3/</v>
          </cell>
          <cell r="D125">
            <v>14.7</v>
          </cell>
          <cell r="E125">
            <v>28.1</v>
          </cell>
          <cell r="F125">
            <v>30.2</v>
          </cell>
          <cell r="G125">
            <v>28.1</v>
          </cell>
          <cell r="H125">
            <v>30.1</v>
          </cell>
          <cell r="I125">
            <v>40</v>
          </cell>
          <cell r="J125">
            <v>60</v>
          </cell>
          <cell r="K125">
            <v>17.100000000000001</v>
          </cell>
          <cell r="L125">
            <v>50</v>
          </cell>
          <cell r="M125">
            <v>65</v>
          </cell>
          <cell r="N125">
            <v>70</v>
          </cell>
          <cell r="O125">
            <v>75</v>
          </cell>
          <cell r="P125">
            <v>78.75</v>
          </cell>
          <cell r="Q125">
            <v>77.962500000000006</v>
          </cell>
          <cell r="R125">
            <v>80.301375000000007</v>
          </cell>
          <cell r="S125">
            <v>84.316443750000005</v>
          </cell>
          <cell r="T125">
            <v>88.532265937500014</v>
          </cell>
          <cell r="U125">
            <v>92.958879234375019</v>
          </cell>
          <cell r="V125">
            <v>97.606823196093771</v>
          </cell>
          <cell r="W125">
            <v>102.48716435589846</v>
          </cell>
          <cell r="X125">
            <v>107.61152257369338</v>
          </cell>
        </row>
        <row r="126">
          <cell r="B126" t="str">
            <v xml:space="preserve">    Communications 3/</v>
          </cell>
          <cell r="D126">
            <v>3.3</v>
          </cell>
          <cell r="E126">
            <v>1.6</v>
          </cell>
          <cell r="F126">
            <v>2.6</v>
          </cell>
          <cell r="G126">
            <v>6</v>
          </cell>
          <cell r="H126">
            <v>4.3</v>
          </cell>
          <cell r="I126">
            <v>5.0999999999999996</v>
          </cell>
          <cell r="J126">
            <v>3.8</v>
          </cell>
          <cell r="K126">
            <v>1.2</v>
          </cell>
          <cell r="L126">
            <v>10</v>
          </cell>
          <cell r="M126">
            <v>3.3</v>
          </cell>
          <cell r="N126">
            <v>3.3</v>
          </cell>
          <cell r="O126">
            <v>3.8</v>
          </cell>
          <cell r="P126">
            <v>3.9899999999999998</v>
          </cell>
          <cell r="Q126">
            <v>3.9500999999999999</v>
          </cell>
          <cell r="R126">
            <v>4.0686030000000004</v>
          </cell>
          <cell r="S126">
            <v>4.2720331500000004</v>
          </cell>
          <cell r="T126">
            <v>4.4856348075000003</v>
          </cell>
          <cell r="U126">
            <v>4.7099165478750002</v>
          </cell>
          <cell r="V126">
            <v>4.9454123752687504</v>
          </cell>
          <cell r="W126">
            <v>5.1926829940321886</v>
          </cell>
          <cell r="X126">
            <v>5.4523171437337981</v>
          </cell>
        </row>
        <row r="127">
          <cell r="B127" t="str">
            <v xml:space="preserve">    Embassies</v>
          </cell>
          <cell r="D127">
            <v>9.6</v>
          </cell>
          <cell r="E127">
            <v>11.4</v>
          </cell>
          <cell r="F127">
            <v>10.8</v>
          </cell>
          <cell r="G127">
            <v>10.9</v>
          </cell>
          <cell r="H127">
            <v>10</v>
          </cell>
          <cell r="I127">
            <v>9.8000000000000007</v>
          </cell>
          <cell r="J127">
            <v>10.1</v>
          </cell>
          <cell r="K127">
            <v>2.7</v>
          </cell>
          <cell r="L127">
            <v>10.5</v>
          </cell>
          <cell r="M127">
            <v>8.5</v>
          </cell>
          <cell r="N127">
            <v>8.1</v>
          </cell>
          <cell r="O127">
            <v>8.5</v>
          </cell>
          <cell r="P127">
            <v>8.4915000000000003</v>
          </cell>
          <cell r="Q127">
            <v>8.6018894999999986</v>
          </cell>
          <cell r="R127">
            <v>8.8083348479999994</v>
          </cell>
          <cell r="S127">
            <v>8.9052265313279992</v>
          </cell>
          <cell r="T127">
            <v>9.0031840231726061</v>
          </cell>
          <cell r="U127">
            <v>9.1022190474275035</v>
          </cell>
          <cell r="V127">
            <v>9.2023434569492046</v>
          </cell>
          <cell r="W127">
            <v>9.3035692349756456</v>
          </cell>
          <cell r="X127">
            <v>9.405908496560377</v>
          </cell>
        </row>
        <row r="128">
          <cell r="B128" t="str">
            <v xml:space="preserve">    Technical assistance 4/</v>
          </cell>
          <cell r="D128">
            <v>24.2</v>
          </cell>
          <cell r="E128">
            <v>42.2</v>
          </cell>
          <cell r="F128">
            <v>15.9</v>
          </cell>
          <cell r="G128">
            <v>30</v>
          </cell>
          <cell r="H128">
            <v>40.299999999999997</v>
          </cell>
          <cell r="I128">
            <v>69.7</v>
          </cell>
          <cell r="J128">
            <v>68.099999999999994</v>
          </cell>
          <cell r="K128">
            <v>13.3</v>
          </cell>
          <cell r="L128">
            <v>45</v>
          </cell>
          <cell r="M128">
            <v>74</v>
          </cell>
          <cell r="N128">
            <v>80</v>
          </cell>
          <cell r="O128">
            <v>82</v>
          </cell>
          <cell r="P128">
            <v>82</v>
          </cell>
          <cell r="Q128">
            <v>77.899999999999991</v>
          </cell>
          <cell r="R128">
            <v>77.899999999999991</v>
          </cell>
          <cell r="S128">
            <v>77.899999999999991</v>
          </cell>
          <cell r="T128">
            <v>77.899999999999991</v>
          </cell>
          <cell r="U128">
            <v>77.899999999999991</v>
          </cell>
          <cell r="V128">
            <v>77.899999999999991</v>
          </cell>
          <cell r="W128">
            <v>77.899999999999991</v>
          </cell>
          <cell r="X128">
            <v>77.120999999999995</v>
          </cell>
        </row>
        <row r="129">
          <cell r="B129" t="str">
            <v xml:space="preserve">    Other 3/</v>
          </cell>
          <cell r="D129">
            <v>48.5</v>
          </cell>
          <cell r="E129">
            <v>24.4</v>
          </cell>
          <cell r="F129">
            <v>21.5</v>
          </cell>
          <cell r="G129">
            <v>54.7</v>
          </cell>
          <cell r="H129">
            <v>15.5</v>
          </cell>
          <cell r="I129">
            <v>16</v>
          </cell>
          <cell r="J129">
            <v>19</v>
          </cell>
          <cell r="K129">
            <v>19</v>
          </cell>
          <cell r="L129">
            <v>33.1</v>
          </cell>
          <cell r="M129">
            <v>20.9</v>
          </cell>
          <cell r="N129">
            <v>23.8</v>
          </cell>
          <cell r="O129">
            <v>27</v>
          </cell>
          <cell r="P129">
            <v>28.35</v>
          </cell>
          <cell r="Q129">
            <v>28.066500000000001</v>
          </cell>
          <cell r="R129">
            <v>28.908495000000002</v>
          </cell>
          <cell r="S129">
            <v>30.353919750000003</v>
          </cell>
          <cell r="T129">
            <v>31.871615737500004</v>
          </cell>
          <cell r="U129">
            <v>33.465196524375003</v>
          </cell>
          <cell r="V129">
            <v>35.138456350593756</v>
          </cell>
          <cell r="W129">
            <v>36.895379168123448</v>
          </cell>
          <cell r="X129">
            <v>38.740148126529618</v>
          </cell>
        </row>
        <row r="130">
          <cell r="B130" t="str">
            <v xml:space="preserve">  Nonfactor adjust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14.1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</row>
        <row r="131">
          <cell r="B131" t="str">
            <v xml:space="preserve">  Factor services</v>
          </cell>
          <cell r="D131">
            <v>233.3</v>
          </cell>
          <cell r="E131">
            <v>385</v>
          </cell>
          <cell r="F131">
            <v>501.7</v>
          </cell>
          <cell r="G131">
            <v>422</v>
          </cell>
          <cell r="H131">
            <v>548.32372999999995</v>
          </cell>
          <cell r="I131">
            <v>351.4</v>
          </cell>
          <cell r="J131">
            <v>310.8</v>
          </cell>
          <cell r="K131">
            <v>37.199999999999996</v>
          </cell>
          <cell r="L131">
            <v>360.19552716367969</v>
          </cell>
          <cell r="M131">
            <v>234.30500000000001</v>
          </cell>
          <cell r="N131">
            <v>208</v>
          </cell>
          <cell r="O131">
            <v>206.79999999999998</v>
          </cell>
          <cell r="P131">
            <v>203.875</v>
          </cell>
          <cell r="Q131">
            <v>210.09967500000002</v>
          </cell>
          <cell r="R131">
            <v>216.40686719999999</v>
          </cell>
          <cell r="S131">
            <v>206.8918427392</v>
          </cell>
          <cell r="T131">
            <v>213.74329793241992</v>
          </cell>
          <cell r="U131">
            <v>211.43704203670967</v>
          </cell>
          <cell r="V131">
            <v>207.71888371121725</v>
          </cell>
          <cell r="W131">
            <v>202.11818824514521</v>
          </cell>
          <cell r="X131">
            <v>207.07471372383185</v>
          </cell>
        </row>
        <row r="132">
          <cell r="B132" t="str">
            <v xml:space="preserve">    Public sector's interest payments</v>
          </cell>
          <cell r="D132">
            <v>233.3</v>
          </cell>
          <cell r="E132">
            <v>373</v>
          </cell>
          <cell r="F132">
            <v>489.7</v>
          </cell>
          <cell r="G132">
            <v>412</v>
          </cell>
          <cell r="H132">
            <v>538.32372999999995</v>
          </cell>
          <cell r="I132">
            <v>336.4</v>
          </cell>
          <cell r="J132">
            <v>288.8</v>
          </cell>
          <cell r="K132">
            <v>31.4</v>
          </cell>
          <cell r="L132">
            <v>338.04152716367969</v>
          </cell>
          <cell r="M132">
            <v>211.20500000000001</v>
          </cell>
          <cell r="N132">
            <v>184.3</v>
          </cell>
          <cell r="O132">
            <v>181.79999999999998</v>
          </cell>
          <cell r="P132">
            <v>178.9</v>
          </cell>
          <cell r="Q132">
            <v>184.8</v>
          </cell>
          <cell r="R132">
            <v>190.5</v>
          </cell>
          <cell r="S132">
            <v>180.7</v>
          </cell>
          <cell r="T132">
            <v>187.26334492308874</v>
          </cell>
          <cell r="U132">
            <v>184.66580954427585</v>
          </cell>
          <cell r="V132">
            <v>180.65316766136664</v>
          </cell>
          <cell r="W132">
            <v>174.75474931874624</v>
          </cell>
          <cell r="X132">
            <v>179.41027696924249</v>
          </cell>
        </row>
        <row r="133">
          <cell r="B133" t="str">
            <v xml:space="preserve">    Other</v>
          </cell>
          <cell r="D133">
            <v>0</v>
          </cell>
          <cell r="E133">
            <v>12</v>
          </cell>
          <cell r="F133">
            <v>12</v>
          </cell>
          <cell r="G133">
            <v>10</v>
          </cell>
          <cell r="H133">
            <v>10</v>
          </cell>
          <cell r="I133">
            <v>15</v>
          </cell>
          <cell r="J133">
            <v>22</v>
          </cell>
          <cell r="K133">
            <v>5.8</v>
          </cell>
          <cell r="L133">
            <v>22.153999999999996</v>
          </cell>
          <cell r="M133">
            <v>23.1</v>
          </cell>
          <cell r="N133">
            <v>23.7</v>
          </cell>
          <cell r="O133">
            <v>25</v>
          </cell>
          <cell r="P133">
            <v>24.975000000000001</v>
          </cell>
          <cell r="Q133">
            <v>25.299675000000001</v>
          </cell>
          <cell r="R133">
            <v>25.906867200000001</v>
          </cell>
          <cell r="S133">
            <v>26.191842739199998</v>
          </cell>
          <cell r="T133">
            <v>26.479953009331197</v>
          </cell>
          <cell r="U133">
            <v>26.771232492433839</v>
          </cell>
          <cell r="V133">
            <v>27.065716049850607</v>
          </cell>
          <cell r="W133">
            <v>27.36343892639896</v>
          </cell>
          <cell r="X133">
            <v>27.664436754589346</v>
          </cell>
        </row>
        <row r="135">
          <cell r="B135" t="str">
            <v>(Shares in percent of total)</v>
          </cell>
        </row>
        <row r="137">
          <cell r="B137" t="str">
            <v xml:space="preserve">  Nonfactor services</v>
          </cell>
          <cell r="D137">
            <v>40.332480818414346</v>
          </cell>
          <cell r="E137">
            <v>31.114689568795857</v>
          </cell>
          <cell r="F137">
            <v>22.945784057748444</v>
          </cell>
          <cell r="G137">
            <v>31.225554106910035</v>
          </cell>
          <cell r="H137">
            <v>23.536322572557967</v>
          </cell>
          <cell r="I137">
            <v>38.285914998243769</v>
          </cell>
          <cell r="J137">
            <v>44.321031888212111</v>
          </cell>
          <cell r="K137">
            <v>65.996343692870198</v>
          </cell>
          <cell r="L137">
            <v>39.986969102245482</v>
          </cell>
          <cell r="M137">
            <v>50.296454216650233</v>
          </cell>
          <cell r="N137">
            <v>55.205906028241344</v>
          </cell>
          <cell r="O137">
            <v>56.93414695286566</v>
          </cell>
          <cell r="P137">
            <v>58.3683650311024</v>
          </cell>
          <cell r="Q137">
            <v>57.474053847229371</v>
          </cell>
          <cell r="R137">
            <v>57.456649750058332</v>
          </cell>
          <cell r="S137">
            <v>59.432405664084861</v>
          </cell>
          <cell r="T137">
            <v>59.542828876645572</v>
          </cell>
          <cell r="U137">
            <v>60.707270040087771</v>
          </cell>
          <cell r="V137">
            <v>62.03352432281789</v>
          </cell>
          <cell r="W137">
            <v>63.574948627056507</v>
          </cell>
          <cell r="X137">
            <v>63.868479289286725</v>
          </cell>
        </row>
        <row r="138">
          <cell r="B138" t="str">
            <v xml:space="preserve">    Freight and insurance 2/</v>
          </cell>
          <cell r="D138">
            <v>14.680306905370873</v>
          </cell>
          <cell r="E138">
            <v>11.844694936482382</v>
          </cell>
          <cell r="F138">
            <v>10.50529872523424</v>
          </cell>
          <cell r="G138">
            <v>10.088005215123854</v>
          </cell>
          <cell r="H138">
            <v>9.5634447650815488</v>
          </cell>
          <cell r="I138">
            <v>13.593256059009484</v>
          </cell>
          <cell r="J138">
            <v>15.478323181655322</v>
          </cell>
          <cell r="K138">
            <v>17.276051188299814</v>
          </cell>
          <cell r="L138">
            <v>14.228696505549019</v>
          </cell>
          <cell r="M138">
            <v>13.873420943774462</v>
          </cell>
          <cell r="N138">
            <v>15.3219338956947</v>
          </cell>
          <cell r="O138">
            <v>16.054906367021982</v>
          </cell>
          <cell r="P138">
            <v>17.205066811689342</v>
          </cell>
          <cell r="Q138">
            <v>17.70464449654812</v>
          </cell>
          <cell r="R138">
            <v>18.141313218791137</v>
          </cell>
          <cell r="S138">
            <v>19.089171236421322</v>
          </cell>
          <cell r="T138">
            <v>19.454865371261192</v>
          </cell>
          <cell r="U138">
            <v>20.169589581405415</v>
          </cell>
          <cell r="V138">
            <v>20.946266594346554</v>
          </cell>
          <cell r="W138">
            <v>21.804563607459578</v>
          </cell>
          <cell r="X138">
            <v>22.283210077639847</v>
          </cell>
        </row>
        <row r="139">
          <cell r="B139" t="str">
            <v xml:space="preserve">    Travel 3/</v>
          </cell>
          <cell r="D139">
            <v>3.759590792838873</v>
          </cell>
          <cell r="E139">
            <v>5.0277330470567181</v>
          </cell>
          <cell r="F139">
            <v>4.6383044079250491</v>
          </cell>
          <cell r="G139">
            <v>4.579530638852674</v>
          </cell>
          <cell r="H139">
            <v>4.1974413373756514</v>
          </cell>
          <cell r="I139">
            <v>7.0249385317878472</v>
          </cell>
          <cell r="J139">
            <v>10.748835542816195</v>
          </cell>
          <cell r="K139">
            <v>15.63071297989031</v>
          </cell>
          <cell r="L139">
            <v>8.3306185629678087</v>
          </cell>
          <cell r="M139">
            <v>13.788568216289601</v>
          </cell>
          <cell r="N139">
            <v>15.074935471264931</v>
          </cell>
          <cell r="O139">
            <v>15.618660437790503</v>
          </cell>
          <cell r="P139">
            <v>16.080889043780193</v>
          </cell>
          <cell r="Q139">
            <v>15.780267517954897</v>
          </cell>
          <cell r="R139">
            <v>15.786419194450177</v>
          </cell>
          <cell r="S139">
            <v>16.532866838103324</v>
          </cell>
          <cell r="T139">
            <v>16.757320896696474</v>
          </cell>
          <cell r="U139">
            <v>17.275157200213879</v>
          </cell>
          <cell r="V139">
            <v>17.840395695335562</v>
          </cell>
          <cell r="W139">
            <v>18.46988763922176</v>
          </cell>
          <cell r="X139">
            <v>18.776642916277563</v>
          </cell>
        </row>
        <row r="140">
          <cell r="B140" t="str">
            <v xml:space="preserve">    Communications 3/</v>
          </cell>
          <cell r="D140">
            <v>0.84398976982097162</v>
          </cell>
          <cell r="E140">
            <v>0.28627661477903021</v>
          </cell>
          <cell r="F140">
            <v>0.39932422054983868</v>
          </cell>
          <cell r="G140">
            <v>0.97783572359843562</v>
          </cell>
          <cell r="H140">
            <v>0.59963447676795012</v>
          </cell>
          <cell r="I140">
            <v>0.89567966280295042</v>
          </cell>
          <cell r="J140">
            <v>0.68075958437835893</v>
          </cell>
          <cell r="K140">
            <v>1.0968921389396709</v>
          </cell>
          <cell r="L140">
            <v>1.6661237125935617</v>
          </cell>
          <cell r="M140">
            <v>0.70003500175008737</v>
          </cell>
          <cell r="N140">
            <v>0.71067552935963241</v>
          </cell>
          <cell r="O140">
            <v>0.79134546218138546</v>
          </cell>
          <cell r="P140">
            <v>0.8147650448848629</v>
          </cell>
          <cell r="Q140">
            <v>0.79953355424304795</v>
          </cell>
          <cell r="R140">
            <v>0.79984523918547568</v>
          </cell>
          <cell r="S140">
            <v>0.83766525313056839</v>
          </cell>
          <cell r="T140">
            <v>0.84903759209928786</v>
          </cell>
          <cell r="U140">
            <v>0.87527463147750306</v>
          </cell>
          <cell r="V140">
            <v>0.90391338189700166</v>
          </cell>
          <cell r="W140">
            <v>0.93580764038723596</v>
          </cell>
          <cell r="X140">
            <v>0.95134990775806327</v>
          </cell>
        </row>
        <row r="141">
          <cell r="B141" t="str">
            <v xml:space="preserve">    Embassies 4/</v>
          </cell>
          <cell r="D141">
            <v>2.4552429667519173</v>
          </cell>
          <cell r="E141">
            <v>2.0397208803005902</v>
          </cell>
          <cell r="F141">
            <v>1.6587313776685608</v>
          </cell>
          <cell r="G141">
            <v>1.776401564537158</v>
          </cell>
          <cell r="H141">
            <v>1.3944987831812794</v>
          </cell>
          <cell r="I141">
            <v>1.7211099402880226</v>
          </cell>
          <cell r="J141">
            <v>1.8093873163740595</v>
          </cell>
          <cell r="K141">
            <v>2.4680073126142599</v>
          </cell>
          <cell r="L141">
            <v>1.7494298982232399</v>
          </cell>
          <cell r="M141">
            <v>1.8031204590532555</v>
          </cell>
          <cell r="N141">
            <v>1.7443853902463706</v>
          </cell>
          <cell r="O141">
            <v>1.7701148496162569</v>
          </cell>
          <cell r="P141">
            <v>1.7339792928921842</v>
          </cell>
          <cell r="Q141">
            <v>1.7410949811754017</v>
          </cell>
          <cell r="R141">
            <v>1.7316274636095776</v>
          </cell>
          <cell r="S141">
            <v>1.7461472265377718</v>
          </cell>
          <cell r="T141">
            <v>1.7041159194414086</v>
          </cell>
          <cell r="U141">
            <v>1.691524964695841</v>
          </cell>
          <cell r="V141">
            <v>1.6819874187128159</v>
          </cell>
          <cell r="W141">
            <v>1.6766575550573406</v>
          </cell>
          <cell r="X141">
            <v>1.6411939996681137</v>
          </cell>
        </row>
        <row r="142">
          <cell r="B142" t="str">
            <v xml:space="preserve">    Technical assistance 4/</v>
          </cell>
          <cell r="D142">
            <v>6.1892583120204581</v>
          </cell>
          <cell r="E142">
            <v>7.5505457147969217</v>
          </cell>
          <cell r="F142">
            <v>2.4420211949009363</v>
          </cell>
          <cell r="G142">
            <v>4.8891786179921777</v>
          </cell>
          <cell r="H142">
            <v>5.6198300962205563</v>
          </cell>
          <cell r="I142">
            <v>12.240955391640323</v>
          </cell>
          <cell r="J142">
            <v>12.199928341096379</v>
          </cell>
          <cell r="K142">
            <v>12.157221206581353</v>
          </cell>
          <cell r="L142">
            <v>7.4975567066710287</v>
          </cell>
          <cell r="M142">
            <v>15.697754584698931</v>
          </cell>
          <cell r="N142">
            <v>17.228497681445639</v>
          </cell>
          <cell r="O142">
            <v>17.076402078650947</v>
          </cell>
          <cell r="P142">
            <v>16.744544782094927</v>
          </cell>
          <cell r="Q142">
            <v>15.767616990844138</v>
          </cell>
          <cell r="R142">
            <v>15.3143337240199</v>
          </cell>
          <cell r="S142">
            <v>15.274723048174677</v>
          </cell>
          <cell r="T142">
            <v>14.744853574336483</v>
          </cell>
          <cell r="U142">
            <v>14.476667070218136</v>
          </cell>
          <cell r="V142">
            <v>14.238418782205162</v>
          </cell>
          <cell r="W142">
            <v>14.038872634810753</v>
          </cell>
          <cell r="X142">
            <v>13.456490938083213</v>
          </cell>
        </row>
        <row r="143">
          <cell r="B143" t="str">
            <v xml:space="preserve">    Other 3/</v>
          </cell>
          <cell r="D143">
            <v>12.404092071611251</v>
          </cell>
          <cell r="E143">
            <v>4.3657183753802098</v>
          </cell>
          <cell r="F143">
            <v>3.3021041314698198</v>
          </cell>
          <cell r="G143">
            <v>8.9146023468057383</v>
          </cell>
          <cell r="H143">
            <v>2.1614731139309833</v>
          </cell>
          <cell r="I143">
            <v>2.8099754127151386</v>
          </cell>
          <cell r="J143">
            <v>3.4037979218917949</v>
          </cell>
          <cell r="K143">
            <v>17.367458866544787</v>
          </cell>
          <cell r="L143">
            <v>6.5145437162408264</v>
          </cell>
          <cell r="M143">
            <v>4.4335550110838868</v>
          </cell>
          <cell r="N143">
            <v>5.1254780602300762</v>
          </cell>
          <cell r="O143">
            <v>5.6227177576045815</v>
          </cell>
          <cell r="P143">
            <v>5.7891200557608693</v>
          </cell>
          <cell r="Q143">
            <v>5.6808963064637616</v>
          </cell>
          <cell r="R143">
            <v>5.6831109100020631</v>
          </cell>
          <cell r="S143">
            <v>5.9518320617171963</v>
          </cell>
          <cell r="T143">
            <v>6.0326355228107298</v>
          </cell>
          <cell r="U143">
            <v>6.2190565920769965</v>
          </cell>
          <cell r="V143">
            <v>6.422542450320802</v>
          </cell>
          <cell r="W143">
            <v>6.6491595501198351</v>
          </cell>
          <cell r="X143">
            <v>6.7595914498599239</v>
          </cell>
        </row>
        <row r="145">
          <cell r="B145" t="str">
            <v xml:space="preserve">  Factor services</v>
          </cell>
          <cell r="D145">
            <v>59.667519181585661</v>
          </cell>
          <cell r="E145">
            <v>68.885310431204132</v>
          </cell>
          <cell r="F145">
            <v>77.05421594225156</v>
          </cell>
          <cell r="G145">
            <v>68.774445893089975</v>
          </cell>
          <cell r="H145">
            <v>76.46367742744205</v>
          </cell>
          <cell r="I145">
            <v>61.714085001756239</v>
          </cell>
          <cell r="J145">
            <v>55.678968111787889</v>
          </cell>
          <cell r="K145">
            <v>34.003656307129795</v>
          </cell>
          <cell r="L145">
            <v>60.013030897754518</v>
          </cell>
          <cell r="M145">
            <v>49.703545783349774</v>
          </cell>
          <cell r="N145">
            <v>44.794093971758656</v>
          </cell>
          <cell r="O145">
            <v>43.06585304713434</v>
          </cell>
          <cell r="P145">
            <v>41.631634968897608</v>
          </cell>
          <cell r="Q145">
            <v>42.525946152770629</v>
          </cell>
          <cell r="R145">
            <v>42.543350249941668</v>
          </cell>
          <cell r="S145">
            <v>40.567594335915139</v>
          </cell>
          <cell r="T145">
            <v>40.457171123354428</v>
          </cell>
          <cell r="U145">
            <v>39.292729959912229</v>
          </cell>
          <cell r="V145">
            <v>37.966475677182103</v>
          </cell>
          <cell r="W145">
            <v>36.425051372943493</v>
          </cell>
          <cell r="X145">
            <v>36.131520710713275</v>
          </cell>
        </row>
        <row r="146">
          <cell r="B146" t="str">
            <v xml:space="preserve">    Public sector's interest payments</v>
          </cell>
          <cell r="D146">
            <v>59.667519181585661</v>
          </cell>
          <cell r="E146">
            <v>66.73823582036141</v>
          </cell>
          <cell r="F146">
            <v>75.211181078175386</v>
          </cell>
          <cell r="G146">
            <v>67.144719687092575</v>
          </cell>
          <cell r="H146">
            <v>75.069178644260759</v>
          </cell>
          <cell r="I146">
            <v>59.07973305233579</v>
          </cell>
          <cell r="J146">
            <v>51.737728412755281</v>
          </cell>
          <cell r="K146">
            <v>28.702010968921389</v>
          </cell>
          <cell r="L146">
            <v>56.321900424874741</v>
          </cell>
          <cell r="M146">
            <v>44.80330077109916</v>
          </cell>
          <cell r="N146">
            <v>39.690151533630385</v>
          </cell>
          <cell r="O146">
            <v>37.859632901204179</v>
          </cell>
          <cell r="P146">
            <v>36.531695872155886</v>
          </cell>
          <cell r="Q146">
            <v>37.40507856107827</v>
          </cell>
          <cell r="R146">
            <v>37.450328298148797</v>
          </cell>
          <cell r="S146">
            <v>35.431867199039338</v>
          </cell>
          <cell r="T146">
            <v>35.445065477938527</v>
          </cell>
          <cell r="U146">
            <v>34.31765653433623</v>
          </cell>
          <cell r="V146">
            <v>33.019453857438528</v>
          </cell>
          <cell r="W146">
            <v>31.493705622774844</v>
          </cell>
          <cell r="X146">
            <v>31.304479535218828</v>
          </cell>
        </row>
        <row r="147">
          <cell r="B147" t="str">
            <v xml:space="preserve">    Other </v>
          </cell>
          <cell r="D147">
            <v>0</v>
          </cell>
          <cell r="E147">
            <v>2.1470746108427265</v>
          </cell>
          <cell r="F147">
            <v>1.8430348640761782</v>
          </cell>
          <cell r="G147">
            <v>1.6297262059973929</v>
          </cell>
          <cell r="H147">
            <v>1.3944987831812794</v>
          </cell>
          <cell r="I147">
            <v>2.6343519494204428</v>
          </cell>
          <cell r="J147">
            <v>3.9412396990326046</v>
          </cell>
          <cell r="K147">
            <v>5.3016453382084094</v>
          </cell>
          <cell r="L147">
            <v>3.6911304728797765</v>
          </cell>
          <cell r="M147">
            <v>4.9002450122506129</v>
          </cell>
          <cell r="N147">
            <v>5.1039424381282696</v>
          </cell>
          <cell r="O147">
            <v>5.2062201459301676</v>
          </cell>
          <cell r="P147">
            <v>5.0999390967417177</v>
          </cell>
          <cell r="Q147">
            <v>5.1208675916923578</v>
          </cell>
          <cell r="R147">
            <v>5.0930219517928759</v>
          </cell>
          <cell r="S147">
            <v>5.1357271368757997</v>
          </cell>
          <cell r="T147">
            <v>5.0121056454159083</v>
          </cell>
          <cell r="U147">
            <v>4.9750734255760047</v>
          </cell>
          <cell r="V147">
            <v>4.9470218197435774</v>
          </cell>
          <cell r="W147">
            <v>4.9313457501686493</v>
          </cell>
          <cell r="X147">
            <v>4.8270411754944531</v>
          </cell>
        </row>
        <row r="150">
          <cell r="B150" t="str">
            <v>Memorandum items:</v>
          </cell>
        </row>
        <row r="152">
          <cell r="B152" t="str">
            <v>(In percent of GDP)</v>
          </cell>
        </row>
        <row r="154">
          <cell r="B154" t="str">
            <v xml:space="preserve">  Services</v>
          </cell>
          <cell r="D154">
            <v>25.000000000000007</v>
          </cell>
          <cell r="E154">
            <v>32.093908015061864</v>
          </cell>
          <cell r="F154">
            <v>35.270091655652102</v>
          </cell>
          <cell r="G154">
            <v>33.937930411206501</v>
          </cell>
          <cell r="H154">
            <v>39.143332967265039</v>
          </cell>
          <cell r="I154">
            <v>30.174563065908611</v>
          </cell>
          <cell r="J154">
            <v>28.341502737171393</v>
          </cell>
          <cell r="M154">
            <v>23.361357438774977</v>
          </cell>
          <cell r="N154">
            <v>21.951700246505808</v>
          </cell>
          <cell r="O154">
            <v>20.858138412228293</v>
          </cell>
          <cell r="P154">
            <v>19.976389938038363</v>
          </cell>
          <cell r="Q154">
            <v>18.860751235774764</v>
          </cell>
          <cell r="R154">
            <v>18.02804944063714</v>
          </cell>
          <cell r="S154">
            <v>16.780129220100086</v>
          </cell>
          <cell r="T154">
            <v>16.138009980802558</v>
          </cell>
          <cell r="U154">
            <v>15.259617770148623</v>
          </cell>
          <cell r="V154">
            <v>14.403640658235114</v>
          </cell>
          <cell r="W154">
            <v>13.561995772439067</v>
          </cell>
          <cell r="X154">
            <v>13.004121192390514</v>
          </cell>
        </row>
        <row r="155">
          <cell r="B155" t="str">
            <v xml:space="preserve">    Nonfactor services</v>
          </cell>
          <cell r="D155">
            <v>10.083120204603588</v>
          </cell>
          <cell r="E155">
            <v>9.985919849381391</v>
          </cell>
          <cell r="F155">
            <v>8.0929990682758834</v>
          </cell>
          <cell r="G155">
            <v>10.597306823316762</v>
          </cell>
          <cell r="H155">
            <v>9.2129011128259268</v>
          </cell>
          <cell r="I155">
            <v>11.552607566505229</v>
          </cell>
          <cell r="J155">
            <v>12.56124646574024</v>
          </cell>
          <cell r="M155">
            <v>11.749934448581467</v>
          </cell>
          <cell r="N155">
            <v>12.118635009687221</v>
          </cell>
          <cell r="O155">
            <v>11.875403175250177</v>
          </cell>
          <cell r="P155">
            <v>11.659892199070642</v>
          </cell>
          <cell r="Q155">
            <v>10.840038321241167</v>
          </cell>
          <cell r="R155">
            <v>10.358313223874232</v>
          </cell>
          <cell r="S155">
            <v>9.9728344690475232</v>
          </cell>
          <cell r="T155">
            <v>9.6090276669652486</v>
          </cell>
          <cell r="U155">
            <v>9.2636973668093461</v>
          </cell>
          <cell r="V155">
            <v>8.9350859310975679</v>
          </cell>
          <cell r="W155">
            <v>8.6220318451317119</v>
          </cell>
          <cell r="X155">
            <v>8.3055344505156814</v>
          </cell>
        </row>
        <row r="156">
          <cell r="B156" t="str">
            <v xml:space="preserve">    Factor services</v>
          </cell>
          <cell r="D156">
            <v>14.916879795396421</v>
          </cell>
          <cell r="E156">
            <v>22.107988165680471</v>
          </cell>
          <cell r="F156">
            <v>27.177092587376215</v>
          </cell>
          <cell r="G156">
            <v>23.340623587889745</v>
          </cell>
          <cell r="H156">
            <v>29.930431854439117</v>
          </cell>
          <cell r="I156">
            <v>18.621955499403381</v>
          </cell>
          <cell r="J156">
            <v>15.780256271431151</v>
          </cell>
          <cell r="M156">
            <v>11.611422990193509</v>
          </cell>
          <cell r="N156">
            <v>9.8330652368185891</v>
          </cell>
          <cell r="O156">
            <v>8.982735236978117</v>
          </cell>
          <cell r="P156">
            <v>8.3164977389677226</v>
          </cell>
          <cell r="Q156">
            <v>8.0207129145335969</v>
          </cell>
          <cell r="R156">
            <v>7.6697362167629084</v>
          </cell>
          <cell r="S156">
            <v>6.8072947510525648</v>
          </cell>
          <cell r="T156">
            <v>6.5289823138373073</v>
          </cell>
          <cell r="U156">
            <v>5.9959204033392792</v>
          </cell>
          <cell r="V156">
            <v>5.4685547271375476</v>
          </cell>
          <cell r="W156">
            <v>4.939963927307355</v>
          </cell>
          <cell r="X156">
            <v>4.6985867418748324</v>
          </cell>
        </row>
        <row r="158">
          <cell r="B158" t="str">
            <v>Sources: Data provided by the Nicaraguan authorities; and staff estimates.</v>
          </cell>
        </row>
        <row r="159">
          <cell r="B159" t="str">
            <v>1/ Excluding private transfers to abroad for which no information is available.</v>
          </cell>
        </row>
        <row r="160">
          <cell r="B160" t="str">
            <v>2/ 8% of imports, c.i.f.</v>
          </cell>
        </row>
        <row r="161">
          <cell r="B161" t="str">
            <v>3/ Increase in line with increase in real volume merchandise imports * unit price change.</v>
          </cell>
        </row>
        <row r="162">
          <cell r="B162" t="str">
            <v>4/ Increase in line with increase in official transfers.</v>
          </cell>
        </row>
        <row r="172">
          <cell r="B172" t="str">
            <v>Table 17.  Nicaragua: Service and Private Transfer Payments--Value Indices</v>
          </cell>
        </row>
        <row r="174">
          <cell r="J174" t="str">
            <v>Projected</v>
          </cell>
        </row>
        <row r="175">
          <cell r="D175">
            <v>1990</v>
          </cell>
          <cell r="E175">
            <v>1991</v>
          </cell>
          <cell r="F175">
            <v>1992</v>
          </cell>
          <cell r="G175">
            <v>1993</v>
          </cell>
          <cell r="H175">
            <v>1994</v>
          </cell>
          <cell r="I175">
            <v>1995</v>
          </cell>
          <cell r="J175">
            <v>1996</v>
          </cell>
          <cell r="M175">
            <v>1997</v>
          </cell>
          <cell r="N175">
            <v>1998</v>
          </cell>
          <cell r="O175">
            <v>1999</v>
          </cell>
          <cell r="P175">
            <v>2000</v>
          </cell>
          <cell r="Q175">
            <v>2001</v>
          </cell>
          <cell r="R175">
            <v>2002</v>
          </cell>
          <cell r="S175">
            <v>2003</v>
          </cell>
          <cell r="T175">
            <v>2004</v>
          </cell>
          <cell r="U175">
            <v>2005</v>
          </cell>
          <cell r="V175">
            <v>2006</v>
          </cell>
          <cell r="W175">
            <v>2007</v>
          </cell>
          <cell r="X175">
            <v>2008</v>
          </cell>
        </row>
        <row r="176">
          <cell r="I176" t="str">
            <v>Prel.</v>
          </cell>
        </row>
        <row r="179">
          <cell r="B179" t="str">
            <v>(1990 = 100)</v>
          </cell>
        </row>
        <row r="181">
          <cell r="B181" t="str">
            <v>Services</v>
          </cell>
          <cell r="D181">
            <v>100</v>
          </cell>
          <cell r="E181">
            <v>142.9411764705882</v>
          </cell>
          <cell r="F181">
            <v>166.52173913043478</v>
          </cell>
          <cell r="G181">
            <v>156.93094629156005</v>
          </cell>
          <cell r="H181">
            <v>183.40243734015337</v>
          </cell>
          <cell r="I181">
            <v>145.62659846547311</v>
          </cell>
          <cell r="J181">
            <v>142.76214833759587</v>
          </cell>
          <cell r="M181">
            <v>120.5639386189258</v>
          </cell>
          <cell r="N181">
            <v>118.75880552429665</v>
          </cell>
          <cell r="O181">
            <v>122.81197708439895</v>
          </cell>
          <cell r="P181">
            <v>125.24596685421994</v>
          </cell>
          <cell r="Q181">
            <v>126.35564187573773</v>
          </cell>
          <cell r="R181">
            <v>130.09559551415651</v>
          </cell>
          <cell r="S181">
            <v>130.43296166125785</v>
          </cell>
          <cell r="T181">
            <v>135.12018655760397</v>
          </cell>
          <cell r="U181">
            <v>137.62334631757744</v>
          </cell>
          <cell r="V181">
            <v>139.92616709791278</v>
          </cell>
          <cell r="W181">
            <v>141.91505383336334</v>
          </cell>
          <cell r="X181">
            <v>146.57640696576476</v>
          </cell>
        </row>
        <row r="183">
          <cell r="B183" t="str">
            <v xml:space="preserve">  Nonfactor services</v>
          </cell>
          <cell r="D183">
            <v>100</v>
          </cell>
          <cell r="E183">
            <v>110.27266962587186</v>
          </cell>
          <cell r="F183">
            <v>94.736842105263179</v>
          </cell>
          <cell r="G183">
            <v>121.49651236525037</v>
          </cell>
          <cell r="H183">
            <v>107.02587190868726</v>
          </cell>
          <cell r="I183">
            <v>138.23715916296754</v>
          </cell>
          <cell r="J183">
            <v>156.88015218769803</v>
          </cell>
          <cell r="M183">
            <v>150.34876347495234</v>
          </cell>
          <cell r="N183">
            <v>162.55353811033595</v>
          </cell>
          <cell r="O183">
            <v>173.36387469879506</v>
          </cell>
          <cell r="P183">
            <v>181.25347520608742</v>
          </cell>
          <cell r="Q183">
            <v>180.05763141035791</v>
          </cell>
          <cell r="R183">
            <v>185.33095197232211</v>
          </cell>
          <cell r="S183">
            <v>192.20103827287136</v>
          </cell>
          <cell r="T183">
            <v>199.47788935181455</v>
          </cell>
          <cell r="U183">
            <v>207.14663415663793</v>
          </cell>
          <cell r="V183">
            <v>215.21396933520714</v>
          </cell>
          <cell r="W183">
            <v>223.69668499892535</v>
          </cell>
          <cell r="X183">
            <v>232.11099398370848</v>
          </cell>
        </row>
        <row r="184">
          <cell r="B184" t="str">
            <v xml:space="preserve">    Freight and insurance </v>
          </cell>
          <cell r="D184">
            <v>100</v>
          </cell>
          <cell r="E184">
            <v>115.33101045296148</v>
          </cell>
          <cell r="F184">
            <v>119.16376306620209</v>
          </cell>
          <cell r="G184">
            <v>107.83972125435508</v>
          </cell>
          <cell r="H184">
            <v>119.47700348432025</v>
          </cell>
          <cell r="I184">
            <v>134.84320557491259</v>
          </cell>
          <cell r="J184">
            <v>150.52264808362335</v>
          </cell>
          <cell r="M184">
            <v>113.93728222996491</v>
          </cell>
          <cell r="N184">
            <v>123.94935470383248</v>
          </cell>
          <cell r="O184">
            <v>134.3115512195119</v>
          </cell>
          <cell r="P184">
            <v>146.78611567944216</v>
          </cell>
          <cell r="Q184">
            <v>152.386577062952</v>
          </cell>
          <cell r="R184">
            <v>160.76673068354006</v>
          </cell>
          <cell r="S184">
            <v>169.60525117594105</v>
          </cell>
          <cell r="T184">
            <v>179.06608188525954</v>
          </cell>
          <cell r="U184">
            <v>189.08367719680402</v>
          </cell>
          <cell r="V184">
            <v>199.65051265281562</v>
          </cell>
          <cell r="W184">
            <v>210.78549911197828</v>
          </cell>
          <cell r="X184">
            <v>222.48805082193576</v>
          </cell>
        </row>
        <row r="185">
          <cell r="B185" t="str">
            <v xml:space="preserve">    Travel </v>
          </cell>
          <cell r="D185">
            <v>100</v>
          </cell>
          <cell r="E185">
            <v>191.15646258503403</v>
          </cell>
          <cell r="F185">
            <v>205.44217687074831</v>
          </cell>
          <cell r="G185">
            <v>191.15646258503403</v>
          </cell>
          <cell r="H185">
            <v>204.76190476190479</v>
          </cell>
          <cell r="I185">
            <v>272.10884353741494</v>
          </cell>
          <cell r="J185">
            <v>408.16326530612247</v>
          </cell>
          <cell r="M185">
            <v>442.17687074829934</v>
          </cell>
          <cell r="N185">
            <v>476.1904761904762</v>
          </cell>
          <cell r="O185">
            <v>510.20408163265307</v>
          </cell>
          <cell r="P185">
            <v>535.71428571428578</v>
          </cell>
          <cell r="Q185">
            <v>530.35714285714289</v>
          </cell>
          <cell r="R185">
            <v>546.26785714285722</v>
          </cell>
          <cell r="S185">
            <v>573.58125000000007</v>
          </cell>
          <cell r="T185">
            <v>602.26031250000017</v>
          </cell>
          <cell r="U185">
            <v>632.37332812500017</v>
          </cell>
          <cell r="V185">
            <v>663.99199453125016</v>
          </cell>
          <cell r="W185">
            <v>697.19159425781265</v>
          </cell>
          <cell r="X185">
            <v>732.0511739707033</v>
          </cell>
        </row>
        <row r="186">
          <cell r="B186" t="str">
            <v xml:space="preserve">    Communications </v>
          </cell>
          <cell r="D186">
            <v>100</v>
          </cell>
          <cell r="E186">
            <v>48.484848484848492</v>
          </cell>
          <cell r="F186">
            <v>78.787878787878796</v>
          </cell>
          <cell r="G186">
            <v>181.81818181818184</v>
          </cell>
          <cell r="H186">
            <v>130.30303030303031</v>
          </cell>
          <cell r="I186">
            <v>154.54545454545453</v>
          </cell>
          <cell r="J186">
            <v>115.15151515151516</v>
          </cell>
          <cell r="M186">
            <v>100</v>
          </cell>
          <cell r="N186">
            <v>100</v>
          </cell>
          <cell r="O186">
            <v>115.15151515151516</v>
          </cell>
          <cell r="P186">
            <v>120.90909090909091</v>
          </cell>
          <cell r="Q186">
            <v>119.7</v>
          </cell>
          <cell r="R186">
            <v>123.29100000000001</v>
          </cell>
          <cell r="S186">
            <v>129.45555000000002</v>
          </cell>
          <cell r="T186">
            <v>135.92832750000002</v>
          </cell>
          <cell r="U186">
            <v>142.724743875</v>
          </cell>
          <cell r="V186">
            <v>149.86098106875002</v>
          </cell>
          <cell r="W186">
            <v>157.35403012218754</v>
          </cell>
          <cell r="X186">
            <v>165.22173162829691</v>
          </cell>
        </row>
        <row r="187">
          <cell r="B187" t="str">
            <v xml:space="preserve">    Embassies </v>
          </cell>
          <cell r="D187">
            <v>100</v>
          </cell>
          <cell r="E187">
            <v>118.75</v>
          </cell>
          <cell r="F187">
            <v>112.50000000000003</v>
          </cell>
          <cell r="G187">
            <v>113.54166666666667</v>
          </cell>
          <cell r="H187">
            <v>104.16666666666667</v>
          </cell>
          <cell r="I187">
            <v>102.08333333333334</v>
          </cell>
          <cell r="J187">
            <v>105.20833333333333</v>
          </cell>
          <cell r="M187">
            <v>88.541666666666671</v>
          </cell>
          <cell r="N187">
            <v>84.375</v>
          </cell>
          <cell r="O187">
            <v>88.541666666666671</v>
          </cell>
          <cell r="P187">
            <v>88.453125000000014</v>
          </cell>
          <cell r="Q187">
            <v>89.603015624999998</v>
          </cell>
          <cell r="R187">
            <v>91.75348799999999</v>
          </cell>
          <cell r="S187">
            <v>92.762776368000004</v>
          </cell>
          <cell r="T187">
            <v>93.783166908047988</v>
          </cell>
          <cell r="U187">
            <v>94.814781744036509</v>
          </cell>
          <cell r="V187">
            <v>95.857744343220887</v>
          </cell>
          <cell r="W187">
            <v>96.912179530996312</v>
          </cell>
          <cell r="X187">
            <v>97.97821350583726</v>
          </cell>
        </row>
        <row r="188">
          <cell r="B188" t="str">
            <v xml:space="preserve">    Technical assistance </v>
          </cell>
          <cell r="D188">
            <v>100</v>
          </cell>
          <cell r="E188">
            <v>174.38016528925621</v>
          </cell>
          <cell r="F188">
            <v>65.702479338842977</v>
          </cell>
          <cell r="G188">
            <v>123.96694214876034</v>
          </cell>
          <cell r="H188">
            <v>166.52892561983469</v>
          </cell>
          <cell r="I188">
            <v>288.01652892561987</v>
          </cell>
          <cell r="J188">
            <v>281.40495867768595</v>
          </cell>
          <cell r="M188">
            <v>305.78512396694214</v>
          </cell>
          <cell r="N188">
            <v>330.57851239669424</v>
          </cell>
          <cell r="O188">
            <v>338.84297520661158</v>
          </cell>
          <cell r="P188">
            <v>338.84297520661158</v>
          </cell>
          <cell r="Q188">
            <v>321.90082644628097</v>
          </cell>
          <cell r="R188">
            <v>321.90082644628097</v>
          </cell>
          <cell r="S188">
            <v>321.90082644628097</v>
          </cell>
          <cell r="T188">
            <v>321.90082644628097</v>
          </cell>
          <cell r="U188">
            <v>321.90082644628097</v>
          </cell>
          <cell r="V188">
            <v>321.90082644628097</v>
          </cell>
          <cell r="W188">
            <v>321.90082644628097</v>
          </cell>
          <cell r="X188">
            <v>318.68181818181813</v>
          </cell>
        </row>
        <row r="189">
          <cell r="B189" t="str">
            <v xml:space="preserve">    Other </v>
          </cell>
          <cell r="D189">
            <v>100</v>
          </cell>
          <cell r="E189">
            <v>50.309278350515463</v>
          </cell>
          <cell r="F189">
            <v>44.329896907216494</v>
          </cell>
          <cell r="G189">
            <v>112.78350515463917</v>
          </cell>
          <cell r="H189">
            <v>31.958762886597935</v>
          </cell>
          <cell r="I189">
            <v>32.989690721649481</v>
          </cell>
          <cell r="J189">
            <v>39.175257731958766</v>
          </cell>
          <cell r="M189">
            <v>43.092783505154635</v>
          </cell>
          <cell r="N189">
            <v>49.072164948453612</v>
          </cell>
          <cell r="O189">
            <v>55.670103092783506</v>
          </cell>
          <cell r="P189">
            <v>58.453608247422686</v>
          </cell>
          <cell r="Q189">
            <v>57.869072164948456</v>
          </cell>
          <cell r="R189">
            <v>59.605144329896909</v>
          </cell>
          <cell r="S189">
            <v>62.585401546391765</v>
          </cell>
          <cell r="T189">
            <v>65.714671623711354</v>
          </cell>
          <cell r="U189">
            <v>69.000405204896907</v>
          </cell>
          <cell r="V189">
            <v>72.450425465141763</v>
          </cell>
          <cell r="W189">
            <v>76.072946738398855</v>
          </cell>
          <cell r="X189">
            <v>79.876594075318792</v>
          </cell>
        </row>
        <row r="191">
          <cell r="B191" t="str">
            <v xml:space="preserve">  Factor services</v>
          </cell>
          <cell r="D191">
            <v>100</v>
          </cell>
          <cell r="E191">
            <v>165.02357479639949</v>
          </cell>
          <cell r="F191">
            <v>215.04500642948989</v>
          </cell>
          <cell r="G191">
            <v>180.88298328332618</v>
          </cell>
          <cell r="H191">
            <v>235.02945992284609</v>
          </cell>
          <cell r="I191">
            <v>150.6215173596228</v>
          </cell>
          <cell r="J191">
            <v>133.21903129018432</v>
          </cell>
          <cell r="M191">
            <v>100.43077582511788</v>
          </cell>
          <cell r="N191">
            <v>89.155593656236604</v>
          </cell>
          <cell r="O191">
            <v>88.641234462065995</v>
          </cell>
          <cell r="P191">
            <v>87.387483926275181</v>
          </cell>
          <cell r="Q191">
            <v>90.055582940420067</v>
          </cell>
          <cell r="R191">
            <v>92.759051521645944</v>
          </cell>
          <cell r="S191">
            <v>88.680601259837104</v>
          </cell>
          <cell r="T191">
            <v>91.617358736570893</v>
          </cell>
          <cell r="U191">
            <v>90.628822133180307</v>
          </cell>
          <cell r="V191">
            <v>89.035098033097825</v>
          </cell>
          <cell r="W191">
            <v>86.634457027494733</v>
          </cell>
          <cell r="X191">
            <v>88.758985736747462</v>
          </cell>
        </row>
        <row r="193">
          <cell r="B193" t="str">
            <v>(Percent change)</v>
          </cell>
        </row>
        <row r="195">
          <cell r="B195" t="str">
            <v>Services</v>
          </cell>
          <cell r="E195">
            <v>42.941176470588196</v>
          </cell>
          <cell r="F195">
            <v>16.49668992664164</v>
          </cell>
          <cell r="G195">
            <v>-5.7594839502380868</v>
          </cell>
          <cell r="H195">
            <v>16.86824152542372</v>
          </cell>
          <cell r="I195">
            <v>-20.597239285657942</v>
          </cell>
          <cell r="J195">
            <v>-1.9669827889005953</v>
          </cell>
          <cell r="M195">
            <v>-15.549086348978857</v>
          </cell>
          <cell r="N195">
            <v>-1.497241310550379</v>
          </cell>
          <cell r="O195">
            <v>3.4129440273572564</v>
          </cell>
          <cell r="P195">
            <v>1.9818830602721382</v>
          </cell>
          <cell r="Q195">
            <v>0.88599661082051639</v>
          </cell>
          <cell r="R195">
            <v>2.9598627990800486</v>
          </cell>
          <cell r="S195">
            <v>0.25932172858582625</v>
          </cell>
          <cell r="T195">
            <v>3.5935892558501603</v>
          </cell>
          <cell r="U195">
            <v>1.8525431497286471</v>
          </cell>
          <cell r="V195">
            <v>1.6732777119235154</v>
          </cell>
          <cell r="W195">
            <v>1.421382988400488</v>
          </cell>
          <cell r="X195">
            <v>3.2846079443233478</v>
          </cell>
        </row>
        <row r="197">
          <cell r="B197" t="str">
            <v xml:space="preserve">  Nonfactor services</v>
          </cell>
          <cell r="E197">
            <v>10.272669625871856</v>
          </cell>
          <cell r="F197">
            <v>-14.088556641748074</v>
          </cell>
          <cell r="G197">
            <v>28.246318607764252</v>
          </cell>
          <cell r="H197">
            <v>-11.910334029227576</v>
          </cell>
          <cell r="I197">
            <v>29.162376066330253</v>
          </cell>
          <cell r="J197">
            <v>13.486238532110084</v>
          </cell>
          <cell r="M197">
            <v>-4.1632983023443648</v>
          </cell>
          <cell r="N197">
            <v>8.1176421762969131</v>
          </cell>
          <cell r="O197">
            <v>6.6503237727876474</v>
          </cell>
          <cell r="P197">
            <v>4.5508907325703563</v>
          </cell>
          <cell r="Q197">
            <v>-0.65976323729507458</v>
          </cell>
          <cell r="R197">
            <v>2.9286848442130697</v>
          </cell>
          <cell r="S197">
            <v>3.7069287280061314</v>
          </cell>
          <cell r="T197">
            <v>3.7860623149247097</v>
          </cell>
          <cell r="U197">
            <v>3.8444084353119301</v>
          </cell>
          <cell r="V197">
            <v>3.8945045915971477</v>
          </cell>
          <cell r="W197">
            <v>3.9415265142505262</v>
          </cell>
          <cell r="X197">
            <v>3.7614813043937323</v>
          </cell>
        </row>
        <row r="198">
          <cell r="B198" t="str">
            <v xml:space="preserve">    Freight and insurance </v>
          </cell>
          <cell r="E198">
            <v>15.331010452961479</v>
          </cell>
          <cell r="F198">
            <v>3.3232628398793373</v>
          </cell>
          <cell r="G198">
            <v>-9.5029239766084572</v>
          </cell>
          <cell r="H198">
            <v>10.791276252019433</v>
          </cell>
          <cell r="I198">
            <v>12.861221525872079</v>
          </cell>
          <cell r="J198">
            <v>11.627906976744185</v>
          </cell>
          <cell r="M198">
            <v>-24.305555555555546</v>
          </cell>
          <cell r="N198">
            <v>8.7873541284403611</v>
          </cell>
          <cell r="O198">
            <v>8.3600245765208534</v>
          </cell>
          <cell r="P198">
            <v>9.2877822842969628</v>
          </cell>
          <cell r="Q198">
            <v>3.8153890492887976</v>
          </cell>
          <cell r="R198">
            <v>5.4992728244864786</v>
          </cell>
          <cell r="S198">
            <v>5.4977298193611412</v>
          </cell>
          <cell r="T198">
            <v>5.5781472824236067</v>
          </cell>
          <cell r="U198">
            <v>5.594356678873158</v>
          </cell>
          <cell r="V198">
            <v>5.5884440225971055</v>
          </cell>
          <cell r="W198">
            <v>5.5772391020733059</v>
          </cell>
          <cell r="X198">
            <v>5.5518770310383436</v>
          </cell>
        </row>
        <row r="199">
          <cell r="B199" t="str">
            <v xml:space="preserve">    Travel </v>
          </cell>
          <cell r="E199">
            <v>91.156462585034021</v>
          </cell>
          <cell r="F199">
            <v>7.4733096085409123</v>
          </cell>
          <cell r="G199">
            <v>-6.9536423841059509</v>
          </cell>
          <cell r="H199">
            <v>7.1174377224199281</v>
          </cell>
          <cell r="I199">
            <v>32.890365448504966</v>
          </cell>
          <cell r="J199">
            <v>50.000000000000021</v>
          </cell>
          <cell r="M199">
            <v>8.333333333333325</v>
          </cell>
          <cell r="N199">
            <v>7.6923076923076872</v>
          </cell>
          <cell r="O199">
            <v>7.1428571428571397</v>
          </cell>
          <cell r="P199">
            <v>5.0000000000000044</v>
          </cell>
          <cell r="Q199">
            <v>-1.0000000000000009</v>
          </cell>
          <cell r="R199">
            <v>3.0000000000000027</v>
          </cell>
          <cell r="S199">
            <v>5.0000000000000044</v>
          </cell>
          <cell r="T199">
            <v>5.0000000000000266</v>
          </cell>
          <cell r="U199">
            <v>5.0000000000000044</v>
          </cell>
          <cell r="V199">
            <v>5.0000000000000044</v>
          </cell>
          <cell r="W199">
            <v>5.0000000000000044</v>
          </cell>
          <cell r="X199">
            <v>5.0000000000000044</v>
          </cell>
        </row>
        <row r="200">
          <cell r="B200" t="str">
            <v xml:space="preserve">    Communications </v>
          </cell>
          <cell r="E200">
            <v>-51.515151515151516</v>
          </cell>
          <cell r="F200">
            <v>62.5</v>
          </cell>
          <cell r="G200">
            <v>130.7692307692308</v>
          </cell>
          <cell r="H200">
            <v>-28.333333333333332</v>
          </cell>
          <cell r="I200">
            <v>18.604651162790688</v>
          </cell>
          <cell r="J200">
            <v>-25.49019607843136</v>
          </cell>
          <cell r="M200">
            <v>-13.157894736842113</v>
          </cell>
          <cell r="N200">
            <v>0</v>
          </cell>
          <cell r="O200">
            <v>15.151515151515159</v>
          </cell>
          <cell r="P200">
            <v>5.0000000000000044</v>
          </cell>
          <cell r="Q200">
            <v>-1.0000000000000009</v>
          </cell>
          <cell r="R200">
            <v>3.0000000000000027</v>
          </cell>
          <cell r="S200">
            <v>5.0000000000000044</v>
          </cell>
          <cell r="T200">
            <v>5.0000000000000044</v>
          </cell>
          <cell r="U200">
            <v>4.9999999999999822</v>
          </cell>
          <cell r="V200">
            <v>5.0000000000000044</v>
          </cell>
          <cell r="W200">
            <v>5.0000000000000044</v>
          </cell>
          <cell r="X200">
            <v>5.0000000000000044</v>
          </cell>
        </row>
        <row r="201">
          <cell r="B201" t="str">
            <v xml:space="preserve">    Embassies </v>
          </cell>
          <cell r="E201">
            <v>18.75</v>
          </cell>
          <cell r="F201">
            <v>-5.2631578947368141</v>
          </cell>
          <cell r="G201">
            <v>0.92592592592590783</v>
          </cell>
          <cell r="H201">
            <v>-8.2568807339449499</v>
          </cell>
          <cell r="I201">
            <v>-1.9999999999999907</v>
          </cell>
          <cell r="J201">
            <v>3.0612244897959107</v>
          </cell>
          <cell r="M201">
            <v>-15.841584158415834</v>
          </cell>
          <cell r="N201">
            <v>-4.705882352941182</v>
          </cell>
          <cell r="O201">
            <v>4.9382716049382713</v>
          </cell>
          <cell r="P201">
            <v>-9.9999999999988987E-2</v>
          </cell>
          <cell r="Q201">
            <v>1.2999999999999901</v>
          </cell>
          <cell r="R201">
            <v>2.4000000000000021</v>
          </cell>
          <cell r="S201">
            <v>1.1000000000000121</v>
          </cell>
          <cell r="T201">
            <v>1.0999999999999899</v>
          </cell>
          <cell r="U201">
            <v>1.0999999999999899</v>
          </cell>
          <cell r="V201">
            <v>1.0999999999999677</v>
          </cell>
          <cell r="W201">
            <v>1.0999999999999899</v>
          </cell>
          <cell r="X201">
            <v>1.0999999999999899</v>
          </cell>
        </row>
        <row r="202">
          <cell r="B202" t="str">
            <v xml:space="preserve">    Technical assistance </v>
          </cell>
          <cell r="E202">
            <v>74.380165289256212</v>
          </cell>
          <cell r="F202">
            <v>-62.322274881516584</v>
          </cell>
          <cell r="G202">
            <v>88.679245283018872</v>
          </cell>
          <cell r="H202">
            <v>34.333333333333307</v>
          </cell>
          <cell r="I202">
            <v>72.95285359801494</v>
          </cell>
          <cell r="J202">
            <v>-2.2955523672883893</v>
          </cell>
          <cell r="M202">
            <v>8.6637298091042592</v>
          </cell>
          <cell r="N202">
            <v>8.1081081081081141</v>
          </cell>
          <cell r="O202">
            <v>2.4999999999999911</v>
          </cell>
          <cell r="P202">
            <v>0</v>
          </cell>
          <cell r="Q202">
            <v>-5.0000000000000044</v>
          </cell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-1.000000000000012</v>
          </cell>
        </row>
        <row r="203">
          <cell r="B203" t="str">
            <v xml:space="preserve">    Other </v>
          </cell>
          <cell r="E203">
            <v>-49.690721649484537</v>
          </cell>
          <cell r="F203">
            <v>-11.88524590163934</v>
          </cell>
          <cell r="G203">
            <v>154.41860465116278</v>
          </cell>
          <cell r="H203">
            <v>-71.663619744058508</v>
          </cell>
          <cell r="I203">
            <v>3.2258064516129004</v>
          </cell>
          <cell r="J203">
            <v>18.750000000000021</v>
          </cell>
          <cell r="M203">
            <v>9.9999999999999858</v>
          </cell>
          <cell r="N203">
            <v>13.87559808612442</v>
          </cell>
          <cell r="O203">
            <v>13.445378151260501</v>
          </cell>
          <cell r="P203">
            <v>5.0000000000000044</v>
          </cell>
          <cell r="Q203">
            <v>-1.0000000000000009</v>
          </cell>
          <cell r="R203">
            <v>3.0000000000000027</v>
          </cell>
          <cell r="S203">
            <v>5.0000000000000266</v>
          </cell>
          <cell r="T203">
            <v>5.0000000000000044</v>
          </cell>
          <cell r="U203">
            <v>4.9999999999999822</v>
          </cell>
          <cell r="V203">
            <v>5.0000000000000044</v>
          </cell>
          <cell r="W203">
            <v>5.0000000000000044</v>
          </cell>
          <cell r="X203">
            <v>4.9999999999999822</v>
          </cell>
        </row>
        <row r="205">
          <cell r="B205" t="str">
            <v xml:space="preserve">  Factor services</v>
          </cell>
          <cell r="E205">
            <v>65.023574796399487</v>
          </cell>
          <cell r="F205">
            <v>30.31168831168829</v>
          </cell>
          <cell r="G205">
            <v>-15.885987642017129</v>
          </cell>
          <cell r="H205">
            <v>29.934533175355437</v>
          </cell>
          <cell r="I205">
            <v>-35.913771231458455</v>
          </cell>
          <cell r="J205">
            <v>-11.553784860557759</v>
          </cell>
          <cell r="M205">
            <v>-24.612290862290862</v>
          </cell>
          <cell r="N205">
            <v>-11.22681974349673</v>
          </cell>
          <cell r="O205">
            <v>-0.57692307692309708</v>
          </cell>
          <cell r="P205">
            <v>-1.4144100580270602</v>
          </cell>
          <cell r="Q205">
            <v>3.0531820968730861</v>
          </cell>
          <cell r="R205">
            <v>3.0019999792955332</v>
          </cell>
          <cell r="S205">
            <v>-4.3968218679522719</v>
          </cell>
          <cell r="T205">
            <v>3.3116120493240642</v>
          </cell>
          <cell r="U205">
            <v>-1.0789839578686622</v>
          </cell>
          <cell r="V205">
            <v>-1.7585179444796095</v>
          </cell>
          <cell r="W205">
            <v>-2.6962861373058478</v>
          </cell>
          <cell r="X205">
            <v>2.4522906729576244</v>
          </cell>
        </row>
        <row r="207">
          <cell r="B207" t="str">
            <v>Sources: Data provided by the Nicaraguan authorities; and staff estimates.</v>
          </cell>
        </row>
        <row r="212">
          <cell r="B212" t="str">
            <v>Table 18.  Nicaragua: Official Interest Payments Due</v>
          </cell>
        </row>
        <row r="214">
          <cell r="J214" t="str">
            <v>Projected</v>
          </cell>
        </row>
        <row r="215">
          <cell r="D215">
            <v>1990</v>
          </cell>
          <cell r="E215">
            <v>1991</v>
          </cell>
          <cell r="F215">
            <v>1992</v>
          </cell>
          <cell r="G215">
            <v>1993</v>
          </cell>
          <cell r="H215">
            <v>1994</v>
          </cell>
          <cell r="I215">
            <v>1995</v>
          </cell>
          <cell r="J215">
            <v>1996</v>
          </cell>
          <cell r="K215" t="str">
            <v>I Q 97</v>
          </cell>
          <cell r="L215">
            <v>1997</v>
          </cell>
          <cell r="M215">
            <v>1997</v>
          </cell>
          <cell r="N215">
            <v>1998</v>
          </cell>
          <cell r="O215">
            <v>1999</v>
          </cell>
          <cell r="P215">
            <v>2000</v>
          </cell>
          <cell r="Q215">
            <v>2001</v>
          </cell>
          <cell r="R215">
            <v>2002</v>
          </cell>
          <cell r="S215">
            <v>2003</v>
          </cell>
          <cell r="T215">
            <v>2004</v>
          </cell>
          <cell r="U215">
            <v>2005</v>
          </cell>
          <cell r="V215">
            <v>2006</v>
          </cell>
          <cell r="W215">
            <v>2007</v>
          </cell>
          <cell r="X215">
            <v>2008</v>
          </cell>
        </row>
        <row r="219">
          <cell r="B219" t="str">
            <v>(In millions of U.S. dollars)</v>
          </cell>
        </row>
        <row r="221">
          <cell r="B221" t="str">
            <v>Total interest payments</v>
          </cell>
          <cell r="D221">
            <v>233.3</v>
          </cell>
          <cell r="E221">
            <v>373</v>
          </cell>
          <cell r="F221">
            <v>489.7</v>
          </cell>
          <cell r="G221">
            <v>412</v>
          </cell>
          <cell r="H221">
            <v>538.32372999999995</v>
          </cell>
        </row>
        <row r="223">
          <cell r="B223" t="str">
            <v xml:space="preserve">  Interest obligations in period</v>
          </cell>
          <cell r="D223">
            <v>233.3</v>
          </cell>
          <cell r="E223">
            <v>246.1</v>
          </cell>
          <cell r="F223">
            <v>297.7</v>
          </cell>
          <cell r="G223">
            <v>282.89999999999998</v>
          </cell>
          <cell r="H223">
            <v>320.56272799999999</v>
          </cell>
        </row>
        <row r="224">
          <cell r="B224" t="str">
            <v xml:space="preserve">    Multilaterals (incl. Fund)</v>
          </cell>
          <cell r="D224" t="str">
            <v>...</v>
          </cell>
          <cell r="E224" t="str">
            <v>...</v>
          </cell>
          <cell r="F224">
            <v>25.13992</v>
          </cell>
          <cell r="G224">
            <v>91.514759999999995</v>
          </cell>
          <cell r="H224">
            <v>65.632728</v>
          </cell>
        </row>
        <row r="225">
          <cell r="B225" t="str">
            <v xml:space="preserve">    Bilaterals</v>
          </cell>
          <cell r="D225" t="str">
            <v>...</v>
          </cell>
          <cell r="E225" t="str">
            <v>...</v>
          </cell>
          <cell r="F225">
            <v>34.660080000000001</v>
          </cell>
          <cell r="G225">
            <v>191.38524000000001</v>
          </cell>
          <cell r="H225">
            <v>254.93</v>
          </cell>
        </row>
        <row r="227">
          <cell r="B227" t="str">
            <v xml:space="preserve">    Paid</v>
          </cell>
          <cell r="D227">
            <v>12</v>
          </cell>
          <cell r="E227">
            <v>22.5</v>
          </cell>
          <cell r="F227">
            <v>59.8</v>
          </cell>
          <cell r="G227">
            <v>104.89999999999999</v>
          </cell>
          <cell r="H227">
            <v>110.432728</v>
          </cell>
        </row>
        <row r="228">
          <cell r="B228" t="str">
            <v xml:space="preserve">      Multilaterals (incl. Fund)</v>
          </cell>
          <cell r="D228" t="str">
            <v>...</v>
          </cell>
          <cell r="E228" t="str">
            <v>...</v>
          </cell>
          <cell r="F228">
            <v>25.13992</v>
          </cell>
          <cell r="G228">
            <v>91.514759999999995</v>
          </cell>
          <cell r="H228">
            <v>65.632728</v>
          </cell>
        </row>
        <row r="229">
          <cell r="B229" t="str">
            <v xml:space="preserve">      Bilaterals</v>
          </cell>
          <cell r="D229" t="str">
            <v>...</v>
          </cell>
          <cell r="E229" t="str">
            <v>...</v>
          </cell>
          <cell r="F229">
            <v>34.660080000000001</v>
          </cell>
          <cell r="G229">
            <v>13.38524</v>
          </cell>
          <cell r="H229">
            <v>44.8</v>
          </cell>
        </row>
        <row r="231">
          <cell r="B231" t="str">
            <v xml:space="preserve">    Unpaid</v>
          </cell>
          <cell r="D231">
            <v>221.3</v>
          </cell>
          <cell r="E231">
            <v>223.6</v>
          </cell>
          <cell r="F231">
            <v>237.89999999999998</v>
          </cell>
          <cell r="G231">
            <v>144.80000000000001</v>
          </cell>
          <cell r="H231">
            <v>60.400000000000006</v>
          </cell>
        </row>
        <row r="232">
          <cell r="B232" t="str">
            <v xml:space="preserve">      Multilaterals </v>
          </cell>
          <cell r="D232" t="str">
            <v>...</v>
          </cell>
          <cell r="E232" t="str">
            <v>...</v>
          </cell>
          <cell r="F232" t="str">
            <v>...</v>
          </cell>
          <cell r="G232">
            <v>0</v>
          </cell>
          <cell r="H232">
            <v>0</v>
          </cell>
        </row>
        <row r="233">
          <cell r="B233" t="str">
            <v xml:space="preserve">      Bilaterals</v>
          </cell>
          <cell r="D233" t="str">
            <v>...</v>
          </cell>
          <cell r="E233" t="str">
            <v>...</v>
          </cell>
          <cell r="F233" t="str">
            <v>...</v>
          </cell>
          <cell r="G233">
            <v>144.80000000000001</v>
          </cell>
          <cell r="H233">
            <v>60.400000000000006</v>
          </cell>
        </row>
        <row r="235">
          <cell r="B235" t="str">
            <v xml:space="preserve">    Rescheduled/canceled</v>
          </cell>
          <cell r="D235" t="str">
            <v>...</v>
          </cell>
          <cell r="E235" t="str">
            <v>...</v>
          </cell>
          <cell r="F235" t="str">
            <v>...</v>
          </cell>
          <cell r="G235">
            <v>33.200000000000003</v>
          </cell>
          <cell r="H235">
            <v>149.72999999999999</v>
          </cell>
        </row>
        <row r="236">
          <cell r="B236" t="str">
            <v xml:space="preserve">      Multilaterals </v>
          </cell>
          <cell r="D236" t="str">
            <v>...</v>
          </cell>
          <cell r="E236" t="str">
            <v>...</v>
          </cell>
          <cell r="F236" t="str">
            <v>...</v>
          </cell>
          <cell r="G236" t="str">
            <v>...</v>
          </cell>
          <cell r="H236" t="str">
            <v xml:space="preserve"> --</v>
          </cell>
        </row>
        <row r="237">
          <cell r="B237" t="str">
            <v xml:space="preserve">      Bilaterals</v>
          </cell>
          <cell r="D237" t="str">
            <v>...</v>
          </cell>
          <cell r="E237" t="str">
            <v>...</v>
          </cell>
          <cell r="F237" t="str">
            <v>...</v>
          </cell>
          <cell r="G237">
            <v>33.200000000000003</v>
          </cell>
          <cell r="H237">
            <v>149.72999999999999</v>
          </cell>
        </row>
        <row r="238">
          <cell r="B238" t="str">
            <v xml:space="preserve">             Paris Club</v>
          </cell>
        </row>
        <row r="239">
          <cell r="B239" t="str">
            <v xml:space="preserve">             Non-Paris Club</v>
          </cell>
        </row>
        <row r="241">
          <cell r="B241" t="str">
            <v xml:space="preserve">  Late interest/moratorium interest</v>
          </cell>
          <cell r="D241" t="str">
            <v>...</v>
          </cell>
          <cell r="E241">
            <v>126.9</v>
          </cell>
          <cell r="F241">
            <v>192</v>
          </cell>
          <cell r="G241">
            <v>154</v>
          </cell>
          <cell r="H241">
            <v>222.4</v>
          </cell>
        </row>
        <row r="243">
          <cell r="B243" t="str">
            <v>Sources: Data provided by the Nicaraguan authorities; and staff estimates.</v>
          </cell>
        </row>
      </sheetData>
      <sheetData sheetId="5" refreshError="1">
        <row r="3">
          <cell r="J3" t="str">
            <v>Projections</v>
          </cell>
        </row>
        <row r="4">
          <cell r="D4">
            <v>1990</v>
          </cell>
          <cell r="E4">
            <v>1991</v>
          </cell>
          <cell r="F4">
            <v>1992</v>
          </cell>
          <cell r="G4">
            <v>1993</v>
          </cell>
          <cell r="H4">
            <v>1994</v>
          </cell>
          <cell r="I4">
            <v>1995</v>
          </cell>
          <cell r="J4">
            <v>1996</v>
          </cell>
          <cell r="L4">
            <v>1997</v>
          </cell>
          <cell r="M4">
            <v>1998</v>
          </cell>
          <cell r="N4">
            <v>1999</v>
          </cell>
          <cell r="O4">
            <v>2000</v>
          </cell>
          <cell r="P4">
            <v>2001</v>
          </cell>
          <cell r="Q4">
            <v>2002</v>
          </cell>
          <cell r="R4">
            <v>2003</v>
          </cell>
          <cell r="S4">
            <v>2004</v>
          </cell>
          <cell r="T4">
            <v>2005</v>
          </cell>
          <cell r="U4">
            <v>2006</v>
          </cell>
          <cell r="V4">
            <v>2007</v>
          </cell>
          <cell r="W4">
            <v>2008</v>
          </cell>
          <cell r="X4">
            <v>2009</v>
          </cell>
        </row>
        <row r="5">
          <cell r="I5" t="str">
            <v>Prel.</v>
          </cell>
          <cell r="J5" t="str">
            <v>Prel.</v>
          </cell>
        </row>
        <row r="8">
          <cell r="C8" t="str">
            <v>(In millions of U.S. dollars)</v>
          </cell>
        </row>
        <row r="10">
          <cell r="B10" t="str">
            <v>Total</v>
          </cell>
          <cell r="D10">
            <v>201.6</v>
          </cell>
          <cell r="E10">
            <v>482.5</v>
          </cell>
          <cell r="F10">
            <v>310.89999999999998</v>
          </cell>
          <cell r="G10">
            <v>242.7</v>
          </cell>
          <cell r="H10">
            <v>245.4</v>
          </cell>
          <cell r="I10">
            <v>177</v>
          </cell>
          <cell r="J10">
            <v>167.89999999999998</v>
          </cell>
          <cell r="L10">
            <v>105.9</v>
          </cell>
          <cell r="M10">
            <v>102.4</v>
          </cell>
          <cell r="N10">
            <v>104.2</v>
          </cell>
          <cell r="O10">
            <v>107</v>
          </cell>
          <cell r="P10">
            <v>120</v>
          </cell>
          <cell r="Q10">
            <v>110</v>
          </cell>
          <cell r="R10">
            <v>110</v>
          </cell>
          <cell r="S10">
            <v>110</v>
          </cell>
          <cell r="T10">
            <v>110</v>
          </cell>
          <cell r="U10">
            <v>110</v>
          </cell>
          <cell r="V10">
            <v>110</v>
          </cell>
          <cell r="W10">
            <v>100</v>
          </cell>
          <cell r="X10">
            <v>100</v>
          </cell>
        </row>
        <row r="11">
          <cell r="B11" t="str">
            <v>Official Transfers Adjust</v>
          </cell>
          <cell r="D11">
            <v>0</v>
          </cell>
          <cell r="E11">
            <v>0</v>
          </cell>
          <cell r="F11">
            <v>-54</v>
          </cell>
          <cell r="G11">
            <v>-0.20000000000001705</v>
          </cell>
          <cell r="H11">
            <v>0</v>
          </cell>
          <cell r="I11">
            <v>-18.399999999999999</v>
          </cell>
          <cell r="J11">
            <v>10</v>
          </cell>
          <cell r="L11">
            <v>50</v>
          </cell>
          <cell r="M11">
            <v>45</v>
          </cell>
          <cell r="N11">
            <v>35</v>
          </cell>
          <cell r="O11">
            <v>34.9</v>
          </cell>
          <cell r="P11">
            <v>34.5</v>
          </cell>
          <cell r="Q11">
            <v>34.9</v>
          </cell>
          <cell r="R11">
            <v>24.7</v>
          </cell>
          <cell r="S11">
            <v>-5.0999999999999943</v>
          </cell>
          <cell r="T11">
            <v>-25.4</v>
          </cell>
          <cell r="U11">
            <v>-25.3</v>
          </cell>
          <cell r="V11">
            <v>-34.700000000000003</v>
          </cell>
          <cell r="W11">
            <v>-34.9</v>
          </cell>
          <cell r="X11">
            <v>-35</v>
          </cell>
        </row>
        <row r="12">
          <cell r="B12" t="str">
            <v xml:space="preserve">  Bilaterals</v>
          </cell>
          <cell r="D12">
            <v>185.7</v>
          </cell>
          <cell r="E12">
            <v>430.7</v>
          </cell>
          <cell r="F12">
            <v>244.78579999999999</v>
          </cell>
          <cell r="G12">
            <v>204.23169999999999</v>
          </cell>
          <cell r="H12">
            <v>189.8</v>
          </cell>
          <cell r="I12">
            <v>103.53691999999999</v>
          </cell>
          <cell r="J12">
            <v>138.6</v>
          </cell>
          <cell r="L12">
            <v>92.500000000000014</v>
          </cell>
          <cell r="M12">
            <v>86.5</v>
          </cell>
          <cell r="N12">
            <v>70.599999999999994</v>
          </cell>
          <cell r="O12">
            <v>101.7</v>
          </cell>
          <cell r="P12">
            <v>101.7</v>
          </cell>
          <cell r="Q12">
            <v>101.7</v>
          </cell>
          <cell r="R12">
            <v>101.7</v>
          </cell>
          <cell r="S12">
            <v>101.7</v>
          </cell>
          <cell r="T12">
            <v>101.7</v>
          </cell>
          <cell r="U12">
            <v>101.7</v>
          </cell>
          <cell r="V12">
            <v>101.7</v>
          </cell>
          <cell r="W12">
            <v>101.7</v>
          </cell>
          <cell r="X12">
            <v>101.7</v>
          </cell>
        </row>
        <row r="13">
          <cell r="B13" t="str">
            <v xml:space="preserve">  Multilaterals</v>
          </cell>
          <cell r="D13">
            <v>15.9</v>
          </cell>
          <cell r="E13">
            <v>51.8</v>
          </cell>
          <cell r="F13">
            <v>66.114199999999997</v>
          </cell>
          <cell r="G13">
            <v>38.468299999999999</v>
          </cell>
          <cell r="H13">
            <v>55.6</v>
          </cell>
          <cell r="I13">
            <v>73.463079999999991</v>
          </cell>
          <cell r="J13">
            <v>29.299999999999997</v>
          </cell>
          <cell r="L13">
            <v>13.399999999999991</v>
          </cell>
          <cell r="M13">
            <v>15.900000000000006</v>
          </cell>
          <cell r="N13">
            <v>33.600000000000009</v>
          </cell>
          <cell r="O13">
            <v>5.2999999999999972</v>
          </cell>
          <cell r="P13">
            <v>5.2999999999999972</v>
          </cell>
          <cell r="Q13">
            <v>5.2999999999999972</v>
          </cell>
          <cell r="R13">
            <v>5.2999999999999972</v>
          </cell>
          <cell r="S13">
            <v>5.2999999999999972</v>
          </cell>
          <cell r="T13">
            <v>5.2999999999999972</v>
          </cell>
          <cell r="U13">
            <v>5.2999999999999972</v>
          </cell>
          <cell r="V13">
            <v>5.2999999999999972</v>
          </cell>
          <cell r="W13">
            <v>5.2999999999999972</v>
          </cell>
          <cell r="X13">
            <v>5.2999999999999972</v>
          </cell>
        </row>
        <row r="15">
          <cell r="B15" t="str">
            <v xml:space="preserve">  Cash grants</v>
          </cell>
          <cell r="D15" t="str">
            <v>...</v>
          </cell>
          <cell r="E15">
            <v>252.5</v>
          </cell>
          <cell r="F15">
            <v>142.1</v>
          </cell>
          <cell r="G15">
            <v>73.599999999999994</v>
          </cell>
          <cell r="H15">
            <v>55.7</v>
          </cell>
          <cell r="I15">
            <v>70.2</v>
          </cell>
          <cell r="J15">
            <v>46.7</v>
          </cell>
          <cell r="L15">
            <v>36</v>
          </cell>
          <cell r="M15">
            <v>10</v>
          </cell>
          <cell r="N15">
            <v>30</v>
          </cell>
          <cell r="O15">
            <v>30</v>
          </cell>
          <cell r="P15">
            <v>40.793201133144471</v>
          </cell>
          <cell r="Q15">
            <v>37.393767705382437</v>
          </cell>
          <cell r="R15">
            <v>37.393767705382437</v>
          </cell>
          <cell r="S15">
            <v>37.393767705382437</v>
          </cell>
          <cell r="T15">
            <v>37.393767705382437</v>
          </cell>
          <cell r="U15">
            <v>37.393767705382437</v>
          </cell>
          <cell r="V15">
            <v>37.393767705382437</v>
          </cell>
          <cell r="W15">
            <v>33.994334277620396</v>
          </cell>
          <cell r="X15">
            <v>33.994334277620396</v>
          </cell>
        </row>
        <row r="16">
          <cell r="B16" t="str">
            <v xml:space="preserve">  Project grants </v>
          </cell>
          <cell r="D16" t="str">
            <v>...</v>
          </cell>
          <cell r="E16">
            <v>187.8</v>
          </cell>
          <cell r="F16">
            <v>104.29999999999998</v>
          </cell>
          <cell r="G16">
            <v>139.1</v>
          </cell>
          <cell r="H16">
            <v>149.39999999999998</v>
          </cell>
          <cell r="I16">
            <v>37.099999999999994</v>
          </cell>
          <cell r="J16">
            <v>53.09999999999998</v>
          </cell>
          <cell r="L16">
            <v>-4.0999999999999943</v>
          </cell>
          <cell r="M16">
            <v>12.400000000000006</v>
          </cell>
          <cell r="N16">
            <v>-7.7999999999999972</v>
          </cell>
          <cell r="O16">
            <v>-5</v>
          </cell>
          <cell r="P16">
            <v>-4.6458923512747807</v>
          </cell>
          <cell r="Q16">
            <v>-4.2587346553352159</v>
          </cell>
          <cell r="R16">
            <v>-4.2587346553352159</v>
          </cell>
          <cell r="S16">
            <v>-4.2587346553352159</v>
          </cell>
          <cell r="T16">
            <v>-4.2587346553352159</v>
          </cell>
          <cell r="U16">
            <v>-4.2587346553352159</v>
          </cell>
          <cell r="V16">
            <v>-4.2587346553352159</v>
          </cell>
          <cell r="W16">
            <v>-3.8715769593956506</v>
          </cell>
          <cell r="X16">
            <v>-3.8715769593956506</v>
          </cell>
        </row>
        <row r="17">
          <cell r="B17" t="str">
            <v xml:space="preserve">  Technical assistance</v>
          </cell>
          <cell r="D17" t="str">
            <v>...</v>
          </cell>
          <cell r="E17">
            <v>42.2</v>
          </cell>
          <cell r="F17">
            <v>15.9</v>
          </cell>
          <cell r="G17">
            <v>30</v>
          </cell>
          <cell r="H17">
            <v>40.299999999999997</v>
          </cell>
          <cell r="I17">
            <v>69.7</v>
          </cell>
          <cell r="J17">
            <v>68.099999999999994</v>
          </cell>
          <cell r="L17">
            <v>74</v>
          </cell>
          <cell r="M17">
            <v>80</v>
          </cell>
          <cell r="N17">
            <v>82</v>
          </cell>
          <cell r="O17">
            <v>82</v>
          </cell>
          <cell r="P17">
            <v>83.852691218130303</v>
          </cell>
          <cell r="Q17">
            <v>76.864966949952787</v>
          </cell>
          <cell r="R17">
            <v>76.864966949952787</v>
          </cell>
          <cell r="S17">
            <v>76.864966949952787</v>
          </cell>
          <cell r="T17">
            <v>76.864966949952787</v>
          </cell>
          <cell r="U17">
            <v>76.864966949952787</v>
          </cell>
          <cell r="V17">
            <v>76.864966949952787</v>
          </cell>
          <cell r="W17">
            <v>69.877242681775257</v>
          </cell>
          <cell r="X17">
            <v>69.877242681775257</v>
          </cell>
        </row>
        <row r="18">
          <cell r="B18" t="str">
            <v xml:space="preserve">  Grants in kind</v>
          </cell>
          <cell r="D18" t="str">
            <v>...</v>
          </cell>
          <cell r="E18">
            <v>0</v>
          </cell>
          <cell r="F18">
            <v>48.6</v>
          </cell>
          <cell r="G18" t="str">
            <v>...</v>
          </cell>
          <cell r="H18" t="str">
            <v>...</v>
          </cell>
          <cell r="J18" t="str">
            <v>...</v>
          </cell>
          <cell r="L18" t="str">
            <v>...</v>
          </cell>
          <cell r="M18" t="str">
            <v>...</v>
          </cell>
          <cell r="N18" t="str">
            <v>...</v>
          </cell>
          <cell r="O18" t="str">
            <v>...</v>
          </cell>
          <cell r="P18" t="str">
            <v>...</v>
          </cell>
          <cell r="Q18" t="str">
            <v>...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</row>
        <row r="20">
          <cell r="B20" t="str">
            <v xml:space="preserve">  Central government</v>
          </cell>
          <cell r="D20" t="str">
            <v>...</v>
          </cell>
          <cell r="E20">
            <v>176.3</v>
          </cell>
          <cell r="F20">
            <v>111.9</v>
          </cell>
          <cell r="G20">
            <v>112.7</v>
          </cell>
          <cell r="H20">
            <v>122.6</v>
          </cell>
          <cell r="I20">
            <v>70.2</v>
          </cell>
          <cell r="J20">
            <v>119.7</v>
          </cell>
          <cell r="L20">
            <v>86.5</v>
          </cell>
          <cell r="M20">
            <v>84.2</v>
          </cell>
          <cell r="N20">
            <v>71.400000000000006</v>
          </cell>
          <cell r="O20">
            <v>75</v>
          </cell>
          <cell r="P20">
            <v>98.016997167138811</v>
          </cell>
          <cell r="Q20">
            <v>89.848914069877239</v>
          </cell>
          <cell r="R20">
            <v>89.848914069877239</v>
          </cell>
          <cell r="S20">
            <v>89.848914069877239</v>
          </cell>
          <cell r="T20">
            <v>89.848914069877239</v>
          </cell>
          <cell r="U20">
            <v>89.848914069877239</v>
          </cell>
          <cell r="V20">
            <v>89.848914069877239</v>
          </cell>
          <cell r="W20">
            <v>81.680830972615666</v>
          </cell>
          <cell r="X20">
            <v>81.680830972615666</v>
          </cell>
        </row>
        <row r="21">
          <cell r="B21" t="str">
            <v xml:space="preserve">  Central bank</v>
          </cell>
          <cell r="D21" t="str">
            <v>...</v>
          </cell>
          <cell r="E21">
            <v>207.40000000000003</v>
          </cell>
          <cell r="F21">
            <v>50.6</v>
          </cell>
          <cell r="G21">
            <v>49.1</v>
          </cell>
          <cell r="H21">
            <v>16.7</v>
          </cell>
          <cell r="I21">
            <v>30</v>
          </cell>
          <cell r="J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</row>
        <row r="22">
          <cell r="B22" t="str">
            <v xml:space="preserve">  Other</v>
          </cell>
          <cell r="D22" t="str">
            <v>...</v>
          </cell>
          <cell r="E22">
            <v>98.799999999999955</v>
          </cell>
          <cell r="F22">
            <v>148.39999999999998</v>
          </cell>
          <cell r="G22">
            <v>80.900000000000006</v>
          </cell>
          <cell r="H22">
            <v>106.10000000000001</v>
          </cell>
          <cell r="I22">
            <v>76.8</v>
          </cell>
          <cell r="J22">
            <v>48.199999999999974</v>
          </cell>
          <cell r="L22">
            <v>19.399999999999999</v>
          </cell>
          <cell r="M22">
            <v>18.2</v>
          </cell>
          <cell r="N22">
            <v>32.799999999999997</v>
          </cell>
          <cell r="O22">
            <v>32</v>
          </cell>
          <cell r="P22">
            <v>21.983002832861189</v>
          </cell>
          <cell r="Q22">
            <v>20.151085930122758</v>
          </cell>
          <cell r="R22">
            <v>20.151085930122758</v>
          </cell>
          <cell r="S22">
            <v>20.151085930122758</v>
          </cell>
          <cell r="T22">
            <v>20.151085930122758</v>
          </cell>
          <cell r="U22">
            <v>20.151085930122758</v>
          </cell>
          <cell r="V22">
            <v>20.151085930122758</v>
          </cell>
          <cell r="W22">
            <v>18.319169027384323</v>
          </cell>
          <cell r="X22">
            <v>18.319169027384323</v>
          </cell>
        </row>
        <row r="25">
          <cell r="B25" t="str">
            <v>Memorandum items:</v>
          </cell>
        </row>
        <row r="27">
          <cell r="C27" t="str">
            <v>(In percent)</v>
          </cell>
        </row>
        <row r="29">
          <cell r="B29" t="str">
            <v xml:space="preserve">  Total change</v>
          </cell>
          <cell r="D29" t="str">
            <v>...</v>
          </cell>
          <cell r="E29">
            <v>139.3353174603175</v>
          </cell>
          <cell r="F29">
            <v>-35.564766839378251</v>
          </cell>
          <cell r="G29">
            <v>-21.936313927307815</v>
          </cell>
          <cell r="H29">
            <v>1.1124845488257096</v>
          </cell>
          <cell r="I29">
            <v>-27.872860635696828</v>
          </cell>
          <cell r="J29">
            <v>-5.1412429378531188</v>
          </cell>
          <cell r="L29">
            <v>-36.926742108397846</v>
          </cell>
          <cell r="M29">
            <v>-3.3050047214353118</v>
          </cell>
          <cell r="N29">
            <v>1.7578125</v>
          </cell>
          <cell r="O29">
            <v>2.6871401151631558</v>
          </cell>
          <cell r="P29">
            <v>12.149532710280365</v>
          </cell>
          <cell r="Q29">
            <v>-8.3333333333333375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-9.0909090909090935</v>
          </cell>
          <cell r="X29">
            <v>0</v>
          </cell>
        </row>
        <row r="31">
          <cell r="C31" t="str">
            <v>(In percent of GDP)</v>
          </cell>
        </row>
        <row r="33">
          <cell r="B33" t="str">
            <v xml:space="preserve">  Total </v>
          </cell>
          <cell r="D33">
            <v>12.89002557544757</v>
          </cell>
          <cell r="E33">
            <v>27.706764389456694</v>
          </cell>
          <cell r="F33">
            <v>16.841455223072085</v>
          </cell>
          <cell r="G33">
            <v>13.423624039765025</v>
          </cell>
          <cell r="H33">
            <v>13.395240029242142</v>
          </cell>
          <cell r="I33">
            <v>9.3798694461991996</v>
          </cell>
          <cell r="J33">
            <v>8.5247909522950103</v>
          </cell>
          <cell r="L33">
            <v>5.248072788295139</v>
          </cell>
          <cell r="M33">
            <v>4.8408936550491513</v>
          </cell>
          <cell r="N33">
            <v>4.5261170778197277</v>
          </cell>
          <cell r="O33">
            <v>4.3647590831124283</v>
          </cell>
          <cell r="P33">
            <v>4.5810901408773317</v>
          </cell>
          <cell r="Q33">
            <v>3.898540719894124</v>
          </cell>
          <cell r="R33">
            <v>3.6192940847827142</v>
          </cell>
          <cell r="S33">
            <v>3.3600494680735031</v>
          </cell>
          <cell r="T33">
            <v>3.1193741551341296</v>
          </cell>
          <cell r="U33">
            <v>2.895938054536376</v>
          </cell>
          <cell r="V33">
            <v>2.6885063473096968</v>
          </cell>
          <cell r="W33">
            <v>2.2690296933797387</v>
          </cell>
          <cell r="X33">
            <v>2.1065024934941947</v>
          </cell>
        </row>
        <row r="35">
          <cell r="C35" t="str">
            <v>(Shares in percent of total)</v>
          </cell>
        </row>
        <row r="37">
          <cell r="B37" t="str">
            <v xml:space="preserve">  Bilaterals</v>
          </cell>
          <cell r="D37">
            <v>92.113095238095227</v>
          </cell>
          <cell r="E37">
            <v>89.264248704663203</v>
          </cell>
          <cell r="F37">
            <v>78.734577034416219</v>
          </cell>
          <cell r="G37">
            <v>84.149855789039961</v>
          </cell>
          <cell r="H37">
            <v>77.343113284433585</v>
          </cell>
          <cell r="I37">
            <v>58.495435028248586</v>
          </cell>
          <cell r="J37">
            <v>82.549136390708767</v>
          </cell>
          <cell r="L37">
            <v>87.346553352219075</v>
          </cell>
          <cell r="M37">
            <v>84.47265625</v>
          </cell>
          <cell r="N37">
            <v>67.75431861804222</v>
          </cell>
          <cell r="O37">
            <v>95.046728971962622</v>
          </cell>
          <cell r="P37">
            <v>84.75</v>
          </cell>
          <cell r="Q37">
            <v>92.454545454545453</v>
          </cell>
          <cell r="R37">
            <v>92.454545454545453</v>
          </cell>
          <cell r="S37">
            <v>92.454545454545453</v>
          </cell>
          <cell r="T37">
            <v>92.454545454545453</v>
          </cell>
          <cell r="U37">
            <v>92.454545454545453</v>
          </cell>
          <cell r="V37">
            <v>92.454545454545453</v>
          </cell>
          <cell r="W37">
            <v>101.70000000000002</v>
          </cell>
          <cell r="X37">
            <v>101.70000000000002</v>
          </cell>
        </row>
        <row r="38">
          <cell r="B38" t="str">
            <v xml:space="preserve">  Multilaterals</v>
          </cell>
          <cell r="D38">
            <v>7.8869047619047619</v>
          </cell>
          <cell r="E38">
            <v>10.735751295336787</v>
          </cell>
          <cell r="F38">
            <v>21.265422965583788</v>
          </cell>
          <cell r="G38">
            <v>15.850144210960032</v>
          </cell>
          <cell r="H38">
            <v>22.656886715566422</v>
          </cell>
          <cell r="I38">
            <v>41.504564971751407</v>
          </cell>
          <cell r="J38">
            <v>17.450863609291247</v>
          </cell>
          <cell r="L38">
            <v>12.653446647780916</v>
          </cell>
          <cell r="M38">
            <v>15.527343750000005</v>
          </cell>
          <cell r="N38">
            <v>32.24568138195778</v>
          </cell>
          <cell r="O38">
            <v>4.9532710280373804</v>
          </cell>
          <cell r="P38">
            <v>4.4166666666666643</v>
          </cell>
          <cell r="Q38">
            <v>4.8181818181818157</v>
          </cell>
          <cell r="R38">
            <v>4.8181818181818157</v>
          </cell>
          <cell r="S38">
            <v>4.8181818181818157</v>
          </cell>
          <cell r="T38">
            <v>4.8181818181818157</v>
          </cell>
          <cell r="U38">
            <v>4.8181818181818157</v>
          </cell>
          <cell r="V38">
            <v>4.8181818181818157</v>
          </cell>
          <cell r="W38">
            <v>5.2999999999999972</v>
          </cell>
          <cell r="X38">
            <v>5.2999999999999972</v>
          </cell>
        </row>
        <row r="40">
          <cell r="B40" t="str">
            <v xml:space="preserve">  Cash grants</v>
          </cell>
          <cell r="D40" t="str">
            <v>...</v>
          </cell>
          <cell r="E40">
            <v>52.331606217616574</v>
          </cell>
          <cell r="F40">
            <v>45.706014795754264</v>
          </cell>
          <cell r="G40">
            <v>30.325504738360117</v>
          </cell>
          <cell r="H40">
            <v>22.697636511817443</v>
          </cell>
          <cell r="I40">
            <v>39.661016949152547</v>
          </cell>
          <cell r="J40">
            <v>27.81417510422871</v>
          </cell>
          <cell r="L40">
            <v>33.994334277620396</v>
          </cell>
          <cell r="M40">
            <v>9.765625</v>
          </cell>
          <cell r="N40">
            <v>28.790786948176581</v>
          </cell>
          <cell r="O40">
            <v>28.037383177570092</v>
          </cell>
          <cell r="P40">
            <v>33.994334277620389</v>
          </cell>
          <cell r="Q40">
            <v>33.994334277620396</v>
          </cell>
          <cell r="R40">
            <v>33.994334277620396</v>
          </cell>
          <cell r="S40">
            <v>33.994334277620396</v>
          </cell>
          <cell r="T40">
            <v>33.994334277620396</v>
          </cell>
          <cell r="U40">
            <v>33.994334277620396</v>
          </cell>
          <cell r="V40">
            <v>33.994334277620396</v>
          </cell>
          <cell r="W40">
            <v>33.994334277620396</v>
          </cell>
          <cell r="X40">
            <v>33.994334277620396</v>
          </cell>
        </row>
        <row r="41">
          <cell r="B41" t="str">
            <v xml:space="preserve">  Project grants </v>
          </cell>
          <cell r="D41" t="str">
            <v>...</v>
          </cell>
          <cell r="E41">
            <v>38.922279792746117</v>
          </cell>
          <cell r="F41">
            <v>33.547764554519134</v>
          </cell>
          <cell r="G41">
            <v>57.313555830243104</v>
          </cell>
          <cell r="H41">
            <v>60.880195599021988</v>
          </cell>
          <cell r="I41">
            <v>20.960451977401124</v>
          </cell>
          <cell r="J41">
            <v>31.625967837998804</v>
          </cell>
          <cell r="L41">
            <v>-3.8715769593956506</v>
          </cell>
          <cell r="M41">
            <v>12.109375000000005</v>
          </cell>
          <cell r="N41">
            <v>-7.485604606525909</v>
          </cell>
          <cell r="O41">
            <v>-4.6728971962616823</v>
          </cell>
          <cell r="P41">
            <v>-3.8715769593956506</v>
          </cell>
          <cell r="Q41">
            <v>-3.8715769593956506</v>
          </cell>
          <cell r="R41">
            <v>-3.8715769593956506</v>
          </cell>
          <cell r="S41">
            <v>-3.8715769593956506</v>
          </cell>
          <cell r="T41">
            <v>-3.8715769593956506</v>
          </cell>
          <cell r="U41">
            <v>-3.8715769593956506</v>
          </cell>
          <cell r="V41">
            <v>-3.8715769593956506</v>
          </cell>
          <cell r="W41">
            <v>-3.8715769593956506</v>
          </cell>
          <cell r="X41">
            <v>-3.8715769593956506</v>
          </cell>
        </row>
        <row r="42">
          <cell r="B42" t="str">
            <v xml:space="preserve">  Technical assistance</v>
          </cell>
          <cell r="D42" t="str">
            <v>...</v>
          </cell>
          <cell r="E42">
            <v>8.7461139896373066</v>
          </cell>
          <cell r="F42">
            <v>5.1141846252814416</v>
          </cell>
          <cell r="G42">
            <v>12.360939431396787</v>
          </cell>
          <cell r="H42">
            <v>16.422167889160551</v>
          </cell>
          <cell r="I42">
            <v>39.378531073446325</v>
          </cell>
          <cell r="J42">
            <v>40.559857057772483</v>
          </cell>
          <cell r="L42">
            <v>69.877242681775257</v>
          </cell>
          <cell r="M42">
            <v>78.125</v>
          </cell>
          <cell r="N42">
            <v>78.694817658349322</v>
          </cell>
          <cell r="O42">
            <v>76.63551401869158</v>
          </cell>
          <cell r="P42">
            <v>69.877242681775257</v>
          </cell>
          <cell r="Q42">
            <v>69.877242681775272</v>
          </cell>
          <cell r="R42">
            <v>69.877242681775272</v>
          </cell>
          <cell r="S42">
            <v>69.877242681775272</v>
          </cell>
          <cell r="T42">
            <v>69.877242681775272</v>
          </cell>
          <cell r="U42">
            <v>69.877242681775272</v>
          </cell>
          <cell r="V42">
            <v>69.877242681775272</v>
          </cell>
          <cell r="W42">
            <v>69.877242681775257</v>
          </cell>
          <cell r="X42">
            <v>69.877242681775257</v>
          </cell>
        </row>
        <row r="43">
          <cell r="B43" t="str">
            <v xml:space="preserve">  Grants in kind</v>
          </cell>
          <cell r="D43" t="str">
            <v>...</v>
          </cell>
          <cell r="E43">
            <v>0</v>
          </cell>
          <cell r="F43">
            <v>15.632036024445162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</row>
        <row r="44">
          <cell r="B44" t="str">
            <v xml:space="preserve">  Debt forgiveness</v>
          </cell>
          <cell r="D44" t="str">
            <v>...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</row>
        <row r="46">
          <cell r="B46" t="str">
            <v xml:space="preserve">  Central government</v>
          </cell>
          <cell r="D46" t="str">
            <v>...</v>
          </cell>
          <cell r="E46">
            <v>36.538860103626945</v>
          </cell>
          <cell r="F46">
            <v>35.992280476037315</v>
          </cell>
          <cell r="G46">
            <v>46.435929130613928</v>
          </cell>
          <cell r="H46">
            <v>49.959250203748979</v>
          </cell>
          <cell r="I46">
            <v>39.661016949152547</v>
          </cell>
          <cell r="J46">
            <v>71.292435973793928</v>
          </cell>
          <cell r="L46">
            <v>81.680830972615666</v>
          </cell>
          <cell r="M46">
            <v>82.2265625</v>
          </cell>
          <cell r="N46">
            <v>68.522072936660265</v>
          </cell>
          <cell r="O46">
            <v>70.09345794392523</v>
          </cell>
          <cell r="P46">
            <v>81.680830972615681</v>
          </cell>
          <cell r="Q46">
            <v>81.680830972615666</v>
          </cell>
          <cell r="R46">
            <v>81.680830972615666</v>
          </cell>
          <cell r="S46">
            <v>81.680830972615666</v>
          </cell>
          <cell r="T46">
            <v>81.680830972615666</v>
          </cell>
          <cell r="U46">
            <v>81.680830972615666</v>
          </cell>
          <cell r="V46">
            <v>81.680830972615666</v>
          </cell>
          <cell r="W46">
            <v>81.680830972615666</v>
          </cell>
          <cell r="X46">
            <v>81.680830972615666</v>
          </cell>
        </row>
        <row r="47">
          <cell r="B47" t="str">
            <v xml:space="preserve">  Central bank</v>
          </cell>
          <cell r="D47" t="str">
            <v>...</v>
          </cell>
          <cell r="E47">
            <v>42.984455958549226</v>
          </cell>
          <cell r="F47">
            <v>16.275329688002575</v>
          </cell>
          <cell r="G47">
            <v>20.230737536052743</v>
          </cell>
          <cell r="H47">
            <v>6.8052159739201299</v>
          </cell>
          <cell r="I47">
            <v>16.949152542372879</v>
          </cell>
          <cell r="J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</row>
        <row r="48">
          <cell r="B48" t="str">
            <v xml:space="preserve">  Other</v>
          </cell>
          <cell r="D48" t="str">
            <v>...</v>
          </cell>
          <cell r="E48">
            <v>20.476683937823825</v>
          </cell>
          <cell r="F48">
            <v>47.732389835960106</v>
          </cell>
          <cell r="G48">
            <v>33.333333333333336</v>
          </cell>
          <cell r="H48">
            <v>43.235533822330893</v>
          </cell>
          <cell r="I48">
            <v>43.389830508474574</v>
          </cell>
          <cell r="J48">
            <v>28.707564026206061</v>
          </cell>
          <cell r="L48">
            <v>18.319169027384323</v>
          </cell>
          <cell r="M48">
            <v>17.773437499999996</v>
          </cell>
          <cell r="N48">
            <v>31.477927063339727</v>
          </cell>
          <cell r="O48">
            <v>29.906542056074763</v>
          </cell>
          <cell r="P48">
            <v>18.319169027384323</v>
          </cell>
          <cell r="Q48">
            <v>18.319169027384323</v>
          </cell>
          <cell r="R48">
            <v>18.319169027384323</v>
          </cell>
          <cell r="S48">
            <v>18.319169027384323</v>
          </cell>
          <cell r="T48">
            <v>18.319169027384323</v>
          </cell>
          <cell r="U48">
            <v>18.319169027384323</v>
          </cell>
          <cell r="V48">
            <v>18.319169027384323</v>
          </cell>
          <cell r="W48">
            <v>18.319169027384323</v>
          </cell>
          <cell r="X48">
            <v>18.319169027384323</v>
          </cell>
        </row>
        <row r="50">
          <cell r="B50" t="str">
            <v>Sources: Data provided by the Nicaraguan authorities; and staff estimates.</v>
          </cell>
        </row>
        <row r="60">
          <cell r="B60" t="str">
            <v>Table 20.  Nicaragua: Official Transfers--Bilateral Donors</v>
          </cell>
        </row>
        <row r="62">
          <cell r="J62" t="str">
            <v>Projections</v>
          </cell>
        </row>
        <row r="63">
          <cell r="D63">
            <v>1990</v>
          </cell>
          <cell r="E63">
            <v>1991</v>
          </cell>
          <cell r="F63">
            <v>1992</v>
          </cell>
          <cell r="G63">
            <v>1993</v>
          </cell>
          <cell r="H63">
            <v>1994</v>
          </cell>
          <cell r="I63">
            <v>1995</v>
          </cell>
          <cell r="J63">
            <v>1996</v>
          </cell>
          <cell r="L63">
            <v>1997</v>
          </cell>
          <cell r="M63">
            <v>1998</v>
          </cell>
          <cell r="N63">
            <v>1999</v>
          </cell>
          <cell r="O63">
            <v>2000</v>
          </cell>
          <cell r="P63">
            <v>2001</v>
          </cell>
          <cell r="Q63">
            <v>2002</v>
          </cell>
          <cell r="R63">
            <v>2003</v>
          </cell>
          <cell r="S63">
            <v>2004</v>
          </cell>
          <cell r="T63">
            <v>2005</v>
          </cell>
          <cell r="U63">
            <v>2006</v>
          </cell>
          <cell r="V63">
            <v>2007</v>
          </cell>
          <cell r="W63">
            <v>2008</v>
          </cell>
          <cell r="X63">
            <v>2009</v>
          </cell>
        </row>
        <row r="64">
          <cell r="I64" t="str">
            <v>Prel.</v>
          </cell>
        </row>
        <row r="68">
          <cell r="C68" t="str">
            <v>(In millions of U.S. dollars)</v>
          </cell>
        </row>
        <row r="70">
          <cell r="B70" t="str">
            <v>Total</v>
          </cell>
          <cell r="D70">
            <v>185.7</v>
          </cell>
          <cell r="E70">
            <v>430.7</v>
          </cell>
          <cell r="F70">
            <v>244.78579999999999</v>
          </cell>
          <cell r="G70">
            <v>204.23169999999999</v>
          </cell>
          <cell r="H70">
            <v>189.8</v>
          </cell>
          <cell r="I70">
            <v>103.53691999999999</v>
          </cell>
          <cell r="J70">
            <v>138.6</v>
          </cell>
          <cell r="L70">
            <v>92.500000000000014</v>
          </cell>
          <cell r="M70">
            <v>86.5</v>
          </cell>
          <cell r="N70">
            <v>70.599999999999994</v>
          </cell>
          <cell r="O70">
            <v>101.7</v>
          </cell>
          <cell r="P70">
            <v>101.7</v>
          </cell>
          <cell r="Q70">
            <v>101.7</v>
          </cell>
          <cell r="R70">
            <v>101.7</v>
          </cell>
          <cell r="S70">
            <v>101.7</v>
          </cell>
          <cell r="T70">
            <v>101.7</v>
          </cell>
          <cell r="U70">
            <v>101.7</v>
          </cell>
          <cell r="V70">
            <v>101.7</v>
          </cell>
          <cell r="W70">
            <v>101.7</v>
          </cell>
          <cell r="X70">
            <v>101.7</v>
          </cell>
        </row>
        <row r="71">
          <cell r="D71">
            <v>185.7</v>
          </cell>
          <cell r="E71">
            <v>430.69999999999993</v>
          </cell>
          <cell r="F71">
            <v>244.78579999999999</v>
          </cell>
          <cell r="G71">
            <v>204.23169999999999</v>
          </cell>
          <cell r="H71">
            <v>189.8</v>
          </cell>
          <cell r="I71">
            <v>103.53692000000001</v>
          </cell>
          <cell r="J71">
            <v>138.6</v>
          </cell>
          <cell r="L71">
            <v>92.500000000000014</v>
          </cell>
          <cell r="M71">
            <v>86.5</v>
          </cell>
          <cell r="N71">
            <v>70.599999999999994</v>
          </cell>
          <cell r="O71">
            <v>101.7</v>
          </cell>
          <cell r="P71">
            <v>88.41256281407037</v>
          </cell>
          <cell r="Q71">
            <v>88.41256281407037</v>
          </cell>
          <cell r="R71">
            <v>101.70000000000002</v>
          </cell>
          <cell r="S71">
            <v>101.70000000000002</v>
          </cell>
          <cell r="T71">
            <v>101.70000000000002</v>
          </cell>
          <cell r="U71">
            <v>101.70000000000002</v>
          </cell>
          <cell r="V71">
            <v>101.70000000000002</v>
          </cell>
          <cell r="W71">
            <v>101.70000000000002</v>
          </cell>
          <cell r="X71">
            <v>101.70000000000002</v>
          </cell>
        </row>
        <row r="72">
          <cell r="B72" t="str">
            <v xml:space="preserve">    Austria</v>
          </cell>
          <cell r="D72">
            <v>0</v>
          </cell>
          <cell r="E72">
            <v>0</v>
          </cell>
          <cell r="F72">
            <v>0.51121294813783502</v>
          </cell>
          <cell r="G72">
            <v>0</v>
          </cell>
          <cell r="H72">
            <v>0.4</v>
          </cell>
          <cell r="I72">
            <v>9.0583482064741899E-2</v>
          </cell>
          <cell r="P72">
            <v>1.6183417085427136</v>
          </cell>
          <cell r="Q72">
            <v>1.6183417085427136</v>
          </cell>
          <cell r="R72">
            <v>1.6183417085427136</v>
          </cell>
          <cell r="S72">
            <v>1.6183417085427136</v>
          </cell>
          <cell r="T72">
            <v>1.6183417085427136</v>
          </cell>
          <cell r="U72">
            <v>1.6183417085427136</v>
          </cell>
          <cell r="V72">
            <v>1.6183417085427136</v>
          </cell>
          <cell r="W72">
            <v>1.6183417085427136</v>
          </cell>
          <cell r="X72">
            <v>1.6183417085427136</v>
          </cell>
        </row>
        <row r="73">
          <cell r="B73" t="str">
            <v xml:space="preserve">    Belgium</v>
          </cell>
          <cell r="D73">
            <v>0</v>
          </cell>
          <cell r="E73">
            <v>0</v>
          </cell>
          <cell r="F73">
            <v>8.5202158022972513E-2</v>
          </cell>
          <cell r="G73">
            <v>0</v>
          </cell>
          <cell r="H73">
            <v>0</v>
          </cell>
          <cell r="I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</row>
        <row r="74">
          <cell r="B74" t="str">
            <v xml:space="preserve">    Canada</v>
          </cell>
          <cell r="D74">
            <v>0</v>
          </cell>
          <cell r="E74">
            <v>15.099999999999998</v>
          </cell>
          <cell r="F74">
            <v>4.2601079011486247</v>
          </cell>
          <cell r="G74">
            <v>9.4921778375733847</v>
          </cell>
          <cell r="H74">
            <v>8.4</v>
          </cell>
          <cell r="I74">
            <v>4.0762566929133852</v>
          </cell>
          <cell r="P74">
            <v>1.5331658291457289</v>
          </cell>
          <cell r="Q74">
            <v>1.5331658291457289</v>
          </cell>
          <cell r="R74">
            <v>1.5331658291457289</v>
          </cell>
          <cell r="S74">
            <v>1.5331658291457289</v>
          </cell>
          <cell r="T74">
            <v>1.5331658291457289</v>
          </cell>
          <cell r="U74">
            <v>1.5331658291457289</v>
          </cell>
          <cell r="V74">
            <v>1.5331658291457289</v>
          </cell>
          <cell r="W74">
            <v>1.5331658291457289</v>
          </cell>
          <cell r="X74">
            <v>1.5331658291457289</v>
          </cell>
        </row>
        <row r="75">
          <cell r="B75" t="str">
            <v xml:space="preserve">    China</v>
          </cell>
          <cell r="D75">
            <v>0</v>
          </cell>
          <cell r="E75">
            <v>0</v>
          </cell>
          <cell r="F75">
            <v>8.5202158022972513E-2</v>
          </cell>
          <cell r="G75">
            <v>0</v>
          </cell>
          <cell r="H75">
            <v>0</v>
          </cell>
          <cell r="I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</row>
        <row r="76">
          <cell r="B76" t="str">
            <v xml:space="preserve">    Denmark</v>
          </cell>
          <cell r="D76">
            <v>0</v>
          </cell>
          <cell r="E76">
            <v>11.799999999999999</v>
          </cell>
          <cell r="F76">
            <v>5.4529381134702408</v>
          </cell>
          <cell r="G76">
            <v>13.888554941291584</v>
          </cell>
          <cell r="H76">
            <v>9.1000000000000014</v>
          </cell>
          <cell r="I76">
            <v>5.70675937007874</v>
          </cell>
          <cell r="J76">
            <v>24.5</v>
          </cell>
          <cell r="L76">
            <v>12</v>
          </cell>
          <cell r="M76">
            <v>13.3</v>
          </cell>
          <cell r="N76">
            <v>12.7</v>
          </cell>
          <cell r="O76">
            <v>5</v>
          </cell>
          <cell r="P76">
            <v>3.9180904522613069</v>
          </cell>
          <cell r="Q76">
            <v>3.9180904522613069</v>
          </cell>
          <cell r="R76">
            <v>3.9180904522613069</v>
          </cell>
          <cell r="S76">
            <v>3.9180904522613069</v>
          </cell>
          <cell r="T76">
            <v>3.9180904522613069</v>
          </cell>
          <cell r="U76">
            <v>3.9180904522613069</v>
          </cell>
          <cell r="V76">
            <v>3.9180904522613069</v>
          </cell>
          <cell r="W76">
            <v>3.9180904522613069</v>
          </cell>
          <cell r="X76">
            <v>3.9180904522613069</v>
          </cell>
        </row>
        <row r="77">
          <cell r="B77" t="str">
            <v xml:space="preserve">    Finland</v>
          </cell>
          <cell r="D77">
            <v>0</v>
          </cell>
          <cell r="E77">
            <v>18.999999999999996</v>
          </cell>
          <cell r="F77">
            <v>6.560566167768882</v>
          </cell>
          <cell r="G77">
            <v>1.4987649217221133</v>
          </cell>
          <cell r="H77">
            <v>0</v>
          </cell>
          <cell r="I77">
            <v>1.5399191951006124</v>
          </cell>
          <cell r="P77">
            <v>0.59623115577889441</v>
          </cell>
          <cell r="Q77">
            <v>0.59623115577889441</v>
          </cell>
          <cell r="R77">
            <v>0.59623115577889441</v>
          </cell>
          <cell r="S77">
            <v>0.59623115577889441</v>
          </cell>
          <cell r="T77">
            <v>0.59623115577889441</v>
          </cell>
          <cell r="U77">
            <v>0.59623115577889441</v>
          </cell>
          <cell r="V77">
            <v>0.59623115577889441</v>
          </cell>
          <cell r="W77">
            <v>0.59623115577889441</v>
          </cell>
          <cell r="X77">
            <v>0.59623115577889441</v>
          </cell>
        </row>
        <row r="78">
          <cell r="B78" t="str">
            <v xml:space="preserve">    France</v>
          </cell>
          <cell r="D78">
            <v>0</v>
          </cell>
          <cell r="E78">
            <v>2.7999999999999994</v>
          </cell>
          <cell r="F78">
            <v>3.7488949530107902</v>
          </cell>
          <cell r="G78">
            <v>0</v>
          </cell>
          <cell r="H78">
            <v>0</v>
          </cell>
          <cell r="I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</row>
        <row r="79">
          <cell r="B79" t="str">
            <v xml:space="preserve">    Germany</v>
          </cell>
          <cell r="D79">
            <v>8.6</v>
          </cell>
          <cell r="E79">
            <v>0.99999999999999989</v>
          </cell>
          <cell r="F79">
            <v>4.6861186912634869</v>
          </cell>
          <cell r="G79">
            <v>5.6953067025440305</v>
          </cell>
          <cell r="H79">
            <v>3.7</v>
          </cell>
          <cell r="I79">
            <v>8.6054307961504808</v>
          </cell>
          <cell r="J79">
            <v>6</v>
          </cell>
          <cell r="L79">
            <v>3</v>
          </cell>
          <cell r="M79">
            <v>4.9000000000000004</v>
          </cell>
          <cell r="N79">
            <v>15.2</v>
          </cell>
          <cell r="O79">
            <v>0.6</v>
          </cell>
          <cell r="P79">
            <v>2.8108040201005031</v>
          </cell>
          <cell r="Q79">
            <v>2.8108040201005031</v>
          </cell>
          <cell r="R79">
            <v>2.8108040201005031</v>
          </cell>
          <cell r="S79">
            <v>2.8108040201005031</v>
          </cell>
          <cell r="T79">
            <v>2.8108040201005031</v>
          </cell>
          <cell r="U79">
            <v>2.8108040201005031</v>
          </cell>
          <cell r="V79">
            <v>2.8108040201005031</v>
          </cell>
          <cell r="W79">
            <v>2.8108040201005031</v>
          </cell>
          <cell r="X79">
            <v>2.8108040201005031</v>
          </cell>
        </row>
        <row r="80">
          <cell r="B80" t="str">
            <v xml:space="preserve">    Holland</v>
          </cell>
          <cell r="D80">
            <v>0</v>
          </cell>
          <cell r="E80">
            <v>3.9999999999999996</v>
          </cell>
          <cell r="F80">
            <v>13.206334493560737</v>
          </cell>
          <cell r="G80">
            <v>17.385673091976518</v>
          </cell>
          <cell r="H80">
            <v>4.0999999999999996</v>
          </cell>
          <cell r="I80">
            <v>26.993877655293094</v>
          </cell>
          <cell r="J80">
            <v>14.7</v>
          </cell>
          <cell r="L80">
            <v>2.8</v>
          </cell>
          <cell r="M80">
            <v>5.8</v>
          </cell>
          <cell r="N80">
            <v>4.5</v>
          </cell>
          <cell r="O80">
            <v>5</v>
          </cell>
          <cell r="P80">
            <v>1.3628140703517588</v>
          </cell>
          <cell r="Q80">
            <v>1.3628140703517588</v>
          </cell>
          <cell r="R80">
            <v>1.3628140703517588</v>
          </cell>
          <cell r="S80">
            <v>1.3628140703517588</v>
          </cell>
          <cell r="T80">
            <v>1.3628140703517588</v>
          </cell>
          <cell r="U80">
            <v>1.3628140703517588</v>
          </cell>
          <cell r="V80">
            <v>1.3628140703517588</v>
          </cell>
          <cell r="W80">
            <v>1.3628140703517588</v>
          </cell>
          <cell r="X80">
            <v>1.3628140703517588</v>
          </cell>
        </row>
        <row r="81">
          <cell r="B81" t="str">
            <v xml:space="preserve">    Italy</v>
          </cell>
          <cell r="D81">
            <v>5.2999999999999989</v>
          </cell>
          <cell r="E81">
            <v>20.599999999999998</v>
          </cell>
          <cell r="F81">
            <v>8.009002854159414</v>
          </cell>
          <cell r="G81">
            <v>0</v>
          </cell>
          <cell r="H81">
            <v>4.5</v>
          </cell>
          <cell r="I81">
            <v>9.0583482064741899E-2</v>
          </cell>
          <cell r="P81">
            <v>0.34070351758793971</v>
          </cell>
          <cell r="Q81">
            <v>0.34070351758793971</v>
          </cell>
          <cell r="R81">
            <v>0.34070351758793971</v>
          </cell>
          <cell r="S81">
            <v>0.34070351758793971</v>
          </cell>
          <cell r="T81">
            <v>0.34070351758793971</v>
          </cell>
          <cell r="U81">
            <v>0.34070351758793971</v>
          </cell>
          <cell r="V81">
            <v>0.34070351758793971</v>
          </cell>
          <cell r="W81">
            <v>0.34070351758793971</v>
          </cell>
          <cell r="X81">
            <v>0.34070351758793971</v>
          </cell>
        </row>
        <row r="82">
          <cell r="B82" t="str">
            <v xml:space="preserve">    Japan</v>
          </cell>
          <cell r="D82">
            <v>0</v>
          </cell>
          <cell r="E82">
            <v>15.699999999999998</v>
          </cell>
          <cell r="F82">
            <v>4.2601079011486247</v>
          </cell>
          <cell r="G82">
            <v>28.976121819960859</v>
          </cell>
          <cell r="H82">
            <v>25.599999999999998</v>
          </cell>
          <cell r="I82">
            <v>18.479030341207348</v>
          </cell>
          <cell r="J82">
            <v>48.8</v>
          </cell>
          <cell r="L82">
            <v>31.5</v>
          </cell>
          <cell r="M82">
            <v>15.6</v>
          </cell>
          <cell r="N82">
            <v>13.4</v>
          </cell>
          <cell r="O82">
            <v>21.3</v>
          </cell>
          <cell r="P82">
            <v>0</v>
          </cell>
          <cell r="Q82">
            <v>0</v>
          </cell>
          <cell r="R82">
            <v>13.287437185929649</v>
          </cell>
          <cell r="S82">
            <v>13.287437185929649</v>
          </cell>
          <cell r="T82">
            <v>13.287437185929649</v>
          </cell>
          <cell r="U82">
            <v>13.287437185929649</v>
          </cell>
          <cell r="V82">
            <v>13.287437185929649</v>
          </cell>
          <cell r="W82">
            <v>13.287437185929649</v>
          </cell>
          <cell r="X82">
            <v>13.287437185929649</v>
          </cell>
        </row>
        <row r="83">
          <cell r="B83" t="str">
            <v xml:space="preserve">    Korea</v>
          </cell>
          <cell r="D83">
            <v>0</v>
          </cell>
          <cell r="E83">
            <v>0.39999999999999997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</row>
        <row r="84">
          <cell r="B84" t="str">
            <v xml:space="preserve">    Luxemborg</v>
          </cell>
          <cell r="D84">
            <v>0</v>
          </cell>
          <cell r="E84">
            <v>0.29999999999999993</v>
          </cell>
          <cell r="F84">
            <v>0</v>
          </cell>
          <cell r="G84">
            <v>0</v>
          </cell>
          <cell r="H84">
            <v>0</v>
          </cell>
          <cell r="I84">
            <v>9.0583482064741899E-2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</row>
        <row r="85">
          <cell r="B85" t="str">
            <v xml:space="preserve">    Mexico</v>
          </cell>
          <cell r="D85">
            <v>0</v>
          </cell>
          <cell r="E85">
            <v>0</v>
          </cell>
          <cell r="F85">
            <v>0.17040431604594503</v>
          </cell>
          <cell r="G85">
            <v>0</v>
          </cell>
          <cell r="H85">
            <v>0</v>
          </cell>
          <cell r="I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</row>
        <row r="86">
          <cell r="B86" t="str">
            <v xml:space="preserve">    Norway</v>
          </cell>
          <cell r="D86">
            <v>6.1999999999999993</v>
          </cell>
          <cell r="E86">
            <v>14.699999999999996</v>
          </cell>
          <cell r="F86">
            <v>8.6054179603202225</v>
          </cell>
          <cell r="G86">
            <v>19.783696966731895</v>
          </cell>
          <cell r="H86">
            <v>0</v>
          </cell>
          <cell r="I86">
            <v>1.6305026771653546</v>
          </cell>
          <cell r="J86">
            <v>0</v>
          </cell>
          <cell r="L86">
            <v>8.5</v>
          </cell>
          <cell r="M86">
            <v>6.8000000000000007</v>
          </cell>
          <cell r="N86">
            <v>2.4</v>
          </cell>
          <cell r="O86">
            <v>0</v>
          </cell>
          <cell r="P86">
            <v>8.5175879396984939</v>
          </cell>
          <cell r="Q86">
            <v>8.5175879396984939</v>
          </cell>
          <cell r="R86">
            <v>8.5175879396984939</v>
          </cell>
          <cell r="S86">
            <v>8.5175879396984939</v>
          </cell>
          <cell r="T86">
            <v>8.5175879396984939</v>
          </cell>
          <cell r="U86">
            <v>8.5175879396984939</v>
          </cell>
          <cell r="V86">
            <v>8.5175879396984939</v>
          </cell>
          <cell r="W86">
            <v>8.5175879396984939</v>
          </cell>
          <cell r="X86">
            <v>8.5175879396984939</v>
          </cell>
        </row>
        <row r="87">
          <cell r="B87" t="str">
            <v xml:space="preserve">    Spain</v>
          </cell>
          <cell r="D87">
            <v>1.5999999999999999</v>
          </cell>
          <cell r="E87">
            <v>13.599999999999998</v>
          </cell>
          <cell r="F87">
            <v>1.2780323703445875</v>
          </cell>
          <cell r="G87">
            <v>1.1990119373776906</v>
          </cell>
          <cell r="H87">
            <v>0</v>
          </cell>
          <cell r="I87">
            <v>2.5363374978127733</v>
          </cell>
          <cell r="P87">
            <v>3.7477386934673369</v>
          </cell>
          <cell r="Q87">
            <v>3.7477386934673369</v>
          </cell>
          <cell r="R87">
            <v>3.7477386934673369</v>
          </cell>
          <cell r="S87">
            <v>3.7477386934673369</v>
          </cell>
          <cell r="T87">
            <v>3.7477386934673369</v>
          </cell>
          <cell r="U87">
            <v>3.7477386934673369</v>
          </cell>
          <cell r="V87">
            <v>3.7477386934673369</v>
          </cell>
          <cell r="W87">
            <v>3.7477386934673369</v>
          </cell>
          <cell r="X87">
            <v>3.7477386934673369</v>
          </cell>
        </row>
        <row r="88">
          <cell r="B88" t="str">
            <v xml:space="preserve">    Sweden</v>
          </cell>
          <cell r="D88">
            <v>9.1999999999999975</v>
          </cell>
          <cell r="E88">
            <v>36.399999999999991</v>
          </cell>
          <cell r="F88">
            <v>51.376901287852412</v>
          </cell>
          <cell r="G88">
            <v>8.0933305772994117</v>
          </cell>
          <cell r="H88">
            <v>49.199999999999996</v>
          </cell>
          <cell r="I88">
            <v>6.9749281189851287</v>
          </cell>
          <cell r="J88">
            <v>0</v>
          </cell>
          <cell r="L88">
            <v>6.7</v>
          </cell>
          <cell r="M88">
            <v>3.4</v>
          </cell>
          <cell r="N88">
            <v>4.5</v>
          </cell>
          <cell r="O88">
            <v>5</v>
          </cell>
          <cell r="P88">
            <v>22.741959798994976</v>
          </cell>
          <cell r="Q88">
            <v>22.741959798994976</v>
          </cell>
          <cell r="R88">
            <v>22.741959798994976</v>
          </cell>
          <cell r="S88">
            <v>22.741959798994976</v>
          </cell>
          <cell r="T88">
            <v>22.741959798994976</v>
          </cell>
          <cell r="U88">
            <v>22.741959798994976</v>
          </cell>
          <cell r="V88">
            <v>22.741959798994976</v>
          </cell>
          <cell r="W88">
            <v>22.741959798994976</v>
          </cell>
          <cell r="X88">
            <v>22.741959798994976</v>
          </cell>
        </row>
        <row r="89">
          <cell r="B89" t="str">
            <v xml:space="preserve">    Switzerland</v>
          </cell>
          <cell r="D89">
            <v>0</v>
          </cell>
          <cell r="E89">
            <v>1.5999999999999999</v>
          </cell>
          <cell r="F89">
            <v>8.7758222763661671</v>
          </cell>
          <cell r="G89">
            <v>4.3963771037181996</v>
          </cell>
          <cell r="H89">
            <v>1</v>
          </cell>
          <cell r="I89">
            <v>0.63408437445319432</v>
          </cell>
          <cell r="J89">
            <v>5.6999999999999993</v>
          </cell>
          <cell r="L89">
            <v>4.4000000000000004</v>
          </cell>
          <cell r="M89">
            <v>10</v>
          </cell>
          <cell r="N89">
            <v>1.8</v>
          </cell>
          <cell r="O89">
            <v>0.9</v>
          </cell>
          <cell r="P89">
            <v>10.817336683417087</v>
          </cell>
          <cell r="Q89">
            <v>10.817336683417087</v>
          </cell>
          <cell r="R89">
            <v>10.817336683417087</v>
          </cell>
          <cell r="S89">
            <v>10.817336683417087</v>
          </cell>
          <cell r="T89">
            <v>10.817336683417087</v>
          </cell>
          <cell r="U89">
            <v>10.817336683417087</v>
          </cell>
          <cell r="V89">
            <v>10.817336683417087</v>
          </cell>
          <cell r="W89">
            <v>10.817336683417087</v>
          </cell>
          <cell r="X89">
            <v>10.817336683417087</v>
          </cell>
        </row>
        <row r="90">
          <cell r="B90" t="str">
            <v xml:space="preserve">    Taiwan Province of China</v>
          </cell>
          <cell r="D90">
            <v>0</v>
          </cell>
          <cell r="E90">
            <v>9.9999999999999992E-2</v>
          </cell>
          <cell r="F90">
            <v>0.76681942220675248</v>
          </cell>
          <cell r="G90">
            <v>0</v>
          </cell>
          <cell r="H90">
            <v>0</v>
          </cell>
          <cell r="I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</row>
        <row r="91">
          <cell r="B91" t="str">
            <v xml:space="preserve">    UK</v>
          </cell>
          <cell r="D91">
            <v>0</v>
          </cell>
          <cell r="E91">
            <v>0</v>
          </cell>
          <cell r="F91">
            <v>8.5202158022972513E-2</v>
          </cell>
          <cell r="G91">
            <v>0</v>
          </cell>
          <cell r="H91">
            <v>0</v>
          </cell>
          <cell r="I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</row>
        <row r="92">
          <cell r="B92" t="str">
            <v xml:space="preserve">    US </v>
          </cell>
          <cell r="D92">
            <v>108.89999999999999</v>
          </cell>
          <cell r="E92">
            <v>273.59999999999997</v>
          </cell>
          <cell r="F92">
            <v>97.726875252349458</v>
          </cell>
          <cell r="G92">
            <v>80.433717465753418</v>
          </cell>
          <cell r="H92">
            <v>67.900000000000006</v>
          </cell>
          <cell r="I92">
            <v>17.02969462817148</v>
          </cell>
          <cell r="J92">
            <v>2.5</v>
          </cell>
          <cell r="L92">
            <v>8.6999999999999993</v>
          </cell>
          <cell r="M92">
            <v>1.4</v>
          </cell>
          <cell r="N92">
            <v>2.8</v>
          </cell>
          <cell r="O92">
            <v>0</v>
          </cell>
          <cell r="P92">
            <v>14.394723618090453</v>
          </cell>
          <cell r="Q92">
            <v>14.394723618090453</v>
          </cell>
          <cell r="R92">
            <v>14.394723618090453</v>
          </cell>
          <cell r="S92">
            <v>14.394723618090453</v>
          </cell>
          <cell r="T92">
            <v>14.394723618090453</v>
          </cell>
          <cell r="U92">
            <v>14.394723618090453</v>
          </cell>
          <cell r="V92">
            <v>14.394723618090453</v>
          </cell>
          <cell r="W92">
            <v>14.394723618090453</v>
          </cell>
          <cell r="X92">
            <v>14.394723618090453</v>
          </cell>
        </row>
        <row r="93">
          <cell r="B93" t="str">
            <v xml:space="preserve">    USSR</v>
          </cell>
          <cell r="D93">
            <v>25.599999999999998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</row>
        <row r="94">
          <cell r="B94" t="str">
            <v xml:space="preserve">    Others</v>
          </cell>
          <cell r="D94">
            <v>20.299999999999997</v>
          </cell>
          <cell r="E94">
            <v>0</v>
          </cell>
          <cell r="F94">
            <v>25.134636616776888</v>
          </cell>
          <cell r="G94">
            <v>13.388966634050879</v>
          </cell>
          <cell r="H94">
            <v>15.900000000000002</v>
          </cell>
          <cell r="I94">
            <v>9.0583482064741911</v>
          </cell>
          <cell r="J94">
            <v>36.4</v>
          </cell>
          <cell r="L94">
            <v>14.9</v>
          </cell>
          <cell r="M94">
            <v>25.3</v>
          </cell>
          <cell r="N94">
            <v>13.3</v>
          </cell>
          <cell r="O94">
            <v>63.900000000000006</v>
          </cell>
          <cell r="P94">
            <v>16.013065326633168</v>
          </cell>
          <cell r="Q94">
            <v>16.013065326633168</v>
          </cell>
          <cell r="R94">
            <v>16.013065326633168</v>
          </cell>
          <cell r="S94">
            <v>16.013065326633168</v>
          </cell>
          <cell r="T94">
            <v>16.013065326633168</v>
          </cell>
          <cell r="U94">
            <v>16.013065326633168</v>
          </cell>
          <cell r="V94">
            <v>16.013065326633168</v>
          </cell>
          <cell r="W94">
            <v>16.013065326633168</v>
          </cell>
          <cell r="X94">
            <v>16.013065326633168</v>
          </cell>
        </row>
        <row r="97">
          <cell r="B97" t="str">
            <v>Memorandum items:</v>
          </cell>
        </row>
        <row r="99">
          <cell r="C99" t="str">
            <v>(In percent)</v>
          </cell>
        </row>
        <row r="101">
          <cell r="B101" t="str">
            <v xml:space="preserve">  Total change </v>
          </cell>
          <cell r="D101" t="str">
            <v>...</v>
          </cell>
          <cell r="E101">
            <v>131.93322563274097</v>
          </cell>
          <cell r="F101">
            <v>-43.165590898537268</v>
          </cell>
          <cell r="G101">
            <v>-16.567178324886498</v>
          </cell>
          <cell r="H101">
            <v>-7.0663369104796097</v>
          </cell>
          <cell r="I101">
            <v>-45.44946259220233</v>
          </cell>
          <cell r="J101">
            <v>33.865291723957029</v>
          </cell>
          <cell r="L101">
            <v>-33.261183261183248</v>
          </cell>
          <cell r="M101">
            <v>-6.4864864864864984</v>
          </cell>
          <cell r="N101">
            <v>-18.381502890173419</v>
          </cell>
          <cell r="O101">
            <v>44.050991501416448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</row>
        <row r="103">
          <cell r="C103" t="str">
            <v>(In percent of GDP)</v>
          </cell>
        </row>
        <row r="105">
          <cell r="B105" t="str">
            <v xml:space="preserve">  Total</v>
          </cell>
          <cell r="D105">
            <v>11.873401534526854</v>
          </cell>
          <cell r="E105">
            <v>24.732235072619684</v>
          </cell>
          <cell r="F105">
            <v>13.260048536326405</v>
          </cell>
          <cell r="G105">
            <v>11.295960271125169</v>
          </cell>
          <cell r="H105">
            <v>10.360295670538543</v>
          </cell>
          <cell r="I105">
            <v>5.4867954376359922</v>
          </cell>
          <cell r="J105">
            <v>7.0371413102328102</v>
          </cell>
          <cell r="L105">
            <v>4.5840106979915047</v>
          </cell>
          <cell r="M105">
            <v>4.0892314566577301</v>
          </cell>
          <cell r="N105">
            <v>3.0666397859316006</v>
          </cell>
          <cell r="O105">
            <v>4.1485607360049901</v>
          </cell>
          <cell r="P105">
            <v>3.8824738943935384</v>
          </cell>
          <cell r="Q105">
            <v>3.604378101938476</v>
          </cell>
          <cell r="R105">
            <v>3.3462018947491097</v>
          </cell>
          <cell r="S105">
            <v>3.1065184627552296</v>
          </cell>
          <cell r="T105">
            <v>2.8840031961558275</v>
          </cell>
          <cell r="U105">
            <v>2.6774263649668133</v>
          </cell>
          <cell r="V105">
            <v>2.4856463229217836</v>
          </cell>
          <cell r="W105">
            <v>2.3076031981671941</v>
          </cell>
          <cell r="X105">
            <v>2.1423130358835958</v>
          </cell>
        </row>
        <row r="107">
          <cell r="C107" t="str">
            <v>(Shares in percent of total)</v>
          </cell>
        </row>
        <row r="109">
          <cell r="B109" t="str">
            <v xml:space="preserve">  Western Hemisphere</v>
          </cell>
          <cell r="D109">
            <v>58.64297253634895</v>
          </cell>
          <cell r="E109">
            <v>67.030415602507546</v>
          </cell>
          <cell r="F109">
            <v>41.73337974242952</v>
          </cell>
          <cell r="G109">
            <v>44.031311154598825</v>
          </cell>
          <cell r="H109">
            <v>40.200210748155953</v>
          </cell>
          <cell r="I109">
            <v>20.384951881014874</v>
          </cell>
          <cell r="J109">
            <v>1.8037518037518039</v>
          </cell>
          <cell r="L109">
            <v>9.4054054054054035</v>
          </cell>
          <cell r="M109">
            <v>1.6184971098265895</v>
          </cell>
          <cell r="N109">
            <v>3.9660056657223794</v>
          </cell>
          <cell r="O109">
            <v>0</v>
          </cell>
          <cell r="P109">
            <v>15.661641541038525</v>
          </cell>
          <cell r="Q109">
            <v>15.661641541038525</v>
          </cell>
          <cell r="R109">
            <v>15.661641541038525</v>
          </cell>
          <cell r="S109">
            <v>15.661641541038525</v>
          </cell>
          <cell r="T109">
            <v>15.661641541038525</v>
          </cell>
          <cell r="U109">
            <v>15.661641541038525</v>
          </cell>
          <cell r="V109">
            <v>15.661641541038525</v>
          </cell>
          <cell r="W109">
            <v>15.661641541038525</v>
          </cell>
          <cell r="X109">
            <v>15.661641541038525</v>
          </cell>
        </row>
        <row r="110">
          <cell r="B110" t="str">
            <v xml:space="preserve">    US </v>
          </cell>
          <cell r="D110">
            <v>58.64297253634895</v>
          </cell>
          <cell r="E110">
            <v>63.524495008126301</v>
          </cell>
          <cell r="F110">
            <v>39.923424991298297</v>
          </cell>
          <cell r="G110">
            <v>39.383561643835613</v>
          </cell>
          <cell r="H110">
            <v>35.774499473129609</v>
          </cell>
          <cell r="I110">
            <v>16.447944006999126</v>
          </cell>
          <cell r="J110">
            <v>1.8037518037518039</v>
          </cell>
          <cell r="L110">
            <v>9.4054054054054035</v>
          </cell>
          <cell r="M110">
            <v>1.6184971098265895</v>
          </cell>
          <cell r="N110">
            <v>3.9660056657223794</v>
          </cell>
          <cell r="O110">
            <v>0</v>
          </cell>
          <cell r="P110">
            <v>14.154103852596315</v>
          </cell>
          <cell r="Q110">
            <v>14.154103852596315</v>
          </cell>
          <cell r="R110">
            <v>14.154103852596315</v>
          </cell>
          <cell r="S110">
            <v>14.154103852596315</v>
          </cell>
          <cell r="T110">
            <v>14.154103852596315</v>
          </cell>
          <cell r="U110">
            <v>14.154103852596315</v>
          </cell>
          <cell r="V110">
            <v>14.154103852596315</v>
          </cell>
          <cell r="W110">
            <v>14.154103852596315</v>
          </cell>
          <cell r="X110">
            <v>14.154103852596315</v>
          </cell>
        </row>
        <row r="111">
          <cell r="B111" t="str">
            <v xml:space="preserve">    Other </v>
          </cell>
          <cell r="D111">
            <v>0</v>
          </cell>
          <cell r="E111">
            <v>3.505920594381239</v>
          </cell>
          <cell r="F111">
            <v>1.809954751131222</v>
          </cell>
          <cell r="G111">
            <v>4.6477495107632087</v>
          </cell>
          <cell r="H111">
            <v>4.4257112750263436</v>
          </cell>
          <cell r="I111">
            <v>3.9370078740157481</v>
          </cell>
          <cell r="J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1.5075376884422111</v>
          </cell>
          <cell r="Q111">
            <v>1.5075376884422111</v>
          </cell>
          <cell r="R111">
            <v>1.5075376884422111</v>
          </cell>
          <cell r="S111">
            <v>1.5075376884422111</v>
          </cell>
          <cell r="T111">
            <v>1.5075376884422111</v>
          </cell>
          <cell r="U111">
            <v>1.5075376884422111</v>
          </cell>
          <cell r="V111">
            <v>1.5075376884422111</v>
          </cell>
          <cell r="W111">
            <v>1.5075376884422111</v>
          </cell>
          <cell r="X111">
            <v>1.5075376884422111</v>
          </cell>
        </row>
        <row r="113">
          <cell r="B113" t="str">
            <v xml:space="preserve">  Europe</v>
          </cell>
          <cell r="D113">
            <v>30.425417339795366</v>
          </cell>
          <cell r="E113">
            <v>29.208265614116552</v>
          </cell>
          <cell r="F113">
            <v>45.91019839888618</v>
          </cell>
          <cell r="G113">
            <v>35.225048923679061</v>
          </cell>
          <cell r="H113">
            <v>37.934668071654372</v>
          </cell>
          <cell r="I113">
            <v>53.018372703412091</v>
          </cell>
          <cell r="J113">
            <v>36.724386724386726</v>
          </cell>
          <cell r="L113">
            <v>40.432432432432421</v>
          </cell>
          <cell r="M113">
            <v>51.098265895953752</v>
          </cell>
          <cell r="N113">
            <v>58.215297450424934</v>
          </cell>
          <cell r="O113">
            <v>16.224188790560472</v>
          </cell>
          <cell r="P113">
            <v>55.527638190954782</v>
          </cell>
          <cell r="Q113">
            <v>55.527638190954782</v>
          </cell>
          <cell r="R113">
            <v>55.527638190954782</v>
          </cell>
          <cell r="S113">
            <v>55.527638190954782</v>
          </cell>
          <cell r="T113">
            <v>55.527638190954782</v>
          </cell>
          <cell r="U113">
            <v>55.527638190954782</v>
          </cell>
          <cell r="V113">
            <v>55.527638190954782</v>
          </cell>
          <cell r="W113">
            <v>55.527638190954782</v>
          </cell>
          <cell r="X113">
            <v>55.527638190954782</v>
          </cell>
        </row>
        <row r="114">
          <cell r="B114" t="str">
            <v xml:space="preserve">    Nordic countries </v>
          </cell>
          <cell r="D114">
            <v>8.2929456112008602</v>
          </cell>
          <cell r="E114">
            <v>19.01555607151149</v>
          </cell>
          <cell r="F114">
            <v>29.411764705882348</v>
          </cell>
          <cell r="G114">
            <v>21.183953033268104</v>
          </cell>
          <cell r="H114">
            <v>30.716543730242357</v>
          </cell>
          <cell r="I114">
            <v>15.310586176727911</v>
          </cell>
          <cell r="J114">
            <v>17.676767676767678</v>
          </cell>
          <cell r="L114">
            <v>29.4054054054054</v>
          </cell>
          <cell r="M114">
            <v>27.167630057803464</v>
          </cell>
          <cell r="N114">
            <v>27.762039660056658</v>
          </cell>
          <cell r="O114">
            <v>9.8328416912487704</v>
          </cell>
          <cell r="P114">
            <v>35.175879396984932</v>
          </cell>
          <cell r="Q114">
            <v>35.175879396984932</v>
          </cell>
          <cell r="R114">
            <v>35.175879396984932</v>
          </cell>
          <cell r="S114">
            <v>35.175879396984932</v>
          </cell>
          <cell r="T114">
            <v>35.175879396984932</v>
          </cell>
          <cell r="U114">
            <v>35.175879396984932</v>
          </cell>
          <cell r="V114">
            <v>35.175879396984932</v>
          </cell>
          <cell r="W114">
            <v>35.175879396984932</v>
          </cell>
          <cell r="X114">
            <v>35.175879396984932</v>
          </cell>
        </row>
        <row r="115">
          <cell r="B115" t="str">
            <v xml:space="preserve">    Other </v>
          </cell>
          <cell r="D115">
            <v>22.132471728594506</v>
          </cell>
          <cell r="E115">
            <v>10.192709542605062</v>
          </cell>
          <cell r="F115">
            <v>16.498433693003829</v>
          </cell>
          <cell r="G115">
            <v>14.04109589041096</v>
          </cell>
          <cell r="H115">
            <v>7.218124341412012</v>
          </cell>
          <cell r="I115">
            <v>37.707786526684181</v>
          </cell>
          <cell r="J115">
            <v>19.047619047619047</v>
          </cell>
          <cell r="L115">
            <v>11.027027027027025</v>
          </cell>
          <cell r="M115">
            <v>23.930635838150287</v>
          </cell>
          <cell r="N115">
            <v>30.453257790368276</v>
          </cell>
          <cell r="O115">
            <v>6.3913470993117008</v>
          </cell>
          <cell r="P115">
            <v>20.35175879396985</v>
          </cell>
          <cell r="Q115">
            <v>20.35175879396985</v>
          </cell>
          <cell r="R115">
            <v>20.35175879396985</v>
          </cell>
          <cell r="S115">
            <v>20.35175879396985</v>
          </cell>
          <cell r="T115">
            <v>20.35175879396985</v>
          </cell>
          <cell r="U115">
            <v>20.35175879396985</v>
          </cell>
          <cell r="V115">
            <v>20.35175879396985</v>
          </cell>
          <cell r="W115">
            <v>20.35175879396985</v>
          </cell>
          <cell r="X115">
            <v>20.35175879396985</v>
          </cell>
        </row>
        <row r="117">
          <cell r="B117" t="str">
            <v xml:space="preserve">  Other</v>
          </cell>
          <cell r="D117">
            <v>10.93161012385568</v>
          </cell>
          <cell r="E117">
            <v>3.7613187833758999</v>
          </cell>
          <cell r="F117">
            <v>12.356421858684302</v>
          </cell>
          <cell r="G117">
            <v>20.743639921722114</v>
          </cell>
          <cell r="H117">
            <v>21.865121180189671</v>
          </cell>
          <cell r="I117">
            <v>26.596675415573056</v>
          </cell>
          <cell r="J117">
            <v>61.471861471861466</v>
          </cell>
          <cell r="L117">
            <v>50.162162162162147</v>
          </cell>
          <cell r="M117">
            <v>47.283236994219649</v>
          </cell>
          <cell r="N117">
            <v>37.818696883852695</v>
          </cell>
          <cell r="O117">
            <v>83.775811209439539</v>
          </cell>
          <cell r="P117">
            <v>15.745393634840873</v>
          </cell>
          <cell r="Q117">
            <v>15.745393634840873</v>
          </cell>
          <cell r="R117">
            <v>28.810720268006701</v>
          </cell>
          <cell r="S117">
            <v>28.810720268006701</v>
          </cell>
          <cell r="T117">
            <v>28.810720268006701</v>
          </cell>
          <cell r="U117">
            <v>28.810720268006701</v>
          </cell>
          <cell r="V117">
            <v>28.810720268006701</v>
          </cell>
          <cell r="W117">
            <v>28.810720268006701</v>
          </cell>
          <cell r="X117">
            <v>28.810720268006701</v>
          </cell>
        </row>
        <row r="119">
          <cell r="B119" t="str">
            <v>Sources: Data provided by the Nicaraguan authorities; and staff estimates.</v>
          </cell>
        </row>
        <row r="121">
          <cell r="B121" t="str">
            <v>Table 21.  Nicaragua: Official Transfers--Bilateral Donors. Shares.</v>
          </cell>
        </row>
        <row r="123">
          <cell r="J123" t="str">
            <v>Projections</v>
          </cell>
        </row>
        <row r="124">
          <cell r="D124">
            <v>1990</v>
          </cell>
          <cell r="E124">
            <v>1991</v>
          </cell>
          <cell r="F124">
            <v>1992</v>
          </cell>
          <cell r="G124">
            <v>1993</v>
          </cell>
          <cell r="H124">
            <v>1994</v>
          </cell>
          <cell r="I124">
            <v>1995</v>
          </cell>
          <cell r="J124">
            <v>1996</v>
          </cell>
          <cell r="L124">
            <v>1997</v>
          </cell>
          <cell r="M124">
            <v>1998</v>
          </cell>
          <cell r="N124">
            <v>1999</v>
          </cell>
          <cell r="O124">
            <v>2000</v>
          </cell>
          <cell r="P124">
            <v>2001</v>
          </cell>
          <cell r="Q124">
            <v>2002</v>
          </cell>
          <cell r="R124">
            <v>2003</v>
          </cell>
          <cell r="S124">
            <v>2004</v>
          </cell>
          <cell r="T124">
            <v>2005</v>
          </cell>
          <cell r="U124">
            <v>2006</v>
          </cell>
          <cell r="V124">
            <v>2007</v>
          </cell>
          <cell r="W124">
            <v>2008</v>
          </cell>
          <cell r="X124">
            <v>2009</v>
          </cell>
        </row>
        <row r="125">
          <cell r="I125" t="str">
            <v>Prel.</v>
          </cell>
        </row>
        <row r="128">
          <cell r="E128" t="str">
            <v>(As a percentage of Bilateral Transfers)</v>
          </cell>
        </row>
        <row r="131">
          <cell r="B131" t="str">
            <v>Total</v>
          </cell>
          <cell r="D131">
            <v>1</v>
          </cell>
          <cell r="E131">
            <v>1</v>
          </cell>
          <cell r="F131">
            <v>1</v>
          </cell>
          <cell r="G131">
            <v>1</v>
          </cell>
          <cell r="H131">
            <v>1</v>
          </cell>
          <cell r="I131">
            <v>1.0000000000000002</v>
          </cell>
          <cell r="J131">
            <v>1</v>
          </cell>
          <cell r="L131">
            <v>1</v>
          </cell>
          <cell r="M131">
            <v>1</v>
          </cell>
          <cell r="N131">
            <v>1</v>
          </cell>
          <cell r="O131">
            <v>1</v>
          </cell>
          <cell r="P131">
            <v>1</v>
          </cell>
          <cell r="Q131">
            <v>1</v>
          </cell>
          <cell r="R131">
            <v>1</v>
          </cell>
          <cell r="S131">
            <v>1</v>
          </cell>
          <cell r="T131">
            <v>1</v>
          </cell>
          <cell r="U131">
            <v>1</v>
          </cell>
          <cell r="V131">
            <v>1</v>
          </cell>
          <cell r="W131">
            <v>1</v>
          </cell>
          <cell r="X131">
            <v>1</v>
          </cell>
        </row>
        <row r="133">
          <cell r="B133" t="str">
            <v xml:space="preserve">    Austria</v>
          </cell>
          <cell r="D133">
            <v>0</v>
          </cell>
          <cell r="E133">
            <v>0</v>
          </cell>
          <cell r="F133">
            <v>2.0884093282283328E-3</v>
          </cell>
          <cell r="G133">
            <v>0</v>
          </cell>
          <cell r="H133">
            <v>2.1074815595363539E-3</v>
          </cell>
          <cell r="I133">
            <v>8.7489063867016625E-4</v>
          </cell>
          <cell r="J133">
            <v>1.5912897822445562E-2</v>
          </cell>
          <cell r="L133">
            <v>1.5912897822445562E-2</v>
          </cell>
          <cell r="M133">
            <v>1.5912897822445562E-2</v>
          </cell>
          <cell r="N133">
            <v>1.5912897822445562E-2</v>
          </cell>
          <cell r="O133">
            <v>1.5912897822445562E-2</v>
          </cell>
          <cell r="P133">
            <v>1.5912897822445562E-2</v>
          </cell>
          <cell r="Q133">
            <v>1.5912897822445562E-2</v>
          </cell>
          <cell r="R133">
            <v>1.5912897822445562E-2</v>
          </cell>
          <cell r="S133">
            <v>1.5912897822445562E-2</v>
          </cell>
          <cell r="T133">
            <v>1.5912897822445562E-2</v>
          </cell>
          <cell r="U133">
            <v>1.5912897822445562E-2</v>
          </cell>
          <cell r="V133">
            <v>1.5912897822445562E-2</v>
          </cell>
          <cell r="W133">
            <v>1.5912897822445562E-2</v>
          </cell>
          <cell r="X133">
            <v>1.5912897822445562E-2</v>
          </cell>
        </row>
        <row r="134">
          <cell r="B134" t="str">
            <v xml:space="preserve">    Belgium</v>
          </cell>
          <cell r="D134">
            <v>0</v>
          </cell>
          <cell r="E134">
            <v>0</v>
          </cell>
          <cell r="F134">
            <v>3.4806822137138882E-4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</row>
        <row r="135">
          <cell r="B135" t="str">
            <v xml:space="preserve">    Canada</v>
          </cell>
          <cell r="D135">
            <v>0</v>
          </cell>
          <cell r="E135">
            <v>3.5059205943812392E-2</v>
          </cell>
          <cell r="F135">
            <v>1.7403411068569439E-2</v>
          </cell>
          <cell r="G135">
            <v>4.6477495107632091E-2</v>
          </cell>
          <cell r="H135">
            <v>4.4257112750263436E-2</v>
          </cell>
          <cell r="I135">
            <v>3.937007874015748E-2</v>
          </cell>
          <cell r="J135">
            <v>1.5075376884422112E-2</v>
          </cell>
          <cell r="L135">
            <v>1.5075376884422112E-2</v>
          </cell>
          <cell r="M135">
            <v>1.5075376884422112E-2</v>
          </cell>
          <cell r="N135">
            <v>1.5075376884422112E-2</v>
          </cell>
          <cell r="O135">
            <v>1.5075376884422112E-2</v>
          </cell>
          <cell r="P135">
            <v>1.5075376884422112E-2</v>
          </cell>
          <cell r="Q135">
            <v>1.5075376884422112E-2</v>
          </cell>
          <cell r="R135">
            <v>1.5075376884422112E-2</v>
          </cell>
          <cell r="S135">
            <v>1.5075376884422112E-2</v>
          </cell>
          <cell r="T135">
            <v>1.5075376884422112E-2</v>
          </cell>
          <cell r="U135">
            <v>1.5075376884422112E-2</v>
          </cell>
          <cell r="V135">
            <v>1.5075376884422112E-2</v>
          </cell>
          <cell r="W135">
            <v>1.5075376884422112E-2</v>
          </cell>
          <cell r="X135">
            <v>1.5075376884422112E-2</v>
          </cell>
        </row>
        <row r="136">
          <cell r="B136" t="str">
            <v xml:space="preserve">    China</v>
          </cell>
          <cell r="D136">
            <v>0</v>
          </cell>
          <cell r="E136">
            <v>0</v>
          </cell>
          <cell r="F136">
            <v>3.4806822137138882E-4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</row>
        <row r="137">
          <cell r="B137" t="str">
            <v xml:space="preserve">    Denmark</v>
          </cell>
          <cell r="D137">
            <v>0</v>
          </cell>
          <cell r="E137">
            <v>2.7397260273972601E-2</v>
          </cell>
          <cell r="F137">
            <v>2.2276366167768884E-2</v>
          </cell>
          <cell r="G137">
            <v>6.8003913894324849E-2</v>
          </cell>
          <cell r="H137">
            <v>4.7945205479452059E-2</v>
          </cell>
          <cell r="I137">
            <v>5.5118110236220472E-2</v>
          </cell>
          <cell r="J137">
            <v>3.8525963149078732E-2</v>
          </cell>
          <cell r="L137">
            <v>3.8525963149078732E-2</v>
          </cell>
          <cell r="M137">
            <v>3.8525963149078732E-2</v>
          </cell>
          <cell r="N137">
            <v>3.8525963149078732E-2</v>
          </cell>
          <cell r="O137">
            <v>3.8525963149078732E-2</v>
          </cell>
          <cell r="P137">
            <v>3.8525963149078732E-2</v>
          </cell>
          <cell r="Q137">
            <v>3.8525963149078732E-2</v>
          </cell>
          <cell r="R137">
            <v>3.8525963149078732E-2</v>
          </cell>
          <cell r="S137">
            <v>3.8525963149078732E-2</v>
          </cell>
          <cell r="T137">
            <v>3.8525963149078732E-2</v>
          </cell>
          <cell r="U137">
            <v>3.8525963149078732E-2</v>
          </cell>
          <cell r="V137">
            <v>3.8525963149078732E-2</v>
          </cell>
          <cell r="W137">
            <v>3.8525963149078732E-2</v>
          </cell>
          <cell r="X137">
            <v>3.8525963149078732E-2</v>
          </cell>
        </row>
        <row r="138">
          <cell r="B138" t="str">
            <v xml:space="preserve">    Finland</v>
          </cell>
          <cell r="D138">
            <v>0</v>
          </cell>
          <cell r="E138">
            <v>4.4114232644532153E-2</v>
          </cell>
          <cell r="F138">
            <v>2.6801253045596937E-2</v>
          </cell>
          <cell r="G138">
            <v>7.3385518590998039E-3</v>
          </cell>
          <cell r="H138">
            <v>0</v>
          </cell>
          <cell r="I138">
            <v>1.4873140857392825E-2</v>
          </cell>
          <cell r="J138">
            <v>5.8626465661641538E-3</v>
          </cell>
          <cell r="L138">
            <v>5.8626465661641538E-3</v>
          </cell>
          <cell r="M138">
            <v>5.8626465661641538E-3</v>
          </cell>
          <cell r="N138">
            <v>5.8626465661641538E-3</v>
          </cell>
          <cell r="O138">
            <v>5.8626465661641538E-3</v>
          </cell>
          <cell r="P138">
            <v>5.8626465661641538E-3</v>
          </cell>
          <cell r="Q138">
            <v>5.8626465661641538E-3</v>
          </cell>
          <cell r="R138">
            <v>5.8626465661641538E-3</v>
          </cell>
          <cell r="S138">
            <v>5.8626465661641538E-3</v>
          </cell>
          <cell r="T138">
            <v>5.8626465661641538E-3</v>
          </cell>
          <cell r="U138">
            <v>5.8626465661641538E-3</v>
          </cell>
          <cell r="V138">
            <v>5.8626465661641538E-3</v>
          </cell>
          <cell r="W138">
            <v>5.8626465661641538E-3</v>
          </cell>
          <cell r="X138">
            <v>5.8626465661641538E-3</v>
          </cell>
        </row>
        <row r="139">
          <cell r="B139" t="str">
            <v xml:space="preserve">    France</v>
          </cell>
          <cell r="D139">
            <v>0</v>
          </cell>
          <cell r="E139">
            <v>6.5010448107731588E-3</v>
          </cell>
          <cell r="F139">
            <v>1.5315001740341108E-2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</row>
        <row r="140">
          <cell r="B140" t="str">
            <v xml:space="preserve">    Germany</v>
          </cell>
          <cell r="D140">
            <v>4.6311254711900916E-2</v>
          </cell>
          <cell r="E140">
            <v>2.3218017181332712E-3</v>
          </cell>
          <cell r="F140">
            <v>1.9143752175426382E-2</v>
          </cell>
          <cell r="G140">
            <v>2.7886497064579255E-2</v>
          </cell>
          <cell r="H140">
            <v>1.9494204425711276E-2</v>
          </cell>
          <cell r="I140">
            <v>8.3114610673665795E-2</v>
          </cell>
          <cell r="J140">
            <v>2.7638190954773875E-2</v>
          </cell>
          <cell r="L140">
            <v>2.7638190954773875E-2</v>
          </cell>
          <cell r="M140">
            <v>2.7638190954773875E-2</v>
          </cell>
          <cell r="N140">
            <v>2.7638190954773875E-2</v>
          </cell>
          <cell r="O140">
            <v>2.7638190954773875E-2</v>
          </cell>
          <cell r="P140">
            <v>2.7638190954773875E-2</v>
          </cell>
          <cell r="Q140">
            <v>2.7638190954773875E-2</v>
          </cell>
          <cell r="R140">
            <v>2.7638190954773875E-2</v>
          </cell>
          <cell r="S140">
            <v>2.7638190954773875E-2</v>
          </cell>
          <cell r="T140">
            <v>2.7638190954773875E-2</v>
          </cell>
          <cell r="U140">
            <v>2.7638190954773875E-2</v>
          </cell>
          <cell r="V140">
            <v>2.7638190954773875E-2</v>
          </cell>
          <cell r="W140">
            <v>2.7638190954773875E-2</v>
          </cell>
          <cell r="X140">
            <v>2.7638190954773875E-2</v>
          </cell>
        </row>
        <row r="141">
          <cell r="B141" t="str">
            <v xml:space="preserve">    Holland</v>
          </cell>
          <cell r="D141">
            <v>0</v>
          </cell>
          <cell r="E141">
            <v>9.287206872533085E-3</v>
          </cell>
          <cell r="F141">
            <v>5.395057431256526E-2</v>
          </cell>
          <cell r="G141">
            <v>8.5127201565557739E-2</v>
          </cell>
          <cell r="H141">
            <v>2.1601685985247625E-2</v>
          </cell>
          <cell r="I141">
            <v>0.2607174103237096</v>
          </cell>
          <cell r="J141">
            <v>1.3400335008375211E-2</v>
          </cell>
          <cell r="L141">
            <v>1.340033500837521E-2</v>
          </cell>
          <cell r="M141">
            <v>1.340033500837521E-2</v>
          </cell>
          <cell r="N141">
            <v>1.340033500837521E-2</v>
          </cell>
          <cell r="O141">
            <v>1.340033500837521E-2</v>
          </cell>
          <cell r="P141">
            <v>1.340033500837521E-2</v>
          </cell>
          <cell r="Q141">
            <v>1.340033500837521E-2</v>
          </cell>
          <cell r="R141">
            <v>1.340033500837521E-2</v>
          </cell>
          <cell r="S141">
            <v>1.340033500837521E-2</v>
          </cell>
          <cell r="T141">
            <v>1.340033500837521E-2</v>
          </cell>
          <cell r="U141">
            <v>1.340033500837521E-2</v>
          </cell>
          <cell r="V141">
            <v>1.340033500837521E-2</v>
          </cell>
          <cell r="W141">
            <v>1.340033500837521E-2</v>
          </cell>
          <cell r="X141">
            <v>1.340033500837521E-2</v>
          </cell>
        </row>
        <row r="142">
          <cell r="B142" t="str">
            <v xml:space="preserve">    Italy</v>
          </cell>
          <cell r="D142">
            <v>2.8540656973613351E-2</v>
          </cell>
          <cell r="E142">
            <v>4.7829115393545389E-2</v>
          </cell>
          <cell r="F142">
            <v>3.2718412808910545E-2</v>
          </cell>
          <cell r="G142">
            <v>0</v>
          </cell>
          <cell r="H142">
            <v>2.3709167544783982E-2</v>
          </cell>
          <cell r="I142">
            <v>8.7489063867016625E-4</v>
          </cell>
          <cell r="J142">
            <v>3.3500837520938028E-3</v>
          </cell>
          <cell r="L142">
            <v>3.3500837520938024E-3</v>
          </cell>
          <cell r="M142">
            <v>3.3500837520938024E-3</v>
          </cell>
          <cell r="N142">
            <v>3.3500837520938024E-3</v>
          </cell>
          <cell r="O142">
            <v>3.3500837520938024E-3</v>
          </cell>
          <cell r="P142">
            <v>3.3500837520938024E-3</v>
          </cell>
          <cell r="Q142">
            <v>3.3500837520938024E-3</v>
          </cell>
          <cell r="R142">
            <v>3.3500837520938024E-3</v>
          </cell>
          <cell r="S142">
            <v>3.3500837520938024E-3</v>
          </cell>
          <cell r="T142">
            <v>3.3500837520938024E-3</v>
          </cell>
          <cell r="U142">
            <v>3.3500837520938024E-3</v>
          </cell>
          <cell r="V142">
            <v>3.3500837520938024E-3</v>
          </cell>
          <cell r="W142">
            <v>3.3500837520938024E-3</v>
          </cell>
          <cell r="X142">
            <v>3.3500837520938024E-3</v>
          </cell>
        </row>
        <row r="143">
          <cell r="B143" t="str">
            <v xml:space="preserve">    Japan</v>
          </cell>
          <cell r="D143">
            <v>0</v>
          </cell>
          <cell r="E143">
            <v>3.6452286974692355E-2</v>
          </cell>
          <cell r="F143">
            <v>1.7403411068569439E-2</v>
          </cell>
          <cell r="G143">
            <v>0.14187866927592954</v>
          </cell>
          <cell r="H143">
            <v>0.13487881981032665</v>
          </cell>
          <cell r="I143">
            <v>0.17847769028871391</v>
          </cell>
          <cell r="J143">
            <v>0.1306532663316583</v>
          </cell>
          <cell r="L143">
            <v>0.1306532663316583</v>
          </cell>
          <cell r="M143">
            <v>0.1306532663316583</v>
          </cell>
          <cell r="N143">
            <v>0.1306532663316583</v>
          </cell>
          <cell r="O143">
            <v>0.1306532663316583</v>
          </cell>
          <cell r="P143">
            <v>0.1306532663316583</v>
          </cell>
          <cell r="Q143">
            <v>0.1306532663316583</v>
          </cell>
          <cell r="R143">
            <v>0.1306532663316583</v>
          </cell>
          <cell r="S143">
            <v>0.1306532663316583</v>
          </cell>
          <cell r="T143">
            <v>0.1306532663316583</v>
          </cell>
          <cell r="U143">
            <v>0.1306532663316583</v>
          </cell>
          <cell r="V143">
            <v>0.1306532663316583</v>
          </cell>
          <cell r="W143">
            <v>0.1306532663316583</v>
          </cell>
          <cell r="X143">
            <v>0.1306532663316583</v>
          </cell>
        </row>
        <row r="144">
          <cell r="B144" t="str">
            <v xml:space="preserve">    Korea</v>
          </cell>
          <cell r="D144">
            <v>0</v>
          </cell>
          <cell r="E144">
            <v>9.2872068725330847E-4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</row>
        <row r="145">
          <cell r="B145" t="str">
            <v xml:space="preserve">    Luxemborg</v>
          </cell>
          <cell r="D145">
            <v>0</v>
          </cell>
          <cell r="E145">
            <v>6.9654051543998133E-4</v>
          </cell>
          <cell r="F145">
            <v>0</v>
          </cell>
          <cell r="G145">
            <v>0</v>
          </cell>
          <cell r="H145">
            <v>0</v>
          </cell>
          <cell r="I145">
            <v>8.7489063867016625E-4</v>
          </cell>
          <cell r="J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</row>
        <row r="146">
          <cell r="B146" t="str">
            <v xml:space="preserve">    Mexico</v>
          </cell>
          <cell r="D146">
            <v>0</v>
          </cell>
          <cell r="E146">
            <v>0</v>
          </cell>
          <cell r="F146">
            <v>6.9613644274277764E-4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</row>
        <row r="147">
          <cell r="B147" t="str">
            <v xml:space="preserve">    Norway</v>
          </cell>
          <cell r="D147">
            <v>3.3387183629509959E-2</v>
          </cell>
          <cell r="E147">
            <v>3.4130485256559082E-2</v>
          </cell>
          <cell r="F147">
            <v>3.5154890358510264E-2</v>
          </cell>
          <cell r="G147">
            <v>9.6868884540117411E-2</v>
          </cell>
          <cell r="H147">
            <v>0</v>
          </cell>
          <cell r="I147">
            <v>1.5748031496062995E-2</v>
          </cell>
          <cell r="J147">
            <v>8.3752093802345065E-2</v>
          </cell>
          <cell r="L147">
            <v>8.3752093802345065E-2</v>
          </cell>
          <cell r="M147">
            <v>8.3752093802345065E-2</v>
          </cell>
          <cell r="N147">
            <v>8.3752093802345065E-2</v>
          </cell>
          <cell r="O147">
            <v>8.3752093802345065E-2</v>
          </cell>
          <cell r="P147">
            <v>8.3752093802345065E-2</v>
          </cell>
          <cell r="Q147">
            <v>8.3752093802345065E-2</v>
          </cell>
          <cell r="R147">
            <v>8.3752093802345065E-2</v>
          </cell>
          <cell r="S147">
            <v>8.3752093802345065E-2</v>
          </cell>
          <cell r="T147">
            <v>8.3752093802345065E-2</v>
          </cell>
          <cell r="U147">
            <v>8.3752093802345065E-2</v>
          </cell>
          <cell r="V147">
            <v>8.3752093802345065E-2</v>
          </cell>
          <cell r="W147">
            <v>8.3752093802345065E-2</v>
          </cell>
          <cell r="X147">
            <v>8.3752093802345065E-2</v>
          </cell>
        </row>
        <row r="148">
          <cell r="B148" t="str">
            <v xml:space="preserve">    Spain</v>
          </cell>
          <cell r="D148">
            <v>8.6160473882606354E-3</v>
          </cell>
          <cell r="E148">
            <v>3.1576503366612489E-2</v>
          </cell>
          <cell r="F148">
            <v>5.221023320570832E-3</v>
          </cell>
          <cell r="G148">
            <v>5.8708414872798431E-3</v>
          </cell>
          <cell r="H148">
            <v>0</v>
          </cell>
          <cell r="I148">
            <v>2.4496937882764653E-2</v>
          </cell>
          <cell r="J148">
            <v>3.6850921273031828E-2</v>
          </cell>
          <cell r="L148">
            <v>3.6850921273031828E-2</v>
          </cell>
          <cell r="M148">
            <v>3.6850921273031828E-2</v>
          </cell>
          <cell r="N148">
            <v>3.6850921273031828E-2</v>
          </cell>
          <cell r="O148">
            <v>3.6850921273031828E-2</v>
          </cell>
          <cell r="P148">
            <v>3.6850921273031828E-2</v>
          </cell>
          <cell r="Q148">
            <v>3.6850921273031828E-2</v>
          </cell>
          <cell r="R148">
            <v>3.6850921273031828E-2</v>
          </cell>
          <cell r="S148">
            <v>3.6850921273031828E-2</v>
          </cell>
          <cell r="T148">
            <v>3.6850921273031828E-2</v>
          </cell>
          <cell r="U148">
            <v>3.6850921273031828E-2</v>
          </cell>
          <cell r="V148">
            <v>3.6850921273031828E-2</v>
          </cell>
          <cell r="W148">
            <v>3.6850921273031828E-2</v>
          </cell>
          <cell r="X148">
            <v>3.6850921273031828E-2</v>
          </cell>
        </row>
        <row r="149">
          <cell r="B149" t="str">
            <v xml:space="preserve">    Sweden</v>
          </cell>
          <cell r="D149">
            <v>4.9542272482498644E-2</v>
          </cell>
          <cell r="E149">
            <v>8.4513582540051063E-2</v>
          </cell>
          <cell r="F149">
            <v>0.20988513748694743</v>
          </cell>
          <cell r="G149">
            <v>3.9628180039138941E-2</v>
          </cell>
          <cell r="H149">
            <v>0.25922023182297149</v>
          </cell>
          <cell r="I149">
            <v>6.7366579177602817E-2</v>
          </cell>
          <cell r="J149">
            <v>0.2236180904522613</v>
          </cell>
          <cell r="L149">
            <v>0.2236180904522613</v>
          </cell>
          <cell r="M149">
            <v>0.2236180904522613</v>
          </cell>
          <cell r="N149">
            <v>0.2236180904522613</v>
          </cell>
          <cell r="O149">
            <v>0.2236180904522613</v>
          </cell>
          <cell r="P149">
            <v>0.2236180904522613</v>
          </cell>
          <cell r="Q149">
            <v>0.2236180904522613</v>
          </cell>
          <cell r="R149">
            <v>0.2236180904522613</v>
          </cell>
          <cell r="S149">
            <v>0.2236180904522613</v>
          </cell>
          <cell r="T149">
            <v>0.2236180904522613</v>
          </cell>
          <cell r="U149">
            <v>0.2236180904522613</v>
          </cell>
          <cell r="V149">
            <v>0.2236180904522613</v>
          </cell>
          <cell r="W149">
            <v>0.2236180904522613</v>
          </cell>
          <cell r="X149">
            <v>0.2236180904522613</v>
          </cell>
        </row>
        <row r="150">
          <cell r="B150" t="str">
            <v xml:space="preserve">    Switzerland</v>
          </cell>
          <cell r="D150">
            <v>0</v>
          </cell>
          <cell r="E150">
            <v>3.7148827490132339E-3</v>
          </cell>
          <cell r="F150">
            <v>3.5851026801253044E-2</v>
          </cell>
          <cell r="G150">
            <v>2.1526418786692762E-2</v>
          </cell>
          <cell r="H150">
            <v>5.268703898840885E-3</v>
          </cell>
          <cell r="I150">
            <v>6.1242344706911728E-3</v>
          </cell>
          <cell r="J150">
            <v>0.10636515912897825</v>
          </cell>
          <cell r="L150">
            <v>0.10636515912897825</v>
          </cell>
          <cell r="M150">
            <v>0.10636515912897825</v>
          </cell>
          <cell r="N150">
            <v>0.10636515912897825</v>
          </cell>
          <cell r="O150">
            <v>0.10636515912897825</v>
          </cell>
          <cell r="P150">
            <v>0.10636515912897825</v>
          </cell>
          <cell r="Q150">
            <v>0.10636515912897825</v>
          </cell>
          <cell r="R150">
            <v>0.10636515912897825</v>
          </cell>
          <cell r="S150">
            <v>0.10636515912897825</v>
          </cell>
          <cell r="T150">
            <v>0.10636515912897825</v>
          </cell>
          <cell r="U150">
            <v>0.10636515912897825</v>
          </cell>
          <cell r="V150">
            <v>0.10636515912897825</v>
          </cell>
          <cell r="W150">
            <v>0.10636515912897825</v>
          </cell>
          <cell r="X150">
            <v>0.10636515912897825</v>
          </cell>
        </row>
        <row r="151">
          <cell r="B151" t="str">
            <v xml:space="preserve">    Taiwan Province of China</v>
          </cell>
          <cell r="D151">
            <v>0</v>
          </cell>
          <cell r="E151">
            <v>2.3218017181332712E-4</v>
          </cell>
          <cell r="F151">
            <v>3.1326139923424992E-3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</row>
        <row r="152">
          <cell r="B152" t="str">
            <v xml:space="preserve">    UK</v>
          </cell>
          <cell r="D152">
            <v>0</v>
          </cell>
          <cell r="E152">
            <v>0</v>
          </cell>
          <cell r="F152">
            <v>3.4806822137138882E-4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</row>
        <row r="153">
          <cell r="B153" t="str">
            <v xml:space="preserve">    US </v>
          </cell>
          <cell r="D153">
            <v>0.58642972536348947</v>
          </cell>
          <cell r="E153">
            <v>0.63524495008126303</v>
          </cell>
          <cell r="F153">
            <v>0.39923424991298295</v>
          </cell>
          <cell r="G153">
            <v>0.39383561643835613</v>
          </cell>
          <cell r="H153">
            <v>0.35774499473129612</v>
          </cell>
          <cell r="I153">
            <v>0.16447944006999127</v>
          </cell>
          <cell r="J153">
            <v>0.14154103852596314</v>
          </cell>
          <cell r="L153">
            <v>0.14154103852596314</v>
          </cell>
          <cell r="M153">
            <v>0.14154103852596314</v>
          </cell>
          <cell r="N153">
            <v>0.14154103852596314</v>
          </cell>
          <cell r="O153">
            <v>0.14154103852596314</v>
          </cell>
          <cell r="P153">
            <v>0.14154103852596314</v>
          </cell>
          <cell r="Q153">
            <v>0.14154103852596314</v>
          </cell>
          <cell r="R153">
            <v>0.14154103852596314</v>
          </cell>
          <cell r="S153">
            <v>0.14154103852596314</v>
          </cell>
          <cell r="T153">
            <v>0.14154103852596314</v>
          </cell>
          <cell r="U153">
            <v>0.14154103852596314</v>
          </cell>
          <cell r="V153">
            <v>0.14154103852596314</v>
          </cell>
          <cell r="W153">
            <v>0.14154103852596314</v>
          </cell>
          <cell r="X153">
            <v>0.14154103852596314</v>
          </cell>
        </row>
        <row r="154">
          <cell r="B154" t="str">
            <v xml:space="preserve">    USSR</v>
          </cell>
          <cell r="D154">
            <v>0.13785675821217017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</row>
        <row r="155">
          <cell r="B155" t="str">
            <v xml:space="preserve">    Others</v>
          </cell>
          <cell r="D155">
            <v>0.10931610123855681</v>
          </cell>
          <cell r="E155">
            <v>0</v>
          </cell>
          <cell r="F155">
            <v>0.10268012530455969</v>
          </cell>
          <cell r="G155">
            <v>6.5557729941291581E-2</v>
          </cell>
          <cell r="H155">
            <v>8.3772391991570078E-2</v>
          </cell>
          <cell r="I155">
            <v>8.7489063867016631E-2</v>
          </cell>
          <cell r="J155">
            <v>0.15745393634840874</v>
          </cell>
          <cell r="L155">
            <v>0.15745393634840874</v>
          </cell>
          <cell r="M155">
            <v>0.15745393634840874</v>
          </cell>
          <cell r="N155">
            <v>0.15745393634840874</v>
          </cell>
          <cell r="O155">
            <v>0.15745393634840874</v>
          </cell>
          <cell r="P155">
            <v>0.15745393634840874</v>
          </cell>
          <cell r="Q155">
            <v>0.15745393634840874</v>
          </cell>
          <cell r="R155">
            <v>0.15745393634840874</v>
          </cell>
          <cell r="S155">
            <v>0.15745393634840874</v>
          </cell>
          <cell r="T155">
            <v>0.15745393634840874</v>
          </cell>
          <cell r="U155">
            <v>0.15745393634840874</v>
          </cell>
          <cell r="V155">
            <v>0.15745393634840874</v>
          </cell>
          <cell r="W155">
            <v>0.15745393634840874</v>
          </cell>
          <cell r="X155">
            <v>0.15745393634840874</v>
          </cell>
        </row>
        <row r="158">
          <cell r="B158" t="str">
            <v>Table 22.  Nicaragua: Official Transfers--Multilateral Donors</v>
          </cell>
        </row>
        <row r="161">
          <cell r="L161" t="str">
            <v>Projections</v>
          </cell>
        </row>
        <row r="162">
          <cell r="D162">
            <v>1990</v>
          </cell>
          <cell r="E162">
            <v>1991</v>
          </cell>
          <cell r="F162">
            <v>1992</v>
          </cell>
          <cell r="G162">
            <v>1993</v>
          </cell>
          <cell r="H162">
            <v>1994</v>
          </cell>
          <cell r="I162">
            <v>1995</v>
          </cell>
          <cell r="J162">
            <v>1996</v>
          </cell>
          <cell r="L162">
            <v>1997</v>
          </cell>
          <cell r="M162">
            <v>1998</v>
          </cell>
          <cell r="N162">
            <v>1999</v>
          </cell>
          <cell r="O162">
            <v>2000</v>
          </cell>
          <cell r="P162">
            <v>2001</v>
          </cell>
          <cell r="Q162">
            <v>2002</v>
          </cell>
          <cell r="R162">
            <v>2003</v>
          </cell>
          <cell r="S162">
            <v>2004</v>
          </cell>
          <cell r="T162">
            <v>2005</v>
          </cell>
          <cell r="U162">
            <v>2006</v>
          </cell>
          <cell r="V162">
            <v>2007</v>
          </cell>
          <cell r="W162">
            <v>2008</v>
          </cell>
          <cell r="X162">
            <v>2009</v>
          </cell>
        </row>
        <row r="163">
          <cell r="J163" t="str">
            <v>Prel.</v>
          </cell>
        </row>
        <row r="166">
          <cell r="C166" t="str">
            <v>(In millions of U.S. dollars)</v>
          </cell>
        </row>
        <row r="168">
          <cell r="B168" t="str">
            <v>Total</v>
          </cell>
          <cell r="D168">
            <v>15.9</v>
          </cell>
          <cell r="E168">
            <v>51.8</v>
          </cell>
          <cell r="F168">
            <v>66.114199999999997</v>
          </cell>
          <cell r="G168">
            <v>38.468299999999999</v>
          </cell>
          <cell r="H168">
            <v>55.6</v>
          </cell>
          <cell r="I168">
            <v>73.463079999999991</v>
          </cell>
          <cell r="J168">
            <v>29.299999999999997</v>
          </cell>
          <cell r="L168">
            <v>13.399999999999991</v>
          </cell>
          <cell r="M168">
            <v>15.900000000000006</v>
          </cell>
          <cell r="N168">
            <v>33.600000000000009</v>
          </cell>
          <cell r="O168">
            <v>5.2999999999999972</v>
          </cell>
          <cell r="P168">
            <v>5.2999999999999972</v>
          </cell>
          <cell r="Q168">
            <v>5.2999999999999972</v>
          </cell>
          <cell r="R168">
            <v>5.2999999999999972</v>
          </cell>
          <cell r="S168">
            <v>5.2999999999999972</v>
          </cell>
          <cell r="T168">
            <v>5.2999999999999972</v>
          </cell>
          <cell r="U168">
            <v>5.2999999999999972</v>
          </cell>
          <cell r="V168">
            <v>5.2999999999999972</v>
          </cell>
          <cell r="W168">
            <v>5.2999999999999972</v>
          </cell>
          <cell r="X168">
            <v>5.2999999999999972</v>
          </cell>
        </row>
        <row r="170">
          <cell r="B170" t="str">
            <v xml:space="preserve">    ACNUR</v>
          </cell>
          <cell r="D170" t="str">
            <v>...</v>
          </cell>
          <cell r="E170">
            <v>8.5</v>
          </cell>
          <cell r="F170">
            <v>8.0938775773195886</v>
          </cell>
          <cell r="G170">
            <v>0</v>
          </cell>
          <cell r="I170">
            <v>0</v>
          </cell>
          <cell r="P170">
            <v>0.79006039999999966</v>
          </cell>
          <cell r="Q170">
            <v>0.79006039999999966</v>
          </cell>
          <cell r="R170">
            <v>0.79006039999999966</v>
          </cell>
          <cell r="S170">
            <v>0.79006039999999966</v>
          </cell>
          <cell r="T170">
            <v>0.79006039999999966</v>
          </cell>
          <cell r="U170">
            <v>0.79006039999999966</v>
          </cell>
          <cell r="V170">
            <v>0.79006039999999966</v>
          </cell>
          <cell r="W170">
            <v>0.79006039999999966</v>
          </cell>
          <cell r="X170">
            <v>0.79006039999999966</v>
          </cell>
        </row>
        <row r="171">
          <cell r="B171" t="str">
            <v xml:space="preserve">    AIEA</v>
          </cell>
          <cell r="D171" t="str">
            <v>...</v>
          </cell>
          <cell r="E171">
            <v>0.2</v>
          </cell>
          <cell r="F171">
            <v>0.17039742268041239</v>
          </cell>
          <cell r="G171">
            <v>0</v>
          </cell>
          <cell r="H171">
            <v>0.8</v>
          </cell>
          <cell r="I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</row>
        <row r="172">
          <cell r="B172" t="str">
            <v xml:space="preserve">    BCIE</v>
          </cell>
          <cell r="D172" t="str">
            <v>...</v>
          </cell>
          <cell r="E172">
            <v>0.2</v>
          </cell>
          <cell r="F172">
            <v>0.51119226804123707</v>
          </cell>
          <cell r="G172">
            <v>0</v>
          </cell>
          <cell r="I172">
            <v>0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</row>
        <row r="173">
          <cell r="B173" t="str">
            <v xml:space="preserve">    BID</v>
          </cell>
          <cell r="D173" t="str">
            <v>...</v>
          </cell>
          <cell r="E173">
            <v>0.4</v>
          </cell>
          <cell r="F173">
            <v>3.1523523195876288</v>
          </cell>
          <cell r="G173">
            <v>0</v>
          </cell>
          <cell r="H173">
            <v>1.6</v>
          </cell>
          <cell r="I173">
            <v>2.445749889025894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</row>
        <row r="174">
          <cell r="B174" t="str">
            <v xml:space="preserve">    CARE</v>
          </cell>
          <cell r="D174" t="str">
            <v>...</v>
          </cell>
          <cell r="E174">
            <v>0</v>
          </cell>
          <cell r="F174">
            <v>0.17039742268041239</v>
          </cell>
          <cell r="G174">
            <v>0</v>
          </cell>
          <cell r="I174">
            <v>0.36233331689272508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</row>
        <row r="175">
          <cell r="B175" t="str">
            <v xml:space="preserve">    CATIE</v>
          </cell>
          <cell r="D175" t="str">
            <v>...</v>
          </cell>
          <cell r="E175">
            <v>1.2</v>
          </cell>
          <cell r="F175">
            <v>0.76678840206185561</v>
          </cell>
          <cell r="G175">
            <v>0</v>
          </cell>
          <cell r="I175">
            <v>0.18116665844636254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</row>
        <row r="176">
          <cell r="B176" t="str">
            <v xml:space="preserve">    CEE</v>
          </cell>
          <cell r="D176" t="str">
            <v>...</v>
          </cell>
          <cell r="E176">
            <v>2.2000000000000002</v>
          </cell>
          <cell r="F176">
            <v>18.999312628865979</v>
          </cell>
          <cell r="G176">
            <v>8.7927542857142864</v>
          </cell>
          <cell r="H176">
            <v>15.7</v>
          </cell>
          <cell r="I176">
            <v>7.699582983970406</v>
          </cell>
          <cell r="J176">
            <v>14.7</v>
          </cell>
          <cell r="L176">
            <v>10.8</v>
          </cell>
          <cell r="M176">
            <v>10.1</v>
          </cell>
          <cell r="N176">
            <v>19</v>
          </cell>
          <cell r="O176">
            <v>0</v>
          </cell>
          <cell r="P176">
            <v>2.1397530999999987</v>
          </cell>
          <cell r="Q176">
            <v>2.1397530999999987</v>
          </cell>
          <cell r="R176">
            <v>2.1397530999999987</v>
          </cell>
          <cell r="S176">
            <v>2.1397530999999987</v>
          </cell>
          <cell r="T176">
            <v>2.1397530999999987</v>
          </cell>
          <cell r="U176">
            <v>2.1397530999999987</v>
          </cell>
          <cell r="V176">
            <v>2.1397530999999987</v>
          </cell>
          <cell r="W176">
            <v>2.1397530999999987</v>
          </cell>
          <cell r="X176">
            <v>2.1397530999999987</v>
          </cell>
        </row>
        <row r="177">
          <cell r="B177" t="str">
            <v xml:space="preserve">    FAO</v>
          </cell>
          <cell r="D177" t="str">
            <v>...</v>
          </cell>
          <cell r="E177">
            <v>2.5</v>
          </cell>
          <cell r="F177">
            <v>1.2779806701030927</v>
          </cell>
          <cell r="G177">
            <v>0</v>
          </cell>
          <cell r="H177">
            <v>0.9</v>
          </cell>
          <cell r="I177">
            <v>0.99641662145499388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</row>
        <row r="178">
          <cell r="B178" t="str">
            <v xml:space="preserve">    HABITAT</v>
          </cell>
          <cell r="D178" t="str">
            <v>...</v>
          </cell>
          <cell r="E178">
            <v>0.2</v>
          </cell>
          <cell r="F178">
            <v>0</v>
          </cell>
          <cell r="G178">
            <v>0</v>
          </cell>
          <cell r="I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</row>
        <row r="179">
          <cell r="B179" t="str">
            <v xml:space="preserve">    IICA</v>
          </cell>
          <cell r="D179" t="str">
            <v>...</v>
          </cell>
          <cell r="E179">
            <v>0.2</v>
          </cell>
          <cell r="F179">
            <v>0</v>
          </cell>
          <cell r="G179">
            <v>0</v>
          </cell>
          <cell r="I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</row>
        <row r="180">
          <cell r="B180" t="str">
            <v xml:space="preserve">    OEA</v>
          </cell>
          <cell r="D180" t="str">
            <v>...</v>
          </cell>
          <cell r="E180">
            <v>0.8</v>
          </cell>
          <cell r="F180">
            <v>0</v>
          </cell>
          <cell r="G180">
            <v>0</v>
          </cell>
          <cell r="I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</row>
        <row r="181">
          <cell r="B181" t="str">
            <v xml:space="preserve">    OIM</v>
          </cell>
          <cell r="D181" t="str">
            <v>...</v>
          </cell>
          <cell r="E181">
            <v>1</v>
          </cell>
          <cell r="F181">
            <v>0.76678840206185561</v>
          </cell>
          <cell r="G181">
            <v>0</v>
          </cell>
          <cell r="I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</row>
        <row r="182">
          <cell r="B182" t="str">
            <v xml:space="preserve">    OIT</v>
          </cell>
          <cell r="D182" t="str">
            <v>...</v>
          </cell>
          <cell r="E182">
            <v>1.5</v>
          </cell>
          <cell r="F182">
            <v>0.93718582474226808</v>
          </cell>
          <cell r="G182">
            <v>0</v>
          </cell>
          <cell r="I182">
            <v>0.81524996300863128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</row>
        <row r="183">
          <cell r="B183" t="str">
            <v xml:space="preserve">    ONG</v>
          </cell>
          <cell r="D183" t="str">
            <v>...</v>
          </cell>
          <cell r="E183">
            <v>4.5</v>
          </cell>
          <cell r="F183">
            <v>0</v>
          </cell>
          <cell r="G183">
            <v>0</v>
          </cell>
          <cell r="I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</row>
        <row r="184">
          <cell r="B184" t="str">
            <v xml:space="preserve">    OPS</v>
          </cell>
          <cell r="D184" t="str">
            <v>...</v>
          </cell>
          <cell r="E184">
            <v>6.5</v>
          </cell>
          <cell r="F184">
            <v>4.4303329896907222</v>
          </cell>
          <cell r="G184">
            <v>0</v>
          </cell>
          <cell r="H184">
            <v>6.1000000000000005</v>
          </cell>
          <cell r="I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  <cell r="V184">
            <v>0</v>
          </cell>
          <cell r="W184">
            <v>0</v>
          </cell>
          <cell r="X184">
            <v>0</v>
          </cell>
        </row>
        <row r="185">
          <cell r="B185" t="str">
            <v xml:space="preserve">    PMA</v>
          </cell>
          <cell r="D185" t="str">
            <v>...</v>
          </cell>
          <cell r="E185">
            <v>7.6</v>
          </cell>
          <cell r="F185">
            <v>9.2866595360824764</v>
          </cell>
          <cell r="G185">
            <v>0</v>
          </cell>
          <cell r="I185">
            <v>2.1739999013563498</v>
          </cell>
          <cell r="J185">
            <v>14.6</v>
          </cell>
          <cell r="L185">
            <v>2.6</v>
          </cell>
          <cell r="M185">
            <v>2.8</v>
          </cell>
          <cell r="N185">
            <v>3.6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</row>
        <row r="186">
          <cell r="B186" t="str">
            <v xml:space="preserve">    PNUD</v>
          </cell>
          <cell r="D186" t="str">
            <v>...</v>
          </cell>
          <cell r="E186">
            <v>7.9</v>
          </cell>
          <cell r="F186">
            <v>6.4751020618556696</v>
          </cell>
          <cell r="G186">
            <v>0</v>
          </cell>
          <cell r="H186">
            <v>9.3000000000000007</v>
          </cell>
          <cell r="I186">
            <v>10.235916202219483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0</v>
          </cell>
          <cell r="V186">
            <v>0</v>
          </cell>
          <cell r="W186">
            <v>0</v>
          </cell>
          <cell r="X186">
            <v>0</v>
          </cell>
        </row>
        <row r="187">
          <cell r="B187" t="str">
            <v xml:space="preserve">    UICN</v>
          </cell>
          <cell r="D187" t="str">
            <v>...</v>
          </cell>
          <cell r="E187">
            <v>0.2</v>
          </cell>
          <cell r="F187">
            <v>0</v>
          </cell>
          <cell r="G187">
            <v>0</v>
          </cell>
          <cell r="I187">
            <v>0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</row>
        <row r="188">
          <cell r="B188" t="str">
            <v xml:space="preserve">    UNCDF</v>
          </cell>
          <cell r="D188" t="str">
            <v>...</v>
          </cell>
          <cell r="E188">
            <v>2.8</v>
          </cell>
          <cell r="F188">
            <v>0</v>
          </cell>
          <cell r="G188">
            <v>0</v>
          </cell>
          <cell r="H188">
            <v>0.8</v>
          </cell>
          <cell r="I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</row>
        <row r="189">
          <cell r="B189" t="str">
            <v xml:space="preserve">    UNESCO</v>
          </cell>
          <cell r="D189" t="str">
            <v>...</v>
          </cell>
          <cell r="E189">
            <v>0.5</v>
          </cell>
          <cell r="F189">
            <v>0.59639097938144336</v>
          </cell>
          <cell r="G189">
            <v>0</v>
          </cell>
          <cell r="I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</row>
        <row r="190">
          <cell r="B190" t="str">
            <v xml:space="preserve">    UNFPA</v>
          </cell>
          <cell r="D190" t="str">
            <v>...</v>
          </cell>
          <cell r="E190">
            <v>1.4</v>
          </cell>
          <cell r="F190">
            <v>0.68158969072164954</v>
          </cell>
          <cell r="G190">
            <v>0</v>
          </cell>
          <cell r="I190">
            <v>0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0</v>
          </cell>
          <cell r="V190">
            <v>0</v>
          </cell>
          <cell r="W190">
            <v>0</v>
          </cell>
          <cell r="X190">
            <v>0</v>
          </cell>
        </row>
        <row r="191">
          <cell r="B191" t="str">
            <v xml:space="preserve">    UNICEF</v>
          </cell>
          <cell r="D191" t="str">
            <v>...</v>
          </cell>
          <cell r="E191">
            <v>1.5</v>
          </cell>
          <cell r="F191">
            <v>1.2779806701030927</v>
          </cell>
          <cell r="G191">
            <v>0</v>
          </cell>
          <cell r="H191">
            <v>2.8000000000000003</v>
          </cell>
          <cell r="I191">
            <v>1.1775832799013564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0</v>
          </cell>
          <cell r="V191">
            <v>0</v>
          </cell>
          <cell r="W191">
            <v>0</v>
          </cell>
          <cell r="X191">
            <v>0</v>
          </cell>
        </row>
        <row r="192">
          <cell r="B192" t="str">
            <v xml:space="preserve">    IBRD</v>
          </cell>
          <cell r="F192">
            <v>0</v>
          </cell>
          <cell r="G192">
            <v>0</v>
          </cell>
          <cell r="I192">
            <v>0.45291664611590626</v>
          </cell>
          <cell r="M192">
            <v>0</v>
          </cell>
          <cell r="N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</row>
        <row r="193">
          <cell r="B193" t="str">
            <v xml:space="preserve">    Others</v>
          </cell>
          <cell r="D193">
            <v>15.9</v>
          </cell>
          <cell r="E193">
            <v>0</v>
          </cell>
          <cell r="F193">
            <v>8.5198711340206188</v>
          </cell>
          <cell r="G193">
            <v>29.675545714285715</v>
          </cell>
          <cell r="H193">
            <v>17.600000000000001</v>
          </cell>
          <cell r="I193">
            <v>46.922164537607884</v>
          </cell>
          <cell r="J193">
            <v>0</v>
          </cell>
          <cell r="L193">
            <v>0</v>
          </cell>
          <cell r="M193">
            <v>3.0000000000000071</v>
          </cell>
          <cell r="N193">
            <v>11.000000000000007</v>
          </cell>
          <cell r="O193">
            <v>5.2999999999999972</v>
          </cell>
          <cell r="P193">
            <v>2.3701864999999986</v>
          </cell>
          <cell r="Q193">
            <v>2.3701864999999986</v>
          </cell>
          <cell r="R193">
            <v>2.3701864999999986</v>
          </cell>
          <cell r="S193">
            <v>2.3701864999999986</v>
          </cell>
          <cell r="T193">
            <v>2.3701864999999986</v>
          </cell>
          <cell r="U193">
            <v>2.3701864999999986</v>
          </cell>
          <cell r="V193">
            <v>2.3701864999999986</v>
          </cell>
          <cell r="W193">
            <v>2.3701864999999986</v>
          </cell>
          <cell r="X193">
            <v>2.3701864999999986</v>
          </cell>
        </row>
        <row r="196">
          <cell r="B196" t="str">
            <v>Memorandum items:</v>
          </cell>
        </row>
        <row r="198">
          <cell r="C198" t="str">
            <v>(In percent)</v>
          </cell>
        </row>
        <row r="200">
          <cell r="B200" t="str">
            <v xml:space="preserve">  Total change</v>
          </cell>
          <cell r="D200" t="str">
            <v>...</v>
          </cell>
          <cell r="E200">
            <v>225.78616352201254</v>
          </cell>
          <cell r="F200">
            <v>27.633590733590729</v>
          </cell>
          <cell r="G200">
            <v>-41.815374004374249</v>
          </cell>
          <cell r="H200">
            <v>44.534590818934028</v>
          </cell>
          <cell r="I200">
            <v>32.127841726618691</v>
          </cell>
          <cell r="J200">
            <v>-60.116020183199502</v>
          </cell>
          <cell r="L200">
            <v>-54.266211604095595</v>
          </cell>
          <cell r="M200">
            <v>18.656716417910559</v>
          </cell>
          <cell r="N200">
            <v>111.32075471698113</v>
          </cell>
          <cell r="O200">
            <v>-84.226190476190482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0</v>
          </cell>
          <cell r="V200">
            <v>0</v>
          </cell>
          <cell r="W200">
            <v>0</v>
          </cell>
          <cell r="X200">
            <v>0</v>
          </cell>
        </row>
        <row r="202">
          <cell r="C202" t="str">
            <v>(In percent of GDP)</v>
          </cell>
        </row>
        <row r="204">
          <cell r="B204" t="str">
            <v xml:space="preserve">  Total</v>
          </cell>
          <cell r="D204">
            <v>1.0166240409207161</v>
          </cell>
          <cell r="E204">
            <v>2.9745293168370086</v>
          </cell>
          <cell r="F204">
            <v>3.581406686745682</v>
          </cell>
          <cell r="G204">
            <v>2.1276637686398554</v>
          </cell>
          <cell r="H204">
            <v>3.0349443587035982</v>
          </cell>
          <cell r="I204">
            <v>3.8930740085632056</v>
          </cell>
          <cell r="J204">
            <v>1.4876496420622027</v>
          </cell>
          <cell r="L204">
            <v>0.66406209030363372</v>
          </cell>
          <cell r="M204">
            <v>0.75166219839142112</v>
          </cell>
          <cell r="N204">
            <v>1.4594772918881278</v>
          </cell>
          <cell r="O204">
            <v>0.21619834710743793</v>
          </cell>
          <cell r="P204">
            <v>0.20233148122208205</v>
          </cell>
          <cell r="Q204">
            <v>0.18783878014035313</v>
          </cell>
          <cell r="R204">
            <v>0.17438416953953068</v>
          </cell>
          <cell r="S204">
            <v>0.16189329255263232</v>
          </cell>
          <cell r="T204">
            <v>0.15029711838373525</v>
          </cell>
          <cell r="U204">
            <v>0.13953156080947987</v>
          </cell>
          <cell r="V204">
            <v>0.12953712400673986</v>
          </cell>
          <cell r="W204">
            <v>0.12025857374912607</v>
          </cell>
          <cell r="X204">
            <v>0.11164463215519226</v>
          </cell>
        </row>
        <row r="206">
          <cell r="B206" t="str">
            <v>Sources: Data provided by the Nicaraguan authorities; and staff estimates.</v>
          </cell>
        </row>
        <row r="212">
          <cell r="B212" t="str">
            <v>Table 23.  Nicaragua: Official Transfers--Multilateral Donors. Shares.</v>
          </cell>
        </row>
        <row r="214">
          <cell r="J214" t="str">
            <v>Projections</v>
          </cell>
        </row>
        <row r="215">
          <cell r="D215">
            <v>1990</v>
          </cell>
          <cell r="E215">
            <v>1991</v>
          </cell>
          <cell r="F215">
            <v>1992</v>
          </cell>
          <cell r="G215">
            <v>1993</v>
          </cell>
          <cell r="H215">
            <v>1994</v>
          </cell>
          <cell r="I215">
            <v>1995</v>
          </cell>
          <cell r="J215">
            <v>1996</v>
          </cell>
          <cell r="L215">
            <v>1997</v>
          </cell>
          <cell r="M215">
            <v>1998</v>
          </cell>
          <cell r="N215">
            <v>1999</v>
          </cell>
          <cell r="O215">
            <v>2000</v>
          </cell>
          <cell r="P215">
            <v>2001</v>
          </cell>
          <cell r="Q215">
            <v>2002</v>
          </cell>
          <cell r="R215">
            <v>2003</v>
          </cell>
          <cell r="S215">
            <v>2004</v>
          </cell>
          <cell r="T215">
            <v>2005</v>
          </cell>
          <cell r="U215">
            <v>2006</v>
          </cell>
          <cell r="V215">
            <v>2007</v>
          </cell>
          <cell r="W215">
            <v>2008</v>
          </cell>
          <cell r="X215">
            <v>2009</v>
          </cell>
        </row>
      </sheetData>
      <sheetData sheetId="6" refreshError="1">
        <row r="4">
          <cell r="I4" t="str">
            <v>Prel.</v>
          </cell>
          <cell r="J4" t="str">
            <v>Prel.</v>
          </cell>
          <cell r="K4" t="str">
            <v>Prel.</v>
          </cell>
        </row>
        <row r="5">
          <cell r="D5">
            <v>1990</v>
          </cell>
          <cell r="E5">
            <v>1991</v>
          </cell>
          <cell r="F5" t="str">
            <v>1992</v>
          </cell>
          <cell r="G5" t="str">
            <v>1993</v>
          </cell>
          <cell r="H5">
            <v>1994</v>
          </cell>
          <cell r="I5" t="str">
            <v>1995</v>
          </cell>
          <cell r="J5">
            <v>1996</v>
          </cell>
          <cell r="K5" t="str">
            <v>IQ 97</v>
          </cell>
          <cell r="L5">
            <v>1997</v>
          </cell>
          <cell r="M5">
            <v>1997</v>
          </cell>
          <cell r="N5">
            <v>1997</v>
          </cell>
          <cell r="O5">
            <v>1998</v>
          </cell>
          <cell r="P5">
            <v>1999</v>
          </cell>
          <cell r="Q5">
            <v>2000</v>
          </cell>
          <cell r="R5">
            <v>2001</v>
          </cell>
          <cell r="S5">
            <v>2002</v>
          </cell>
          <cell r="T5">
            <v>2003</v>
          </cell>
          <cell r="U5">
            <v>2004</v>
          </cell>
          <cell r="V5">
            <v>2005</v>
          </cell>
          <cell r="W5">
            <v>2006</v>
          </cell>
          <cell r="X5">
            <v>2007</v>
          </cell>
        </row>
        <row r="6">
          <cell r="L6" t="str">
            <v>9/96</v>
          </cell>
          <cell r="M6" t="str">
            <v>7/97</v>
          </cell>
          <cell r="N6" t="str">
            <v>12/97</v>
          </cell>
        </row>
        <row r="7">
          <cell r="M7" t="str">
            <v>BCN</v>
          </cell>
        </row>
        <row r="8">
          <cell r="B8" t="str">
            <v>Import adjustment</v>
          </cell>
        </row>
        <row r="9">
          <cell r="B9">
            <v>0.9</v>
          </cell>
          <cell r="C9" t="str">
            <v xml:space="preserve"> (In millions of U.S. dollars)</v>
          </cell>
        </row>
        <row r="11">
          <cell r="B11" t="str">
            <v>Current account</v>
          </cell>
          <cell r="D11">
            <v>-556.20000000000027</v>
          </cell>
          <cell r="E11">
            <v>-843.30000000000007</v>
          </cell>
          <cell r="F11">
            <v>-1089.2</v>
          </cell>
          <cell r="G11">
            <v>-876.95020000000011</v>
          </cell>
          <cell r="H11">
            <v>-961.40322999999989</v>
          </cell>
          <cell r="I11">
            <v>-695.31470000000002</v>
          </cell>
          <cell r="J11">
            <v>-638.79459999999995</v>
          </cell>
          <cell r="K11">
            <v>-66.500000000000028</v>
          </cell>
          <cell r="L11">
            <v>-481.63841716367978</v>
          </cell>
          <cell r="M11">
            <v>-491.20000000000005</v>
          </cell>
          <cell r="N11">
            <v>-644.77726000000018</v>
          </cell>
          <cell r="O11">
            <v>-661.03351306000013</v>
          </cell>
          <cell r="P11">
            <v>-707.89881517200001</v>
          </cell>
          <cell r="Q11">
            <v>-741.39579076756343</v>
          </cell>
          <cell r="R11">
            <v>-691.79448763344567</v>
          </cell>
          <cell r="S11">
            <v>-691.25754368750722</v>
          </cell>
          <cell r="T11">
            <v>-677.31571790516534</v>
          </cell>
          <cell r="U11">
            <v>-652.15898453079171</v>
          </cell>
          <cell r="V11">
            <v>-639.0097855929115</v>
          </cell>
          <cell r="W11">
            <v>-610.41489874322451</v>
          </cell>
          <cell r="X11">
            <v>-598.17891832916212</v>
          </cell>
        </row>
        <row r="13">
          <cell r="B13" t="str">
            <v xml:space="preserve">  Excluding interest obligations</v>
          </cell>
          <cell r="D13">
            <v>-322.90000000000026</v>
          </cell>
          <cell r="E13">
            <v>-470.30000000000007</v>
          </cell>
          <cell r="F13">
            <v>-599.5</v>
          </cell>
          <cell r="G13">
            <v>-464.95020000000011</v>
          </cell>
          <cell r="H13">
            <v>-423.07949999999994</v>
          </cell>
          <cell r="I13">
            <v>-358.91470000000004</v>
          </cell>
          <cell r="J13">
            <v>-349.99459999999993</v>
          </cell>
          <cell r="K13">
            <v>-35.10000000000003</v>
          </cell>
          <cell r="L13">
            <v>-257.13409000000001</v>
          </cell>
          <cell r="M13">
            <v>-357.00000000000006</v>
          </cell>
          <cell r="N13">
            <v>-433.57226000000014</v>
          </cell>
          <cell r="O13">
            <v>-476.73351306000012</v>
          </cell>
          <cell r="P13">
            <v>-526.09881517200006</v>
          </cell>
          <cell r="Q13">
            <v>-562.49579076756345</v>
          </cell>
          <cell r="R13">
            <v>-506.99448763344566</v>
          </cell>
          <cell r="S13">
            <v>-500.75754368750722</v>
          </cell>
          <cell r="T13">
            <v>-496.61571790516535</v>
          </cell>
          <cell r="U13">
            <v>-464.89563960770295</v>
          </cell>
          <cell r="V13">
            <v>-454.34397604863568</v>
          </cell>
          <cell r="W13">
            <v>-429.76173108185787</v>
          </cell>
          <cell r="X13">
            <v>-423.42416901041588</v>
          </cell>
        </row>
        <row r="15">
          <cell r="B15" t="str">
            <v>Trade balance</v>
          </cell>
          <cell r="D15">
            <v>-236.8</v>
          </cell>
          <cell r="E15">
            <v>-396.30000000000007</v>
          </cell>
          <cell r="F15">
            <v>-547.79999999999995</v>
          </cell>
          <cell r="G15">
            <v>-402.75020000000006</v>
          </cell>
          <cell r="H15">
            <v>-432.49970000000002</v>
          </cell>
          <cell r="I15">
            <v>-370.71470000000011</v>
          </cell>
          <cell r="J15">
            <v>-379.79459999999995</v>
          </cell>
          <cell r="K15">
            <v>-34.700000000000017</v>
          </cell>
          <cell r="L15">
            <v>-267.04009000000008</v>
          </cell>
          <cell r="M15">
            <v>-373</v>
          </cell>
          <cell r="N15">
            <v>-530.67226000000016</v>
          </cell>
          <cell r="O15">
            <v>-637.22144720000006</v>
          </cell>
          <cell r="P15">
            <v>-757.7254044</v>
          </cell>
          <cell r="Q15">
            <v>-788.27976478559981</v>
          </cell>
          <cell r="R15">
            <v>-778.89809883187991</v>
          </cell>
          <cell r="S15">
            <v>-790.61267690840282</v>
          </cell>
          <cell r="T15">
            <v>-803.24803365640412</v>
          </cell>
          <cell r="U15">
            <v>-818.15026691945377</v>
          </cell>
          <cell r="V15">
            <v>-834.00892541726034</v>
          </cell>
          <cell r="W15">
            <v>-849.98213158584986</v>
          </cell>
          <cell r="X15">
            <v>-874.04740451443217</v>
          </cell>
        </row>
        <row r="16">
          <cell r="B16" t="str">
            <v xml:space="preserve">  Exports, f.o.b.</v>
          </cell>
          <cell r="D16">
            <v>330.59999999999997</v>
          </cell>
          <cell r="E16">
            <v>272.39999999999998</v>
          </cell>
          <cell r="F16">
            <v>223.09999999999997</v>
          </cell>
          <cell r="G16">
            <v>266.94979999999998</v>
          </cell>
          <cell r="H16">
            <v>351.20030000000003</v>
          </cell>
          <cell r="I16">
            <v>526.38529999999992</v>
          </cell>
          <cell r="J16">
            <v>669.9054000000001</v>
          </cell>
          <cell r="K16">
            <v>246.4</v>
          </cell>
          <cell r="L16">
            <v>683</v>
          </cell>
          <cell r="M16">
            <v>839.3</v>
          </cell>
          <cell r="N16">
            <v>703.56560000000002</v>
          </cell>
          <cell r="O16">
            <v>616.74318700000003</v>
          </cell>
          <cell r="P16">
            <v>601.07098140000005</v>
          </cell>
          <cell r="Q16">
            <v>696.71867101440012</v>
          </cell>
          <cell r="R16">
            <v>762.75880466974331</v>
          </cell>
          <cell r="S16">
            <v>835.82414573430469</v>
          </cell>
          <cell r="T16">
            <v>912.60589117780148</v>
          </cell>
          <cell r="U16">
            <v>993.41651699324962</v>
          </cell>
          <cell r="V16">
            <v>1078.9033658635112</v>
          </cell>
          <cell r="W16">
            <v>1169.8321922945272</v>
          </cell>
          <cell r="X16">
            <v>1258.4167936266792</v>
          </cell>
        </row>
        <row r="17">
          <cell r="B17" t="str">
            <v xml:space="preserve">  Imports, f.o.b.</v>
          </cell>
          <cell r="D17">
            <v>-567.4</v>
          </cell>
          <cell r="E17">
            <v>-668.7</v>
          </cell>
          <cell r="F17">
            <v>-770.9</v>
          </cell>
          <cell r="G17">
            <v>-669.7</v>
          </cell>
          <cell r="H17">
            <v>-783.7</v>
          </cell>
          <cell r="I17">
            <v>-897.1</v>
          </cell>
          <cell r="J17">
            <v>-1049.7</v>
          </cell>
          <cell r="K17">
            <v>-281.10000000000002</v>
          </cell>
          <cell r="L17">
            <v>-950.04009000000008</v>
          </cell>
          <cell r="M17">
            <v>-1212.3</v>
          </cell>
          <cell r="N17">
            <v>-1234.2378600000002</v>
          </cell>
          <cell r="O17">
            <v>-1253.9646342000001</v>
          </cell>
          <cell r="P17">
            <v>-1358.7963858000001</v>
          </cell>
          <cell r="Q17">
            <v>-1484.9984357999999</v>
          </cell>
          <cell r="R17">
            <v>-1541.6569035016232</v>
          </cell>
          <cell r="S17">
            <v>-1626.4368226427075</v>
          </cell>
          <cell r="T17">
            <v>-1715.8539248342056</v>
          </cell>
          <cell r="U17">
            <v>-1811.5667839127034</v>
          </cell>
          <cell r="V17">
            <v>-1912.9122912807716</v>
          </cell>
          <cell r="W17">
            <v>-2019.8143238803771</v>
          </cell>
          <cell r="X17">
            <v>-2132.4641981411114</v>
          </cell>
        </row>
        <row r="19">
          <cell r="B19" t="str">
            <v>Nonfactor services (net)</v>
          </cell>
          <cell r="D19">
            <v>-97.900000000000134</v>
          </cell>
          <cell r="E19">
            <v>-96.100000000000065</v>
          </cell>
          <cell r="F19">
            <v>-63.200000000000145</v>
          </cell>
          <cell r="G19">
            <v>-97.599999999999966</v>
          </cell>
          <cell r="H19">
            <v>-67.279799999999966</v>
          </cell>
          <cell r="I19">
            <v>-100.4</v>
          </cell>
          <cell r="J19">
            <v>-110.70000000000002</v>
          </cell>
          <cell r="K19">
            <v>-26.800000000000011</v>
          </cell>
          <cell r="L19">
            <v>-85</v>
          </cell>
          <cell r="M19">
            <v>-79.999999999999972</v>
          </cell>
          <cell r="N19">
            <v>-74.500000000000028</v>
          </cell>
          <cell r="O19">
            <v>-67.312065860000018</v>
          </cell>
          <cell r="P19">
            <v>-50.373410772000057</v>
          </cell>
          <cell r="Q19">
            <v>-48.625025981963631</v>
          </cell>
          <cell r="R19">
            <v>-24.019641493873451</v>
          </cell>
          <cell r="S19">
            <v>-7.4651367375121254</v>
          </cell>
          <cell r="T19">
            <v>7.1616250845742115</v>
          </cell>
          <cell r="U19">
            <v>24.603057670287853</v>
          </cell>
          <cell r="V19">
            <v>43.599485100142431</v>
          </cell>
          <cell r="W19">
            <v>64.305268974337935</v>
          </cell>
          <cell r="X19">
            <v>88.419692075913872</v>
          </cell>
        </row>
        <row r="20">
          <cell r="B20" t="str">
            <v xml:space="preserve">  Receipts</v>
          </cell>
          <cell r="D20">
            <v>59.8</v>
          </cell>
          <cell r="E20">
            <v>77.8</v>
          </cell>
          <cell r="F20">
            <v>86.2</v>
          </cell>
          <cell r="G20">
            <v>94</v>
          </cell>
          <cell r="H20">
            <v>101.5</v>
          </cell>
          <cell r="I20">
            <v>117.6</v>
          </cell>
          <cell r="J20">
            <v>136.69999999999999</v>
          </cell>
          <cell r="K20">
            <v>45.399999999999991</v>
          </cell>
          <cell r="L20">
            <v>155</v>
          </cell>
          <cell r="M20">
            <v>180.4</v>
          </cell>
          <cell r="N20">
            <v>162.6</v>
          </cell>
          <cell r="O20">
            <v>189.03486373999999</v>
          </cell>
          <cell r="P20">
            <v>223.02141962799999</v>
          </cell>
          <cell r="Q20">
            <v>237.21170441803645</v>
          </cell>
          <cell r="R20">
            <v>259.93124324026121</v>
          </cell>
          <cell r="S20">
            <v>284.80177452284011</v>
          </cell>
          <cell r="T20">
            <v>310.2626624408926</v>
          </cell>
          <cell r="U20">
            <v>339.17968917809964</v>
          </cell>
          <cell r="V20">
            <v>370.2697271651607</v>
          </cell>
          <cell r="W20">
            <v>403.69769861595984</v>
          </cell>
          <cell r="X20">
            <v>441.18936431921941</v>
          </cell>
        </row>
        <row r="21">
          <cell r="B21" t="str">
            <v xml:space="preserve">  Payments</v>
          </cell>
          <cell r="D21">
            <v>-157.70000000000013</v>
          </cell>
          <cell r="E21">
            <v>-173.90000000000006</v>
          </cell>
          <cell r="F21">
            <v>-149.40000000000015</v>
          </cell>
          <cell r="G21">
            <v>-191.59999999999997</v>
          </cell>
          <cell r="H21">
            <v>-168.77979999999997</v>
          </cell>
          <cell r="I21">
            <v>-218</v>
          </cell>
          <cell r="J21">
            <v>-247.4</v>
          </cell>
          <cell r="K21">
            <v>-72.2</v>
          </cell>
          <cell r="L21">
            <v>-240</v>
          </cell>
          <cell r="M21">
            <v>-260.39999999999998</v>
          </cell>
          <cell r="N21">
            <v>-237.10000000000002</v>
          </cell>
          <cell r="O21">
            <v>-256.34692960000001</v>
          </cell>
          <cell r="P21">
            <v>-273.39483040000005</v>
          </cell>
          <cell r="Q21">
            <v>-285.83673040000008</v>
          </cell>
          <cell r="R21">
            <v>-283.95088473413466</v>
          </cell>
          <cell r="S21">
            <v>-292.26691126035223</v>
          </cell>
          <cell r="T21">
            <v>-303.10103735631839</v>
          </cell>
          <cell r="U21">
            <v>-314.57663150781178</v>
          </cell>
          <cell r="V21">
            <v>-326.67024206501827</v>
          </cell>
          <cell r="W21">
            <v>-339.3924296416219</v>
          </cell>
          <cell r="X21">
            <v>-352.76967224330554</v>
          </cell>
        </row>
        <row r="23">
          <cell r="B23" t="str">
            <v>Official interest obligations</v>
          </cell>
          <cell r="D23">
            <v>-233.3</v>
          </cell>
          <cell r="E23">
            <v>-373</v>
          </cell>
          <cell r="F23">
            <v>-489.7</v>
          </cell>
          <cell r="G23">
            <v>-412</v>
          </cell>
          <cell r="H23">
            <v>-538.32372999999995</v>
          </cell>
          <cell r="I23">
            <v>-336.4</v>
          </cell>
          <cell r="J23">
            <v>-288.8</v>
          </cell>
          <cell r="K23">
            <v>-31.4</v>
          </cell>
          <cell r="L23">
            <v>-224.50432716367973</v>
          </cell>
          <cell r="M23">
            <v>-134.19999999999999</v>
          </cell>
          <cell r="N23">
            <v>-211.20500000000001</v>
          </cell>
          <cell r="O23">
            <v>-184.3</v>
          </cell>
          <cell r="P23">
            <v>-181.79999999999998</v>
          </cell>
          <cell r="Q23">
            <v>-178.9</v>
          </cell>
          <cell r="R23">
            <v>-184.8</v>
          </cell>
          <cell r="S23">
            <v>-190.5</v>
          </cell>
          <cell r="T23">
            <v>-180.7</v>
          </cell>
          <cell r="U23">
            <v>-187.26334492308874</v>
          </cell>
          <cell r="V23">
            <v>-184.66580954427585</v>
          </cell>
          <cell r="W23">
            <v>-180.65316766136664</v>
          </cell>
          <cell r="X23">
            <v>-174.75474931874624</v>
          </cell>
        </row>
        <row r="24">
          <cell r="B24" t="str">
            <v>Other current transactions (net)</v>
          </cell>
          <cell r="D24">
            <v>11.799999999999999</v>
          </cell>
          <cell r="E24">
            <v>22.1</v>
          </cell>
          <cell r="F24">
            <v>11.5</v>
          </cell>
          <cell r="G24">
            <v>35.4</v>
          </cell>
          <cell r="H24">
            <v>76.7</v>
          </cell>
          <cell r="I24">
            <v>112.2</v>
          </cell>
          <cell r="J24">
            <v>140.5</v>
          </cell>
          <cell r="K24">
            <v>26.400000000000002</v>
          </cell>
          <cell r="L24">
            <v>94.906000000000006</v>
          </cell>
          <cell r="M24">
            <v>95.999999999999972</v>
          </cell>
          <cell r="N24">
            <v>171.6</v>
          </cell>
          <cell r="O24">
            <v>227.8</v>
          </cell>
          <cell r="P24">
            <v>282</v>
          </cell>
          <cell r="Q24">
            <v>274.40899999999999</v>
          </cell>
          <cell r="R24">
            <v>295.9232526923077</v>
          </cell>
          <cell r="S24">
            <v>297.32026995840766</v>
          </cell>
          <cell r="T24">
            <v>299.47069066666461</v>
          </cell>
          <cell r="U24">
            <v>328.65156964146291</v>
          </cell>
          <cell r="V24">
            <v>336.06546426848229</v>
          </cell>
          <cell r="W24">
            <v>355.91513152965405</v>
          </cell>
          <cell r="X24">
            <v>362.20354342810236</v>
          </cell>
        </row>
        <row r="25">
          <cell r="B25" t="str">
            <v xml:space="preserve">  Factor services (receipts)</v>
          </cell>
          <cell r="D25">
            <v>11.799999999999999</v>
          </cell>
          <cell r="E25">
            <v>10.1</v>
          </cell>
          <cell r="F25">
            <v>7.5</v>
          </cell>
          <cell r="G25">
            <v>5.4</v>
          </cell>
          <cell r="H25">
            <v>6.7</v>
          </cell>
          <cell r="I25">
            <v>7.2</v>
          </cell>
          <cell r="J25">
            <v>10.5</v>
          </cell>
          <cell r="K25">
            <v>2.7</v>
          </cell>
          <cell r="L25">
            <v>10</v>
          </cell>
          <cell r="M25">
            <v>19.100000000000001</v>
          </cell>
          <cell r="N25">
            <v>14.7</v>
          </cell>
          <cell r="O25">
            <v>19.5</v>
          </cell>
          <cell r="P25">
            <v>22</v>
          </cell>
          <cell r="Q25">
            <v>24.384</v>
          </cell>
          <cell r="R25">
            <v>31.222927692307692</v>
          </cell>
          <cell r="S25">
            <v>33.227137158407693</v>
          </cell>
          <cell r="T25">
            <v>35.662533405864636</v>
          </cell>
          <cell r="U25">
            <v>38.131522650794125</v>
          </cell>
          <cell r="V25">
            <v>40.836696760916148</v>
          </cell>
          <cell r="W25">
            <v>43.980847579504633</v>
          </cell>
          <cell r="X25">
            <v>47.566982354501306</v>
          </cell>
        </row>
        <row r="26">
          <cell r="B26" t="str">
            <v xml:space="preserve">  Noninterest factor services (payments)</v>
          </cell>
          <cell r="D26">
            <v>0</v>
          </cell>
          <cell r="E26">
            <v>-12</v>
          </cell>
          <cell r="F26">
            <v>-12</v>
          </cell>
          <cell r="G26">
            <v>-10</v>
          </cell>
          <cell r="H26">
            <v>-10</v>
          </cell>
          <cell r="I26">
            <v>-15</v>
          </cell>
          <cell r="J26">
            <v>-22</v>
          </cell>
          <cell r="K26">
            <v>-5.8</v>
          </cell>
          <cell r="L26">
            <v>-22.153999999999996</v>
          </cell>
          <cell r="M26">
            <v>-23.100000000000023</v>
          </cell>
          <cell r="N26">
            <v>-23.1</v>
          </cell>
          <cell r="O26">
            <v>-23.7</v>
          </cell>
          <cell r="P26">
            <v>-25</v>
          </cell>
          <cell r="Q26">
            <v>-24.975000000000001</v>
          </cell>
          <cell r="R26">
            <v>-25.299675000000001</v>
          </cell>
          <cell r="S26">
            <v>-25.906867200000001</v>
          </cell>
          <cell r="T26">
            <v>-26.191842739199998</v>
          </cell>
          <cell r="U26">
            <v>-26.479953009331197</v>
          </cell>
          <cell r="V26">
            <v>-26.771232492433839</v>
          </cell>
          <cell r="W26">
            <v>-27.065716049850607</v>
          </cell>
          <cell r="X26">
            <v>-27.36343892639896</v>
          </cell>
        </row>
        <row r="27">
          <cell r="B27" t="str">
            <v xml:space="preserve">  Private transfers 1/</v>
          </cell>
          <cell r="D27">
            <v>0</v>
          </cell>
          <cell r="E27">
            <v>24</v>
          </cell>
          <cell r="F27">
            <v>16</v>
          </cell>
          <cell r="G27">
            <v>40</v>
          </cell>
          <cell r="H27">
            <v>80</v>
          </cell>
          <cell r="I27">
            <v>120</v>
          </cell>
          <cell r="J27">
            <v>152</v>
          </cell>
          <cell r="K27">
            <v>29.5</v>
          </cell>
          <cell r="L27">
            <v>107.06</v>
          </cell>
          <cell r="M27">
            <v>100</v>
          </cell>
          <cell r="N27">
            <v>180</v>
          </cell>
          <cell r="O27">
            <v>232</v>
          </cell>
          <cell r="P27">
            <v>285</v>
          </cell>
          <cell r="Q27">
            <v>275</v>
          </cell>
          <cell r="R27">
            <v>290</v>
          </cell>
          <cell r="S27">
            <v>290</v>
          </cell>
          <cell r="T27">
            <v>290</v>
          </cell>
          <cell r="U27">
            <v>317</v>
          </cell>
          <cell r="V27">
            <v>322</v>
          </cell>
          <cell r="W27">
            <v>339</v>
          </cell>
          <cell r="X27">
            <v>342</v>
          </cell>
        </row>
        <row r="29">
          <cell r="B29" t="str">
            <v>|'Current account (% of GDP)</v>
          </cell>
          <cell r="C29" t="e">
            <v>#DIV/0!</v>
          </cell>
          <cell r="D29">
            <v>-35.562659846547334</v>
          </cell>
          <cell r="E29">
            <v>-48.425107584722966</v>
          </cell>
          <cell r="F29">
            <v>-59.001971788260278</v>
          </cell>
          <cell r="G29">
            <v>-48.503707401717136</v>
          </cell>
          <cell r="H29">
            <v>-52.478512757696357</v>
          </cell>
          <cell r="I29">
            <v>-36.847237909735384</v>
          </cell>
          <cell r="J29">
            <v>-32.43353440413884</v>
          </cell>
          <cell r="L29">
            <v>-23.044900342759796</v>
          </cell>
          <cell r="M29">
            <v>-24.342335728145159</v>
          </cell>
          <cell r="N29">
            <v>-31.953144407152976</v>
          </cell>
          <cell r="O29">
            <v>-31.249931046357471</v>
          </cell>
          <cell r="P29">
            <v>-30.748876360060851</v>
          </cell>
          <cell r="Q29">
            <v>-30.243121606860225</v>
          </cell>
          <cell r="R29">
            <v>-26.409774223423859</v>
          </cell>
          <cell r="S29">
            <v>-24.499051654543074</v>
          </cell>
          <cell r="T29">
            <v>-22.285497921313837</v>
          </cell>
          <cell r="U29">
            <v>-19.920785900654934</v>
          </cell>
          <cell r="V29">
            <v>-18.121005545966632</v>
          </cell>
          <cell r="W29">
            <v>-16.070215766604296</v>
          </cell>
          <cell r="X29">
            <v>-14.620071079589101</v>
          </cell>
        </row>
        <row r="30">
          <cell r="B30" t="str">
            <v>Capital account</v>
          </cell>
          <cell r="D30">
            <v>-234.89999999999964</v>
          </cell>
          <cell r="E30">
            <v>17.10000000000025</v>
          </cell>
          <cell r="F30">
            <v>-62.89999999999975</v>
          </cell>
          <cell r="G30">
            <v>-94.449799999999811</v>
          </cell>
          <cell r="H30">
            <v>-285.4967700000002</v>
          </cell>
          <cell r="I30">
            <v>20.314700000000471</v>
          </cell>
          <cell r="J30">
            <v>105.69459999999913</v>
          </cell>
          <cell r="K30">
            <v>95.300000000000026</v>
          </cell>
          <cell r="L30">
            <v>195.29949714644212</v>
          </cell>
          <cell r="M30">
            <v>792.4</v>
          </cell>
          <cell r="N30">
            <v>522.07226000000014</v>
          </cell>
          <cell r="O30">
            <v>505.23351306000012</v>
          </cell>
          <cell r="P30">
            <v>606.46517309594026</v>
          </cell>
          <cell r="Q30">
            <v>564.91996383967785</v>
          </cell>
          <cell r="R30">
            <v>626.63072027489784</v>
          </cell>
          <cell r="S30">
            <v>491.75766218153723</v>
          </cell>
          <cell r="T30">
            <v>590.89076659222496</v>
          </cell>
          <cell r="U30">
            <v>615.15896879652337</v>
          </cell>
          <cell r="V30">
            <v>605.59121287332118</v>
          </cell>
          <cell r="W30">
            <v>590.25627824127685</v>
          </cell>
          <cell r="X30">
            <v>584.42273861000876</v>
          </cell>
        </row>
        <row r="31">
          <cell r="B31" t="str">
            <v>|'Capital account (% of GDP)</v>
          </cell>
          <cell r="D31">
            <v>-15.019181585677726</v>
          </cell>
          <cell r="E31">
            <v>0.98193921463153655</v>
          </cell>
          <cell r="F31">
            <v>-3.4072934497627214</v>
          </cell>
          <cell r="G31">
            <v>-5.2239744780840383</v>
          </cell>
          <cell r="H31">
            <v>-15.583935459345311</v>
          </cell>
          <cell r="I31">
            <v>1.0765493437215101</v>
          </cell>
          <cell r="J31">
            <v>5.3664346026589218</v>
          </cell>
          <cell r="L31">
            <v>9.3444735476766567</v>
          </cell>
          <cell r="M31">
            <v>39.268865698253705</v>
          </cell>
          <cell r="N31">
            <v>25.872268377995706</v>
          </cell>
          <cell r="O31">
            <v>23.884586989163545</v>
          </cell>
          <cell r="P31">
            <v>26.342921084956167</v>
          </cell>
          <cell r="Q31">
            <v>23.044294798138115</v>
          </cell>
          <cell r="R31">
            <v>23.922098455184962</v>
          </cell>
          <cell r="S31">
            <v>17.428520639406013</v>
          </cell>
          <cell r="T31">
            <v>19.441885966181481</v>
          </cell>
          <cell r="U31">
            <v>18.790586962594571</v>
          </cell>
          <cell r="V31">
            <v>17.173323436485173</v>
          </cell>
          <cell r="W31">
            <v>15.539505618981138</v>
          </cell>
          <cell r="X31">
            <v>14.283856747864768</v>
          </cell>
        </row>
        <row r="33">
          <cell r="B33" t="str">
            <v>Official (net)</v>
          </cell>
          <cell r="D33">
            <v>-23.600000000000023</v>
          </cell>
          <cell r="E33">
            <v>74.600000000000136</v>
          </cell>
          <cell r="F33">
            <v>-37.899999999999977</v>
          </cell>
          <cell r="G33">
            <v>-162.00000000000006</v>
          </cell>
          <cell r="H33">
            <v>-436.92999999999995</v>
          </cell>
          <cell r="I33">
            <v>-139.48000000000002</v>
          </cell>
          <cell r="J33">
            <v>11.299999999999955</v>
          </cell>
          <cell r="K33">
            <v>29.099999999999994</v>
          </cell>
          <cell r="L33">
            <v>32.299499999999966</v>
          </cell>
          <cell r="M33">
            <v>134.4</v>
          </cell>
          <cell r="N33">
            <v>163</v>
          </cell>
          <cell r="O33">
            <v>300.10000000000002</v>
          </cell>
          <cell r="P33">
            <v>370.75200000000007</v>
          </cell>
          <cell r="Q33">
            <v>328.78800000000001</v>
          </cell>
          <cell r="R33">
            <v>369</v>
          </cell>
          <cell r="S33">
            <v>203.39999999999998</v>
          </cell>
          <cell r="T33">
            <v>274.2</v>
          </cell>
          <cell r="U33">
            <v>258.08944593173544</v>
          </cell>
          <cell r="V33">
            <v>257.54680568380138</v>
          </cell>
          <cell r="W33">
            <v>231.67020532972859</v>
          </cell>
          <cell r="X33">
            <v>204.83379655145575</v>
          </cell>
        </row>
        <row r="34">
          <cell r="B34" t="str">
            <v xml:space="preserve">  Official transfers </v>
          </cell>
          <cell r="D34">
            <v>201.6</v>
          </cell>
          <cell r="E34">
            <v>482.5</v>
          </cell>
          <cell r="F34">
            <v>310.89999999999998</v>
          </cell>
          <cell r="G34">
            <v>242.7</v>
          </cell>
          <cell r="H34">
            <v>245.4</v>
          </cell>
          <cell r="I34">
            <v>177</v>
          </cell>
          <cell r="J34">
            <v>246.7</v>
          </cell>
          <cell r="K34">
            <v>56.6</v>
          </cell>
          <cell r="L34">
            <v>175</v>
          </cell>
          <cell r="M34">
            <v>105.9</v>
          </cell>
          <cell r="N34">
            <v>192</v>
          </cell>
          <cell r="O34">
            <v>215.5</v>
          </cell>
          <cell r="P34">
            <v>214.60000000000002</v>
          </cell>
          <cell r="Q34">
            <v>217</v>
          </cell>
          <cell r="R34">
            <v>230</v>
          </cell>
          <cell r="S34">
            <v>220</v>
          </cell>
          <cell r="T34">
            <v>210</v>
          </cell>
          <cell r="U34">
            <v>210</v>
          </cell>
          <cell r="V34">
            <v>210</v>
          </cell>
          <cell r="W34">
            <v>200</v>
          </cell>
          <cell r="X34">
            <v>190</v>
          </cell>
        </row>
        <row r="35">
          <cell r="B35" t="str">
            <v xml:space="preserve">        Public sector consolidated</v>
          </cell>
          <cell r="I35">
            <v>114.7</v>
          </cell>
          <cell r="J35">
            <v>167.89999999999998</v>
          </cell>
          <cell r="K35">
            <v>0</v>
          </cell>
          <cell r="L35">
            <v>105.9</v>
          </cell>
          <cell r="M35">
            <v>102.4</v>
          </cell>
          <cell r="N35">
            <v>105.9</v>
          </cell>
          <cell r="O35">
            <v>102.4</v>
          </cell>
          <cell r="P35">
            <v>104.2</v>
          </cell>
          <cell r="Q35">
            <v>107</v>
          </cell>
          <cell r="R35">
            <v>120</v>
          </cell>
          <cell r="S35">
            <v>110</v>
          </cell>
          <cell r="T35">
            <v>110</v>
          </cell>
          <cell r="U35">
            <v>110</v>
          </cell>
          <cell r="V35">
            <v>110</v>
          </cell>
          <cell r="W35">
            <v>110</v>
          </cell>
          <cell r="X35">
            <v>110</v>
          </cell>
        </row>
        <row r="36">
          <cell r="B36" t="str">
            <v xml:space="preserve">        Public sector not consolidated</v>
          </cell>
          <cell r="I36">
            <v>62.3</v>
          </cell>
          <cell r="J36">
            <v>78.8</v>
          </cell>
          <cell r="N36">
            <v>86.1</v>
          </cell>
          <cell r="O36">
            <v>113.1</v>
          </cell>
          <cell r="P36">
            <v>110.4</v>
          </cell>
          <cell r="Q36">
            <v>110</v>
          </cell>
          <cell r="R36">
            <v>110</v>
          </cell>
          <cell r="S36">
            <v>110</v>
          </cell>
          <cell r="T36">
            <v>100</v>
          </cell>
          <cell r="U36">
            <v>100</v>
          </cell>
          <cell r="V36">
            <v>100</v>
          </cell>
          <cell r="W36">
            <v>90</v>
          </cell>
          <cell r="X36">
            <v>80</v>
          </cell>
        </row>
        <row r="37">
          <cell r="B37" t="str">
            <v xml:space="preserve">        Emergency assistance</v>
          </cell>
          <cell r="O37">
            <v>0</v>
          </cell>
        </row>
        <row r="38">
          <cell r="B38" t="str">
            <v xml:space="preserve">  Disbursements</v>
          </cell>
          <cell r="D38">
            <v>220.8</v>
          </cell>
          <cell r="E38">
            <v>345.40000000000003</v>
          </cell>
          <cell r="F38">
            <v>404.3</v>
          </cell>
          <cell r="G38">
            <v>157</v>
          </cell>
          <cell r="H38">
            <v>337.90000000000003</v>
          </cell>
          <cell r="I38">
            <v>244</v>
          </cell>
          <cell r="J38">
            <v>215.39999999999998</v>
          </cell>
          <cell r="K38">
            <v>30.5</v>
          </cell>
          <cell r="L38">
            <v>235</v>
          </cell>
          <cell r="M38">
            <v>241.6</v>
          </cell>
          <cell r="N38">
            <v>204.7</v>
          </cell>
          <cell r="O38">
            <v>267.70000000000005</v>
          </cell>
          <cell r="P38">
            <v>330.3</v>
          </cell>
          <cell r="Q38">
            <v>274.8</v>
          </cell>
          <cell r="R38">
            <v>280</v>
          </cell>
          <cell r="S38">
            <v>270</v>
          </cell>
          <cell r="T38">
            <v>260</v>
          </cell>
          <cell r="U38">
            <v>240</v>
          </cell>
          <cell r="V38">
            <v>220</v>
          </cell>
          <cell r="W38">
            <v>210</v>
          </cell>
          <cell r="X38">
            <v>200</v>
          </cell>
        </row>
        <row r="39">
          <cell r="B39" t="str">
            <v xml:space="preserve">  Amortization</v>
          </cell>
          <cell r="D39">
            <v>-446</v>
          </cell>
          <cell r="E39">
            <v>-753.3</v>
          </cell>
          <cell r="F39">
            <v>-753.1</v>
          </cell>
          <cell r="G39">
            <v>-561.70000000000005</v>
          </cell>
          <cell r="H39">
            <v>-1020.23</v>
          </cell>
          <cell r="I39">
            <v>-560.48</v>
          </cell>
          <cell r="J39">
            <v>-450.8</v>
          </cell>
          <cell r="K39">
            <v>-58</v>
          </cell>
          <cell r="L39">
            <v>-377.70050000000003</v>
          </cell>
          <cell r="M39">
            <v>-213.1</v>
          </cell>
          <cell r="N39">
            <v>-233.7</v>
          </cell>
          <cell r="O39">
            <v>-183.1</v>
          </cell>
          <cell r="P39">
            <v>-174.14800000000002</v>
          </cell>
          <cell r="Q39">
            <v>-163.012</v>
          </cell>
          <cell r="R39">
            <v>-141</v>
          </cell>
          <cell r="S39">
            <v>-286.60000000000002</v>
          </cell>
          <cell r="T39">
            <v>-195.8</v>
          </cell>
          <cell r="U39">
            <v>-191.91055406826459</v>
          </cell>
          <cell r="V39">
            <v>-172.45319431619859</v>
          </cell>
          <cell r="W39">
            <v>-178.32979467027141</v>
          </cell>
          <cell r="X39">
            <v>-185.16620344854425</v>
          </cell>
        </row>
        <row r="41">
          <cell r="B41" t="str">
            <v xml:space="preserve">      Financial public sector</v>
          </cell>
          <cell r="G41" t="str">
            <v>...</v>
          </cell>
          <cell r="H41" t="str">
            <v>...</v>
          </cell>
          <cell r="I41" t="str">
            <v>...</v>
          </cell>
          <cell r="J41">
            <v>-107.3</v>
          </cell>
          <cell r="K41">
            <v>2.4000000000000004</v>
          </cell>
          <cell r="L41" t="str">
            <v>...</v>
          </cell>
          <cell r="M41">
            <v>-47.8</v>
          </cell>
          <cell r="N41">
            <v>-37.224000000000004</v>
          </cell>
          <cell r="O41">
            <v>-28.608999999999998</v>
          </cell>
          <cell r="P41">
            <v>-40.348999999999997</v>
          </cell>
          <cell r="Q41">
            <v>-50.392000000000003</v>
          </cell>
          <cell r="R41">
            <v>-44.703000000000003</v>
          </cell>
          <cell r="S41">
            <v>-107.08799999999999</v>
          </cell>
          <cell r="T41">
            <v>-18.172999999999998</v>
          </cell>
          <cell r="U41">
            <v>-4.0869999999999997</v>
          </cell>
          <cell r="V41">
            <v>0.24499999999999922</v>
          </cell>
          <cell r="W41">
            <v>0.47199999999999953</v>
          </cell>
          <cell r="X41">
            <v>0.6980000000000004</v>
          </cell>
        </row>
        <row r="42">
          <cell r="B42" t="str">
            <v xml:space="preserve">        Disbursements</v>
          </cell>
          <cell r="G42" t="str">
            <v>...</v>
          </cell>
          <cell r="H42" t="str">
            <v>...</v>
          </cell>
          <cell r="I42" t="str">
            <v>...</v>
          </cell>
          <cell r="J42">
            <v>0.3</v>
          </cell>
          <cell r="K42">
            <v>15</v>
          </cell>
          <cell r="L42" t="str">
            <v>...</v>
          </cell>
          <cell r="M42">
            <v>15.3</v>
          </cell>
          <cell r="N42">
            <v>31.3</v>
          </cell>
          <cell r="O42">
            <v>30.2</v>
          </cell>
          <cell r="P42">
            <v>20</v>
          </cell>
          <cell r="Q42">
            <v>10</v>
          </cell>
          <cell r="R42">
            <v>10</v>
          </cell>
          <cell r="S42">
            <v>10</v>
          </cell>
          <cell r="T42">
            <v>10</v>
          </cell>
          <cell r="U42">
            <v>10</v>
          </cell>
          <cell r="V42">
            <v>10</v>
          </cell>
          <cell r="W42">
            <v>10</v>
          </cell>
          <cell r="X42">
            <v>10</v>
          </cell>
        </row>
        <row r="43">
          <cell r="B43" t="str">
            <v xml:space="preserve">        Amortization</v>
          </cell>
          <cell r="G43" t="str">
            <v>...</v>
          </cell>
          <cell r="H43" t="str">
            <v>...</v>
          </cell>
          <cell r="I43" t="str">
            <v>...</v>
          </cell>
          <cell r="J43">
            <v>-107.6</v>
          </cell>
          <cell r="K43">
            <v>-12.6</v>
          </cell>
          <cell r="L43" t="str">
            <v>...</v>
          </cell>
          <cell r="M43">
            <v>-63.1</v>
          </cell>
          <cell r="N43">
            <v>-68.524000000000001</v>
          </cell>
          <cell r="O43">
            <v>-58.808999999999997</v>
          </cell>
          <cell r="P43">
            <v>-60.348999999999997</v>
          </cell>
          <cell r="Q43">
            <v>-60.392000000000003</v>
          </cell>
          <cell r="R43">
            <v>-54.703000000000003</v>
          </cell>
          <cell r="S43">
            <v>-117.08799999999999</v>
          </cell>
          <cell r="T43">
            <v>-28.172999999999998</v>
          </cell>
          <cell r="U43">
            <v>-14.087</v>
          </cell>
          <cell r="V43">
            <v>-9.7550000000000008</v>
          </cell>
          <cell r="W43">
            <v>-9.5280000000000005</v>
          </cell>
          <cell r="X43">
            <v>-9.3019999999999996</v>
          </cell>
        </row>
        <row r="44">
          <cell r="B44" t="str">
            <v xml:space="preserve">      Nonfinancial public sector</v>
          </cell>
          <cell r="G44" t="str">
            <v>...</v>
          </cell>
          <cell r="H44" t="str">
            <v>...</v>
          </cell>
          <cell r="I44" t="str">
            <v>...</v>
          </cell>
          <cell r="J44">
            <v>118.59999999999991</v>
          </cell>
          <cell r="K44">
            <v>26.699999999999996</v>
          </cell>
          <cell r="L44" t="str">
            <v>...</v>
          </cell>
          <cell r="M44">
            <v>182.2</v>
          </cell>
          <cell r="N44">
            <v>200.22399999999999</v>
          </cell>
          <cell r="O44">
            <v>328.70900000000006</v>
          </cell>
          <cell r="P44">
            <v>411.10100000000006</v>
          </cell>
          <cell r="Q44">
            <v>379.18</v>
          </cell>
          <cell r="R44">
            <v>413.70299999999997</v>
          </cell>
          <cell r="S44">
            <v>310.48799999999994</v>
          </cell>
          <cell r="T44">
            <v>292.37299999999999</v>
          </cell>
          <cell r="U44">
            <v>262.17644593173543</v>
          </cell>
          <cell r="V44">
            <v>257.30180568380138</v>
          </cell>
          <cell r="W44">
            <v>231.19820532972858</v>
          </cell>
          <cell r="X44">
            <v>204.13579655145574</v>
          </cell>
        </row>
        <row r="45">
          <cell r="B45" t="str">
            <v xml:space="preserve">        Transfers</v>
          </cell>
          <cell r="G45" t="str">
            <v>...</v>
          </cell>
          <cell r="H45" t="str">
            <v>...</v>
          </cell>
          <cell r="I45" t="str">
            <v>...</v>
          </cell>
          <cell r="J45">
            <v>246.7</v>
          </cell>
          <cell r="K45">
            <v>56.6</v>
          </cell>
          <cell r="L45" t="str">
            <v>...</v>
          </cell>
          <cell r="M45">
            <v>105.9</v>
          </cell>
          <cell r="N45">
            <v>192</v>
          </cell>
          <cell r="O45">
            <v>215.5</v>
          </cell>
          <cell r="P45">
            <v>214.60000000000002</v>
          </cell>
          <cell r="Q45">
            <v>217</v>
          </cell>
          <cell r="R45">
            <v>230</v>
          </cell>
          <cell r="S45">
            <v>220</v>
          </cell>
          <cell r="T45">
            <v>210</v>
          </cell>
          <cell r="U45">
            <v>210</v>
          </cell>
          <cell r="V45">
            <v>210</v>
          </cell>
          <cell r="W45">
            <v>200</v>
          </cell>
          <cell r="X45">
            <v>190</v>
          </cell>
        </row>
        <row r="46">
          <cell r="B46" t="str">
            <v xml:space="preserve">        Disbursements</v>
          </cell>
          <cell r="G46" t="str">
            <v>...</v>
          </cell>
          <cell r="H46" t="str">
            <v>...</v>
          </cell>
          <cell r="I46" t="str">
            <v>...</v>
          </cell>
          <cell r="J46">
            <v>215.09999999999997</v>
          </cell>
          <cell r="K46">
            <v>15.5</v>
          </cell>
          <cell r="L46" t="str">
            <v>...</v>
          </cell>
          <cell r="M46">
            <v>226.29999999999998</v>
          </cell>
          <cell r="N46">
            <v>173.39999999999998</v>
          </cell>
          <cell r="O46">
            <v>237.50000000000006</v>
          </cell>
          <cell r="P46">
            <v>310.3</v>
          </cell>
          <cell r="Q46">
            <v>264.8</v>
          </cell>
          <cell r="R46">
            <v>270</v>
          </cell>
          <cell r="S46">
            <v>260</v>
          </cell>
          <cell r="T46">
            <v>250</v>
          </cell>
          <cell r="U46">
            <v>230</v>
          </cell>
          <cell r="V46">
            <v>210</v>
          </cell>
          <cell r="W46">
            <v>200</v>
          </cell>
          <cell r="X46">
            <v>190</v>
          </cell>
        </row>
        <row r="47">
          <cell r="B47" t="str">
            <v xml:space="preserve">        Amortization</v>
          </cell>
          <cell r="G47" t="str">
            <v>...</v>
          </cell>
          <cell r="H47" t="str">
            <v>...</v>
          </cell>
          <cell r="I47" t="str">
            <v>...</v>
          </cell>
          <cell r="J47">
            <v>-343.20000000000005</v>
          </cell>
          <cell r="K47">
            <v>-45.4</v>
          </cell>
          <cell r="L47" t="str">
            <v>...</v>
          </cell>
          <cell r="M47">
            <v>-150</v>
          </cell>
          <cell r="N47">
            <v>-165.17599999999999</v>
          </cell>
          <cell r="O47">
            <v>-124.291</v>
          </cell>
          <cell r="P47">
            <v>-113.79900000000004</v>
          </cell>
          <cell r="Q47">
            <v>-102.62</v>
          </cell>
          <cell r="R47">
            <v>-86.296999999999997</v>
          </cell>
          <cell r="S47">
            <v>-169.51200000000003</v>
          </cell>
          <cell r="T47">
            <v>-167.62700000000001</v>
          </cell>
          <cell r="U47">
            <v>-177.8235540682646</v>
          </cell>
          <cell r="V47">
            <v>-162.6981943161986</v>
          </cell>
          <cell r="W47">
            <v>-168.80179467027142</v>
          </cell>
          <cell r="X47">
            <v>-175.86420344854426</v>
          </cell>
        </row>
        <row r="49">
          <cell r="B49" t="str">
            <v xml:space="preserve">Private Capital 2/ </v>
          </cell>
          <cell r="D49">
            <v>-211.29999999999961</v>
          </cell>
          <cell r="E49">
            <v>-57.499999999999886</v>
          </cell>
          <cell r="F49">
            <v>-24.999999999999773</v>
          </cell>
          <cell r="G49">
            <v>67.550200000000245</v>
          </cell>
          <cell r="H49">
            <v>151.43322999999975</v>
          </cell>
          <cell r="I49">
            <v>159.79470000000049</v>
          </cell>
          <cell r="J49">
            <v>94.394599999999173</v>
          </cell>
          <cell r="K49">
            <v>66.200000000000031</v>
          </cell>
          <cell r="L49">
            <v>162.99999714644215</v>
          </cell>
          <cell r="M49">
            <v>658</v>
          </cell>
          <cell r="N49">
            <v>359.0722600000002</v>
          </cell>
          <cell r="O49">
            <v>205.1335130600001</v>
          </cell>
          <cell r="P49">
            <v>235.71317309594019</v>
          </cell>
          <cell r="Q49">
            <v>236.13196383967789</v>
          </cell>
          <cell r="R49">
            <v>257.6307202748979</v>
          </cell>
          <cell r="S49">
            <v>288.35766218153725</v>
          </cell>
          <cell r="T49">
            <v>316.69076659222497</v>
          </cell>
          <cell r="U49">
            <v>357.06952286478798</v>
          </cell>
          <cell r="V49">
            <v>348.0444071895198</v>
          </cell>
          <cell r="W49">
            <v>358.58607291154829</v>
          </cell>
          <cell r="X49">
            <v>379.58894205855307</v>
          </cell>
        </row>
        <row r="50">
          <cell r="B50" t="str">
            <v xml:space="preserve">      Foreign direct investment</v>
          </cell>
          <cell r="F50">
            <v>12</v>
          </cell>
          <cell r="G50">
            <v>38.799999999999997</v>
          </cell>
          <cell r="H50">
            <v>40</v>
          </cell>
          <cell r="I50">
            <v>75.400000000000006</v>
          </cell>
          <cell r="J50">
            <v>97</v>
          </cell>
          <cell r="K50">
            <v>101.85</v>
          </cell>
          <cell r="L50">
            <v>173.1</v>
          </cell>
          <cell r="M50">
            <v>184</v>
          </cell>
          <cell r="N50">
            <v>173.1</v>
          </cell>
          <cell r="O50">
            <v>184</v>
          </cell>
          <cell r="P50">
            <v>190</v>
          </cell>
          <cell r="Q50">
            <v>195</v>
          </cell>
          <cell r="R50">
            <v>208.36440000000002</v>
          </cell>
          <cell r="S50">
            <v>224.440755282</v>
          </cell>
          <cell r="T50">
            <v>236.78499682250998</v>
          </cell>
          <cell r="U50">
            <v>249.80817164774803</v>
          </cell>
          <cell r="V50">
            <v>243.00183322862426</v>
          </cell>
          <cell r="W50">
            <v>255.26693405619858</v>
          </cell>
          <cell r="X50">
            <v>268.20661542928951</v>
          </cell>
        </row>
        <row r="51">
          <cell r="B51" t="str">
            <v xml:space="preserve">      Export pre-financing</v>
          </cell>
          <cell r="E51">
            <v>33.6</v>
          </cell>
          <cell r="F51">
            <v>0.60000000000000142</v>
          </cell>
          <cell r="G51">
            <v>4.4999999999999964</v>
          </cell>
          <cell r="H51">
            <v>28.1</v>
          </cell>
          <cell r="I51">
            <v>31.099999999999994</v>
          </cell>
          <cell r="J51">
            <v>55.700000000000017</v>
          </cell>
          <cell r="K51">
            <v>55.575267146442144</v>
          </cell>
          <cell r="L51">
            <v>42.699999999999989</v>
          </cell>
          <cell r="M51">
            <v>59.800000000000011</v>
          </cell>
          <cell r="N51">
            <v>42.699999999999989</v>
          </cell>
          <cell r="O51">
            <v>59.800000000000011</v>
          </cell>
          <cell r="P51">
            <v>50</v>
          </cell>
          <cell r="Q51">
            <v>63.417042979250397</v>
          </cell>
          <cell r="R51">
            <v>69.428177987701758</v>
          </cell>
          <cell r="S51">
            <v>76.078764612341132</v>
          </cell>
          <cell r="T51">
            <v>83.067627482518844</v>
          </cell>
          <cell r="U51">
            <v>90.423208929843781</v>
          </cell>
          <cell r="V51">
            <v>98.204431673699389</v>
          </cell>
          <cell r="W51">
            <v>106.48099656815356</v>
          </cell>
          <cell r="X51">
            <v>114.54418434206741</v>
          </cell>
        </row>
        <row r="52">
          <cell r="B52" t="str">
            <v xml:space="preserve">      Commercial banks</v>
          </cell>
          <cell r="G52">
            <v>-3.2</v>
          </cell>
          <cell r="H52">
            <v>0</v>
          </cell>
          <cell r="I52">
            <v>-16.7</v>
          </cell>
          <cell r="J52">
            <v>-41.312796208530806</v>
          </cell>
          <cell r="K52">
            <v>0</v>
          </cell>
          <cell r="L52">
            <v>-39.440211640211643</v>
          </cell>
          <cell r="M52">
            <v>-2.8922495274102289E-2</v>
          </cell>
          <cell r="N52">
            <v>-39.440211640211643</v>
          </cell>
          <cell r="O52">
            <v>-2.8922495274102289E-2</v>
          </cell>
          <cell r="P52">
            <v>-18.174683544303797</v>
          </cell>
          <cell r="Q52">
            <v>-13.982568807339447</v>
          </cell>
          <cell r="R52">
            <v>-17</v>
          </cell>
          <cell r="S52">
            <v>-9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</row>
        <row r="53">
          <cell r="B53" t="str">
            <v xml:space="preserve">      CENIs</v>
          </cell>
          <cell r="J53">
            <v>11.924941176470588</v>
          </cell>
          <cell r="K53">
            <v>0</v>
          </cell>
          <cell r="L53">
            <v>81.142857142857153</v>
          </cell>
          <cell r="M53">
            <v>-54.232084102873671</v>
          </cell>
          <cell r="N53">
            <v>81.142857142857153</v>
          </cell>
          <cell r="O53">
            <v>-54.232084102873671</v>
          </cell>
          <cell r="P53">
            <v>-6.1121433597560006</v>
          </cell>
          <cell r="Q53">
            <v>-28.302510332233066</v>
          </cell>
          <cell r="R53">
            <v>-3.1618577128038567</v>
          </cell>
          <cell r="S53">
            <v>-3.1618577128038567</v>
          </cell>
          <cell r="T53">
            <v>-3.1618577128038567</v>
          </cell>
          <cell r="U53">
            <v>-3.1618577128038567</v>
          </cell>
          <cell r="V53">
            <v>-3.1618577128038567</v>
          </cell>
          <cell r="W53">
            <v>-3.1618577128038567</v>
          </cell>
          <cell r="X53">
            <v>-3.1618577128038567</v>
          </cell>
        </row>
        <row r="54">
          <cell r="B54" t="str">
            <v xml:space="preserve">      Other</v>
          </cell>
          <cell r="E54">
            <v>56.2</v>
          </cell>
          <cell r="F54">
            <v>-44.7</v>
          </cell>
          <cell r="G54">
            <v>-113.6</v>
          </cell>
          <cell r="H54">
            <v>3.7</v>
          </cell>
          <cell r="I54">
            <v>4.6000000000000014</v>
          </cell>
          <cell r="J54">
            <v>1.6800000000000033</v>
          </cell>
          <cell r="K54" t="e">
            <v>#REF!</v>
          </cell>
          <cell r="L54">
            <v>24.8</v>
          </cell>
          <cell r="M54">
            <v>30</v>
          </cell>
          <cell r="N54">
            <v>24.8</v>
          </cell>
          <cell r="O54">
            <v>30</v>
          </cell>
          <cell r="P54">
            <v>20</v>
          </cell>
          <cell r="Q54">
            <v>20</v>
          </cell>
          <cell r="R54">
            <v>0</v>
          </cell>
          <cell r="S54">
            <v>0</v>
          </cell>
          <cell r="T54">
            <v>0</v>
          </cell>
          <cell r="U54">
            <v>20</v>
          </cell>
          <cell r="V54">
            <v>10</v>
          </cell>
          <cell r="W54">
            <v>0</v>
          </cell>
          <cell r="X54">
            <v>0</v>
          </cell>
        </row>
        <row r="55">
          <cell r="B55" t="str">
            <v xml:space="preserve">      Errors and omissions</v>
          </cell>
          <cell r="D55">
            <v>-211.29999999999961</v>
          </cell>
          <cell r="E55">
            <v>-147.2999999999999</v>
          </cell>
          <cell r="F55">
            <v>7.1000000000002217</v>
          </cell>
          <cell r="G55">
            <v>141.05020000000025</v>
          </cell>
          <cell r="H55">
            <v>79.633229999999742</v>
          </cell>
          <cell r="I55">
            <v>65.394700000000483</v>
          </cell>
          <cell r="J55">
            <v>-30.597544967940621</v>
          </cell>
          <cell r="K55">
            <v>105.5</v>
          </cell>
          <cell r="L55">
            <v>76.769614497354667</v>
          </cell>
          <cell r="M55">
            <v>-14.405480341852126</v>
          </cell>
          <cell r="N55">
            <v>76.769614497354667</v>
          </cell>
          <cell r="O55">
            <v>-14.405480341852126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</row>
        <row r="57">
          <cell r="B57" t="str">
            <v>Overall balance</v>
          </cell>
          <cell r="D57">
            <v>-791.09999999999991</v>
          </cell>
          <cell r="E57">
            <v>-826.19999999999982</v>
          </cell>
          <cell r="F57">
            <v>-1152.0999999999999</v>
          </cell>
          <cell r="G57">
            <v>-971.4</v>
          </cell>
          <cell r="H57">
            <v>-1246.9000000000001</v>
          </cell>
          <cell r="I57">
            <v>-674.99999999999955</v>
          </cell>
          <cell r="J57">
            <v>-533.10000000000082</v>
          </cell>
          <cell r="K57">
            <v>28.799999999999997</v>
          </cell>
          <cell r="L57">
            <v>-286.33892001723768</v>
          </cell>
          <cell r="M57">
            <v>301.2</v>
          </cell>
          <cell r="N57">
            <v>-122.70499999999998</v>
          </cell>
          <cell r="O57">
            <v>-155.80000000000001</v>
          </cell>
          <cell r="P57">
            <v>-101.43364207605975</v>
          </cell>
          <cell r="Q57">
            <v>-176.47582692788558</v>
          </cell>
          <cell r="R57">
            <v>-65.16376735854783</v>
          </cell>
          <cell r="S57">
            <v>-199.49988150597</v>
          </cell>
          <cell r="T57">
            <v>-86.424951312940379</v>
          </cell>
          <cell r="U57">
            <v>-37.000015734268345</v>
          </cell>
          <cell r="V57">
            <v>-33.418572719590316</v>
          </cell>
          <cell r="W57">
            <v>-20.158620501947667</v>
          </cell>
          <cell r="X57">
            <v>-13.756179719153351</v>
          </cell>
        </row>
        <row r="58">
          <cell r="B58" t="str">
            <v xml:space="preserve">   Check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9.9475983006414026E-14</v>
          </cell>
          <cell r="I58">
            <v>0</v>
          </cell>
          <cell r="J58">
            <v>0</v>
          </cell>
          <cell r="K58">
            <v>-3.5527136788005009E-15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</row>
        <row r="60">
          <cell r="B60" t="str">
            <v xml:space="preserve">Net reserve change </v>
          </cell>
          <cell r="D60">
            <v>197.8</v>
          </cell>
          <cell r="E60">
            <v>-15.800000000000182</v>
          </cell>
          <cell r="F60">
            <v>5</v>
          </cell>
          <cell r="G60">
            <v>100</v>
          </cell>
          <cell r="H60">
            <v>-69</v>
          </cell>
          <cell r="I60">
            <v>62.6</v>
          </cell>
          <cell r="J60">
            <v>2</v>
          </cell>
          <cell r="K60">
            <v>-12.8</v>
          </cell>
          <cell r="L60">
            <v>-39.509473806043729</v>
          </cell>
          <cell r="M60">
            <v>-49.6</v>
          </cell>
          <cell r="N60">
            <v>-58</v>
          </cell>
          <cell r="O60">
            <v>10</v>
          </cell>
          <cell r="P60">
            <v>-120</v>
          </cell>
          <cell r="Q60">
            <v>-59.6</v>
          </cell>
          <cell r="R60">
            <v>-40</v>
          </cell>
          <cell r="S60">
            <v>-40</v>
          </cell>
          <cell r="T60">
            <v>-50</v>
          </cell>
          <cell r="U60">
            <v>-50</v>
          </cell>
          <cell r="V60">
            <v>-55</v>
          </cell>
          <cell r="W60">
            <v>-65</v>
          </cell>
          <cell r="X60">
            <v>-75</v>
          </cell>
        </row>
        <row r="61">
          <cell r="B61" t="str">
            <v xml:space="preserve">  of which: IMF (net)</v>
          </cell>
          <cell r="D61" t="str">
            <v>--</v>
          </cell>
          <cell r="E61">
            <v>23.3</v>
          </cell>
          <cell r="F61" t="str">
            <v>--</v>
          </cell>
          <cell r="G61" t="str">
            <v>--</v>
          </cell>
          <cell r="H61">
            <v>27</v>
          </cell>
          <cell r="I61">
            <v>-12.916829250000001</v>
          </cell>
          <cell r="J61">
            <v>-10.987875939999999</v>
          </cell>
          <cell r="N61">
            <v>0</v>
          </cell>
          <cell r="O61">
            <v>22.428000000000001</v>
          </cell>
          <cell r="P61">
            <v>111.91440000000001</v>
          </cell>
          <cell r="Q61">
            <v>54.995200000000011</v>
          </cell>
          <cell r="R61">
            <v>-5.2759999999999998</v>
          </cell>
          <cell r="S61">
            <v>-5.2720000000000002</v>
          </cell>
          <cell r="T61">
            <v>-7.5068999999999999</v>
          </cell>
          <cell r="U61">
            <v>-13.6968</v>
          </cell>
          <cell r="V61">
            <v>-19.886699999999998</v>
          </cell>
          <cell r="W61">
            <v>-26.603399999999997</v>
          </cell>
          <cell r="X61">
            <v>-26.603399999999997</v>
          </cell>
        </row>
        <row r="62">
          <cell r="B62" t="str">
            <v xml:space="preserve">Net change in arrears (decrease -) </v>
          </cell>
          <cell r="D62">
            <v>593.29999999999995</v>
          </cell>
          <cell r="E62">
            <v>-1183.5</v>
          </cell>
          <cell r="F62">
            <v>1081.0999999999999</v>
          </cell>
          <cell r="G62">
            <v>779.4</v>
          </cell>
          <cell r="H62">
            <v>1272.8000000000002</v>
          </cell>
          <cell r="I62">
            <v>-1109.2000000000003</v>
          </cell>
          <cell r="J62">
            <v>-3201.5</v>
          </cell>
          <cell r="K62">
            <v>-39</v>
          </cell>
          <cell r="L62">
            <v>0</v>
          </cell>
          <cell r="M62">
            <v>-251.6</v>
          </cell>
          <cell r="N62">
            <v>-176.69499999999999</v>
          </cell>
          <cell r="O62">
            <v>9.6000000000000227</v>
          </cell>
          <cell r="P62">
            <v>-1980.7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</row>
        <row r="63">
          <cell r="B63" t="str">
            <v xml:space="preserve">   arrears clearance</v>
          </cell>
          <cell r="H63">
            <v>-43</v>
          </cell>
          <cell r="I63">
            <v>-1678.4</v>
          </cell>
          <cell r="J63">
            <v>-3681.7</v>
          </cell>
          <cell r="K63">
            <v>-39</v>
          </cell>
          <cell r="M63">
            <v>-251.6</v>
          </cell>
          <cell r="N63">
            <v>-251.6</v>
          </cell>
          <cell r="O63">
            <v>-72.099999999999994</v>
          </cell>
          <cell r="P63">
            <v>-1980.7</v>
          </cell>
        </row>
        <row r="64">
          <cell r="B64" t="str">
            <v xml:space="preserve">   arrears accumulation</v>
          </cell>
          <cell r="H64">
            <v>1315.8000000000002</v>
          </cell>
          <cell r="I64">
            <v>569.19999999999993</v>
          </cell>
          <cell r="J64">
            <v>480.2</v>
          </cell>
          <cell r="N64">
            <v>74.905000000000001</v>
          </cell>
          <cell r="O64">
            <v>81.700000000000017</v>
          </cell>
        </row>
        <row r="66">
          <cell r="B66" t="str">
            <v>Exceptional financing</v>
          </cell>
          <cell r="D66" t="str">
            <v>--</v>
          </cell>
          <cell r="E66">
            <v>2025.5</v>
          </cell>
          <cell r="F66">
            <v>66</v>
          </cell>
          <cell r="G66">
            <v>92</v>
          </cell>
          <cell r="H66">
            <v>43.100000000000009</v>
          </cell>
          <cell r="I66">
            <v>1721.6</v>
          </cell>
          <cell r="J66">
            <v>3732.6000000000008</v>
          </cell>
          <cell r="K66">
            <v>23</v>
          </cell>
          <cell r="L66">
            <v>13.813000000000001</v>
          </cell>
          <cell r="M66">
            <v>0</v>
          </cell>
          <cell r="N66">
            <v>357.4</v>
          </cell>
          <cell r="O66">
            <v>136.19999999999999</v>
          </cell>
          <cell r="P66">
            <v>98.1</v>
          </cell>
          <cell r="Q66">
            <v>104.8</v>
          </cell>
          <cell r="R66">
            <v>11.5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</row>
        <row r="67">
          <cell r="B67" t="str">
            <v xml:space="preserve">  C.G./US/Mexico/Venezuela/Colombia     </v>
          </cell>
          <cell r="D67" t="str">
            <v>--</v>
          </cell>
          <cell r="E67">
            <v>1415.7</v>
          </cell>
          <cell r="F67" t="str">
            <v>--</v>
          </cell>
          <cell r="G67" t="str">
            <v>--</v>
          </cell>
          <cell r="H67" t="str">
            <v>...</v>
          </cell>
          <cell r="J67" t="str">
            <v>...</v>
          </cell>
          <cell r="K67" t="str">
            <v>...</v>
          </cell>
          <cell r="N67" t="str">
            <v>...</v>
          </cell>
          <cell r="O67" t="str">
            <v>...</v>
          </cell>
          <cell r="P67" t="str">
            <v>...</v>
          </cell>
          <cell r="Q67" t="str">
            <v>...</v>
          </cell>
          <cell r="R67" t="str">
            <v>...</v>
          </cell>
          <cell r="S67" t="str">
            <v>...</v>
          </cell>
          <cell r="T67" t="str">
            <v>...</v>
          </cell>
          <cell r="U67" t="str">
            <v>...</v>
          </cell>
          <cell r="V67" t="str">
            <v>...</v>
          </cell>
          <cell r="W67" t="str">
            <v>...</v>
          </cell>
          <cell r="X67" t="str">
            <v>...</v>
          </cell>
        </row>
        <row r="68">
          <cell r="B68" t="str">
            <v xml:space="preserve">  Paris Club rescheduling </v>
          </cell>
          <cell r="D68" t="str">
            <v>--</v>
          </cell>
          <cell r="E68">
            <v>609.79999999999995</v>
          </cell>
          <cell r="F68">
            <v>66</v>
          </cell>
          <cell r="G68" t="str">
            <v>--</v>
          </cell>
          <cell r="H68" t="str">
            <v>...</v>
          </cell>
          <cell r="I68">
            <v>622.6</v>
          </cell>
          <cell r="J68">
            <v>50.5</v>
          </cell>
          <cell r="K68" t="str">
            <v>...</v>
          </cell>
          <cell r="L68">
            <v>13.813000000000001</v>
          </cell>
          <cell r="N68">
            <v>24.1</v>
          </cell>
          <cell r="O68">
            <v>86.1</v>
          </cell>
          <cell r="P68">
            <v>98.1</v>
          </cell>
          <cell r="Q68">
            <v>104.8</v>
          </cell>
          <cell r="R68">
            <v>11.5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</row>
        <row r="69">
          <cell r="B69" t="str">
            <v xml:space="preserve">        Interest</v>
          </cell>
          <cell r="O69">
            <v>35</v>
          </cell>
          <cell r="P69">
            <v>61.3</v>
          </cell>
          <cell r="Q69">
            <v>63.3</v>
          </cell>
          <cell r="R69">
            <v>2.6</v>
          </cell>
        </row>
        <row r="70">
          <cell r="B70" t="str">
            <v xml:space="preserve">        Amortization</v>
          </cell>
          <cell r="O70">
            <v>29.1</v>
          </cell>
          <cell r="P70">
            <v>36.799999999999997</v>
          </cell>
          <cell r="Q70">
            <v>41.5</v>
          </cell>
          <cell r="R70">
            <v>8.9</v>
          </cell>
        </row>
        <row r="71">
          <cell r="B71" t="str">
            <v xml:space="preserve">        Arrears</v>
          </cell>
          <cell r="O71">
            <v>22</v>
          </cell>
          <cell r="P71">
            <v>0</v>
          </cell>
          <cell r="Q71">
            <v>0</v>
          </cell>
        </row>
        <row r="72">
          <cell r="B72" t="str">
            <v xml:space="preserve">  Other rescheduling </v>
          </cell>
          <cell r="D72" t="str">
            <v>--</v>
          </cell>
          <cell r="E72" t="str">
            <v>--</v>
          </cell>
          <cell r="F72" t="str">
            <v>--</v>
          </cell>
          <cell r="G72">
            <v>92</v>
          </cell>
          <cell r="H72">
            <v>43.100000000000009</v>
          </cell>
          <cell r="I72">
            <v>1099</v>
          </cell>
          <cell r="J72">
            <v>3682.1000000000008</v>
          </cell>
          <cell r="K72">
            <v>0</v>
          </cell>
          <cell r="L72">
            <v>0</v>
          </cell>
          <cell r="M72">
            <v>0</v>
          </cell>
          <cell r="N72">
            <v>333.29999999999995</v>
          </cell>
          <cell r="O72">
            <v>50.1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</row>
        <row r="73">
          <cell r="B73" t="str">
            <v xml:space="preserve">    Debt cancelation</v>
          </cell>
          <cell r="D73" t="str">
            <v>--</v>
          </cell>
          <cell r="E73" t="str">
            <v>--</v>
          </cell>
          <cell r="F73" t="str">
            <v>--</v>
          </cell>
          <cell r="G73">
            <v>53</v>
          </cell>
          <cell r="H73">
            <v>17.100000000000001</v>
          </cell>
          <cell r="J73">
            <v>3002.4000000000005</v>
          </cell>
          <cell r="K73" t="str">
            <v>...</v>
          </cell>
          <cell r="N73">
            <v>333.29999999999995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</row>
        <row r="74">
          <cell r="B74" t="str">
            <v xml:space="preserve">    Interest Capitalization</v>
          </cell>
          <cell r="D74" t="str">
            <v>--</v>
          </cell>
          <cell r="E74" t="str">
            <v>--</v>
          </cell>
          <cell r="F74" t="str">
            <v>--</v>
          </cell>
          <cell r="G74">
            <v>13</v>
          </cell>
          <cell r="H74">
            <v>20.3</v>
          </cell>
          <cell r="J74">
            <v>35.299999999999997</v>
          </cell>
          <cell r="K74" t="str">
            <v>...</v>
          </cell>
          <cell r="N74" t="str">
            <v>...</v>
          </cell>
          <cell r="O74">
            <v>0</v>
          </cell>
          <cell r="P74">
            <v>0</v>
          </cell>
          <cell r="Q74">
            <v>0</v>
          </cell>
          <cell r="R74" t="str">
            <v>...</v>
          </cell>
          <cell r="S74" t="str">
            <v>...</v>
          </cell>
          <cell r="T74" t="str">
            <v>...</v>
          </cell>
          <cell r="U74" t="str">
            <v>...</v>
          </cell>
          <cell r="V74" t="str">
            <v>...</v>
          </cell>
          <cell r="W74" t="str">
            <v>...</v>
          </cell>
          <cell r="X74" t="str">
            <v>...</v>
          </cell>
        </row>
        <row r="75">
          <cell r="B75" t="str">
            <v xml:space="preserve">    Other</v>
          </cell>
          <cell r="D75" t="str">
            <v>--</v>
          </cell>
          <cell r="E75" t="str">
            <v>--</v>
          </cell>
          <cell r="F75" t="str">
            <v>--</v>
          </cell>
          <cell r="G75">
            <v>26</v>
          </cell>
          <cell r="H75">
            <v>5.7</v>
          </cell>
          <cell r="J75">
            <v>644.4</v>
          </cell>
          <cell r="K75" t="str">
            <v>...</v>
          </cell>
          <cell r="N75" t="str">
            <v>...</v>
          </cell>
          <cell r="O75">
            <v>50.1</v>
          </cell>
          <cell r="P75" t="str">
            <v>...</v>
          </cell>
          <cell r="Q75" t="str">
            <v>...</v>
          </cell>
          <cell r="R75" t="str">
            <v>...</v>
          </cell>
          <cell r="S75" t="str">
            <v>...</v>
          </cell>
          <cell r="T75" t="str">
            <v>...</v>
          </cell>
          <cell r="U75" t="str">
            <v>...</v>
          </cell>
          <cell r="V75" t="str">
            <v>...</v>
          </cell>
          <cell r="W75" t="str">
            <v>...</v>
          </cell>
          <cell r="X75" t="str">
            <v>...</v>
          </cell>
        </row>
        <row r="77">
          <cell r="B77" t="str">
            <v>Remaining financing gap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312.03539382328142</v>
          </cell>
          <cell r="M77">
            <v>0</v>
          </cell>
          <cell r="N77">
            <v>0</v>
          </cell>
          <cell r="O77">
            <v>0</v>
          </cell>
          <cell r="P77">
            <v>2104.03364207606</v>
          </cell>
          <cell r="Q77">
            <v>131.27582692788559</v>
          </cell>
          <cell r="R77">
            <v>93.66376735854783</v>
          </cell>
          <cell r="S77">
            <v>239.49988150597</v>
          </cell>
          <cell r="T77">
            <v>136.42495131294038</v>
          </cell>
          <cell r="U77">
            <v>87.000015734268345</v>
          </cell>
          <cell r="V77">
            <v>88.418572719590316</v>
          </cell>
          <cell r="W77">
            <v>85.158620501947667</v>
          </cell>
          <cell r="X77">
            <v>88.756179719153351</v>
          </cell>
        </row>
        <row r="78">
          <cell r="B78" t="str">
            <v xml:space="preserve">  C.G./US/Mexico/Venezuela/Colombia     </v>
          </cell>
          <cell r="D78" t="str">
            <v>--</v>
          </cell>
          <cell r="E78" t="str">
            <v>--</v>
          </cell>
          <cell r="F78" t="str">
            <v>--</v>
          </cell>
          <cell r="G78" t="str">
            <v>--</v>
          </cell>
          <cell r="H78" t="str">
            <v>--</v>
          </cell>
          <cell r="I78" t="str">
            <v>--</v>
          </cell>
          <cell r="J78" t="str">
            <v>--</v>
          </cell>
          <cell r="K78" t="str">
            <v>...</v>
          </cell>
          <cell r="N78" t="str">
            <v>--</v>
          </cell>
          <cell r="O78" t="str">
            <v>--</v>
          </cell>
          <cell r="P78" t="str">
            <v>--</v>
          </cell>
          <cell r="Q78" t="str">
            <v>--</v>
          </cell>
          <cell r="R78" t="str">
            <v>--</v>
          </cell>
          <cell r="S78" t="str">
            <v>--</v>
          </cell>
        </row>
        <row r="79">
          <cell r="B79" t="str">
            <v xml:space="preserve">  Paris Club rescheduling</v>
          </cell>
          <cell r="D79" t="str">
            <v>--</v>
          </cell>
          <cell r="E79" t="str">
            <v>--</v>
          </cell>
          <cell r="F79" t="str">
            <v>--</v>
          </cell>
          <cell r="G79" t="str">
            <v>--</v>
          </cell>
          <cell r="H79" t="str">
            <v>--</v>
          </cell>
          <cell r="I79" t="str">
            <v>--</v>
          </cell>
          <cell r="J79">
            <v>0</v>
          </cell>
          <cell r="K79" t="str">
            <v>...</v>
          </cell>
          <cell r="L79">
            <v>14.7646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42.506700000000002</v>
          </cell>
          <cell r="S79">
            <v>42.74</v>
          </cell>
          <cell r="T79">
            <v>43.108900000000006</v>
          </cell>
          <cell r="U79">
            <v>43.724699999999999</v>
          </cell>
          <cell r="V79">
            <v>44.081000000000003</v>
          </cell>
          <cell r="W79">
            <v>44.921399999999998</v>
          </cell>
          <cell r="X79">
            <v>49.1477</v>
          </cell>
        </row>
        <row r="80">
          <cell r="B80" t="str">
            <v xml:space="preserve">  Other non Paris-Club rescheduling</v>
          </cell>
          <cell r="D80" t="str">
            <v>--</v>
          </cell>
          <cell r="E80" t="str">
            <v>--</v>
          </cell>
          <cell r="F80" t="str">
            <v>--</v>
          </cell>
          <cell r="G80" t="str">
            <v>--</v>
          </cell>
          <cell r="H80" t="str">
            <v>--</v>
          </cell>
          <cell r="I80" t="str">
            <v>--</v>
          </cell>
          <cell r="J80" t="str">
            <v>...</v>
          </cell>
          <cell r="K80" t="str">
            <v>...</v>
          </cell>
          <cell r="L80">
            <v>485.48519999999996</v>
          </cell>
          <cell r="N80">
            <v>0</v>
          </cell>
          <cell r="O80">
            <v>0</v>
          </cell>
          <cell r="P80">
            <v>73.599999999999966</v>
          </cell>
          <cell r="Q80">
            <v>71.500000000000014</v>
          </cell>
          <cell r="R80">
            <v>36.102699999999999</v>
          </cell>
          <cell r="S80">
            <v>91.49199999999999</v>
          </cell>
          <cell r="T80">
            <v>3.3359000000000001</v>
          </cell>
          <cell r="U80">
            <v>3.3218999999999999</v>
          </cell>
          <cell r="V80">
            <v>2.0955500000000002</v>
          </cell>
          <cell r="W80">
            <v>0.33529999999999999</v>
          </cell>
          <cell r="X80">
            <v>0.33529999999999999</v>
          </cell>
        </row>
        <row r="81">
          <cell r="B81" t="str">
            <v xml:space="preserve">    Debt cancelation</v>
          </cell>
          <cell r="D81" t="str">
            <v>--</v>
          </cell>
          <cell r="E81" t="str">
            <v>--</v>
          </cell>
          <cell r="F81" t="str">
            <v>--</v>
          </cell>
          <cell r="G81" t="str">
            <v>--</v>
          </cell>
          <cell r="H81" t="str">
            <v>--</v>
          </cell>
          <cell r="I81" t="str">
            <v>--</v>
          </cell>
          <cell r="J81" t="str">
            <v>...</v>
          </cell>
          <cell r="K81" t="str">
            <v>...</v>
          </cell>
          <cell r="N81" t="str">
            <v>...</v>
          </cell>
          <cell r="O81">
            <v>0</v>
          </cell>
          <cell r="P81">
            <v>25.199999999999989</v>
          </cell>
          <cell r="Q81">
            <v>24.400000000000006</v>
          </cell>
          <cell r="R81" t="str">
            <v>...</v>
          </cell>
          <cell r="S81" t="str">
            <v>...</v>
          </cell>
          <cell r="T81" t="str">
            <v>...</v>
          </cell>
          <cell r="U81" t="str">
            <v>...</v>
          </cell>
          <cell r="V81" t="str">
            <v>...</v>
          </cell>
          <cell r="W81" t="str">
            <v>...</v>
          </cell>
          <cell r="X81" t="str">
            <v>...</v>
          </cell>
        </row>
        <row r="82">
          <cell r="B82" t="str">
            <v xml:space="preserve">    Interest Capitalization</v>
          </cell>
          <cell r="D82" t="str">
            <v>--</v>
          </cell>
          <cell r="E82" t="str">
            <v>--</v>
          </cell>
          <cell r="F82" t="str">
            <v>--</v>
          </cell>
          <cell r="G82" t="str">
            <v>--</v>
          </cell>
          <cell r="H82" t="str">
            <v>--</v>
          </cell>
          <cell r="I82" t="str">
            <v>--</v>
          </cell>
          <cell r="J82">
            <v>0</v>
          </cell>
          <cell r="K82" t="str">
            <v>...</v>
          </cell>
          <cell r="N82" t="str">
            <v>...</v>
          </cell>
          <cell r="O82">
            <v>0</v>
          </cell>
          <cell r="P82">
            <v>48.399999999999977</v>
          </cell>
          <cell r="Q82">
            <v>47.100000000000009</v>
          </cell>
          <cell r="R82" t="str">
            <v>...</v>
          </cell>
          <cell r="S82" t="str">
            <v>...</v>
          </cell>
          <cell r="T82" t="str">
            <v>...</v>
          </cell>
          <cell r="U82" t="str">
            <v>...</v>
          </cell>
          <cell r="V82" t="str">
            <v>...</v>
          </cell>
          <cell r="W82" t="str">
            <v>...</v>
          </cell>
          <cell r="X82" t="str">
            <v>...</v>
          </cell>
        </row>
        <row r="83">
          <cell r="B83" t="str">
            <v xml:space="preserve">  Other</v>
          </cell>
          <cell r="D83" t="str">
            <v>--</v>
          </cell>
          <cell r="E83" t="str">
            <v>--</v>
          </cell>
          <cell r="F83" t="str">
            <v>--</v>
          </cell>
          <cell r="G83" t="str">
            <v>--</v>
          </cell>
          <cell r="H83" t="str">
            <v>--</v>
          </cell>
          <cell r="I83" t="str">
            <v>--</v>
          </cell>
          <cell r="J83">
            <v>0</v>
          </cell>
          <cell r="K83" t="str">
            <v>...</v>
          </cell>
          <cell r="L83">
            <v>-188.21440617671851</v>
          </cell>
          <cell r="N83">
            <v>0</v>
          </cell>
          <cell r="O83">
            <v>0</v>
          </cell>
          <cell r="P83">
            <v>1980.7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</row>
        <row r="84">
          <cell r="B84" t="str">
            <v>Check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49.73364207606005</v>
          </cell>
          <cell r="Q84">
            <v>59.775826927885575</v>
          </cell>
          <cell r="R84">
            <v>15.054367358547829</v>
          </cell>
          <cell r="S84">
            <v>105.26788150597</v>
          </cell>
          <cell r="T84">
            <v>89.980151312940379</v>
          </cell>
          <cell r="U84">
            <v>39.953415734268347</v>
          </cell>
          <cell r="V84">
            <v>42.24202271959031</v>
          </cell>
          <cell r="W84">
            <v>39.901920501947671</v>
          </cell>
          <cell r="X84">
            <v>39.273179719153354</v>
          </cell>
        </row>
        <row r="88">
          <cell r="B88" t="str">
            <v>Memorandum items:</v>
          </cell>
        </row>
        <row r="90">
          <cell r="B90" t="str">
            <v>IMF disbursements (millions of SDR)</v>
          </cell>
          <cell r="O90">
            <v>16.8</v>
          </cell>
          <cell r="P90">
            <v>86.4</v>
          </cell>
          <cell r="Q90">
            <v>45.6</v>
          </cell>
        </row>
        <row r="91">
          <cell r="B91" t="str">
            <v>IMF repayments (millions of SDR)</v>
          </cell>
          <cell r="O91">
            <v>0</v>
          </cell>
          <cell r="P91">
            <v>2</v>
          </cell>
          <cell r="Q91">
            <v>4</v>
          </cell>
          <cell r="R91">
            <v>4</v>
          </cell>
          <cell r="S91">
            <v>4</v>
          </cell>
          <cell r="T91">
            <v>5.7</v>
          </cell>
          <cell r="U91">
            <v>11.7</v>
          </cell>
          <cell r="V91">
            <v>22.9</v>
          </cell>
          <cell r="W91">
            <v>29.8</v>
          </cell>
          <cell r="X91">
            <v>29.8</v>
          </cell>
        </row>
        <row r="92">
          <cell r="B92" t="str">
            <v>IMF interest (millions of SDR)</v>
          </cell>
          <cell r="O92">
            <v>0.2</v>
          </cell>
          <cell r="P92">
            <v>0.5</v>
          </cell>
          <cell r="Q92">
            <v>0.7</v>
          </cell>
          <cell r="R92">
            <v>0.8</v>
          </cell>
          <cell r="S92">
            <v>0.8</v>
          </cell>
          <cell r="T92">
            <v>0.8</v>
          </cell>
          <cell r="U92">
            <v>0.7</v>
          </cell>
          <cell r="V92">
            <v>0.6</v>
          </cell>
          <cell r="W92">
            <v>0.5</v>
          </cell>
          <cell r="X92">
            <v>0.3</v>
          </cell>
        </row>
        <row r="93">
          <cell r="B93" t="str">
            <v>IMF disbursements/purchases (net)</v>
          </cell>
          <cell r="H93">
            <v>27</v>
          </cell>
          <cell r="I93">
            <v>-12.9</v>
          </cell>
          <cell r="J93">
            <v>-9.3000000000000007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22.428000000000001</v>
          </cell>
          <cell r="P93">
            <v>111.91440000000001</v>
          </cell>
          <cell r="Q93">
            <v>54.995200000000011</v>
          </cell>
          <cell r="R93">
            <v>-4</v>
          </cell>
          <cell r="S93">
            <v>-4</v>
          </cell>
          <cell r="T93">
            <v>-5.7</v>
          </cell>
          <cell r="U93">
            <v>-11.7</v>
          </cell>
          <cell r="V93">
            <v>-22.9</v>
          </cell>
          <cell r="W93">
            <v>-29.8</v>
          </cell>
          <cell r="X93">
            <v>-29.8</v>
          </cell>
        </row>
        <row r="94">
          <cell r="B94" t="str">
            <v xml:space="preserve">    disbursements/purchases</v>
          </cell>
          <cell r="H94">
            <v>27</v>
          </cell>
          <cell r="O94">
            <v>22.428000000000001</v>
          </cell>
          <cell r="P94">
            <v>114.56640000000002</v>
          </cell>
          <cell r="Q94">
            <v>60.283200000000008</v>
          </cell>
        </row>
        <row r="95">
          <cell r="B95" t="str">
            <v xml:space="preserve">    repayments/repurchases</v>
          </cell>
          <cell r="I95">
            <v>12.9</v>
          </cell>
          <cell r="J95">
            <v>9.3000000000000007</v>
          </cell>
          <cell r="N95">
            <v>0</v>
          </cell>
          <cell r="O95">
            <v>0</v>
          </cell>
          <cell r="P95">
            <v>2.6520000000000001</v>
          </cell>
          <cell r="Q95">
            <v>5.2880000000000003</v>
          </cell>
          <cell r="R95">
            <v>4</v>
          </cell>
          <cell r="S95">
            <v>4</v>
          </cell>
          <cell r="T95">
            <v>5.7</v>
          </cell>
          <cell r="U95">
            <v>11.7</v>
          </cell>
          <cell r="V95">
            <v>22.9</v>
          </cell>
          <cell r="W95">
            <v>29.8</v>
          </cell>
          <cell r="X95">
            <v>29.8</v>
          </cell>
        </row>
        <row r="96">
          <cell r="B96" t="str">
            <v xml:space="preserve">Interest payments </v>
          </cell>
          <cell r="O96">
            <v>0.26779999999999998</v>
          </cell>
          <cell r="P96">
            <v>0.66300000000000003</v>
          </cell>
          <cell r="Q96">
            <v>0.9254</v>
          </cell>
          <cell r="R96">
            <v>1.0551999999999999</v>
          </cell>
          <cell r="S96">
            <v>1.0544</v>
          </cell>
          <cell r="T96">
            <v>1.0536000000000001</v>
          </cell>
          <cell r="U96">
            <v>0.92189999999999994</v>
          </cell>
          <cell r="V96">
            <v>0.7901999999999999</v>
          </cell>
          <cell r="W96">
            <v>0.65849999999999997</v>
          </cell>
          <cell r="X96">
            <v>0.39509999999999995</v>
          </cell>
        </row>
        <row r="97">
          <cell r="B97" t="str">
            <v>Debt service</v>
          </cell>
          <cell r="O97">
            <v>0.26779999999999998</v>
          </cell>
          <cell r="P97">
            <v>3.3150000000000004</v>
          </cell>
          <cell r="Q97">
            <v>6.2134</v>
          </cell>
          <cell r="R97">
            <v>5.0552000000000001</v>
          </cell>
          <cell r="S97">
            <v>5.0544000000000002</v>
          </cell>
          <cell r="T97">
            <v>6.7536000000000005</v>
          </cell>
          <cell r="U97">
            <v>12.6219</v>
          </cell>
          <cell r="V97">
            <v>23.690199999999997</v>
          </cell>
        </row>
        <row r="98">
          <cell r="B98" t="str">
            <v>Debt service to IMF ratio 3/</v>
          </cell>
          <cell r="O98">
            <v>3.3234958404992701E-2</v>
          </cell>
          <cell r="P98">
            <v>0.40226071686436615</v>
          </cell>
          <cell r="Q98">
            <v>0.66529584682616383</v>
          </cell>
          <cell r="R98">
            <v>0.49430421370882954</v>
          </cell>
          <cell r="S98">
            <v>0.45103365080473873</v>
          </cell>
          <cell r="T98">
            <v>0.55227522042453792</v>
          </cell>
          <cell r="U98">
            <v>0.94716613641454694</v>
          </cell>
          <cell r="V98">
            <v>1.6347391566930842</v>
          </cell>
        </row>
        <row r="99">
          <cell r="B99" t="str">
            <v>Exchange rate SDR/Dollar</v>
          </cell>
          <cell r="O99">
            <v>1.339</v>
          </cell>
          <cell r="P99">
            <v>1.3260000000000001</v>
          </cell>
          <cell r="Q99">
            <v>1.3220000000000001</v>
          </cell>
          <cell r="R99">
            <v>1.319</v>
          </cell>
          <cell r="S99">
            <v>1.3180000000000001</v>
          </cell>
          <cell r="T99">
            <v>1.3169999999999999</v>
          </cell>
          <cell r="U99">
            <v>1.3169999999999999</v>
          </cell>
          <cell r="V99">
            <v>1.3169999999999999</v>
          </cell>
          <cell r="W99">
            <v>1.3169999999999999</v>
          </cell>
          <cell r="X99">
            <v>1.3169999999999999</v>
          </cell>
        </row>
        <row r="100">
          <cell r="B100" t="str">
            <v xml:space="preserve">Official Capital (net) in cash terms  </v>
          </cell>
          <cell r="F100">
            <v>645.20000000000005</v>
          </cell>
          <cell r="G100">
            <v>279.79999999999995</v>
          </cell>
          <cell r="H100">
            <v>443.90000000000009</v>
          </cell>
          <cell r="I100">
            <v>264.39099999999996</v>
          </cell>
          <cell r="J100">
            <v>300.79999999999995</v>
          </cell>
          <cell r="K100">
            <v>29.099999999999994</v>
          </cell>
          <cell r="L100">
            <v>259.17290000000003</v>
          </cell>
          <cell r="M100">
            <v>134.4</v>
          </cell>
          <cell r="N100">
            <v>251</v>
          </cell>
          <cell r="O100">
            <v>353.1</v>
          </cell>
          <cell r="P100">
            <v>430.10000000000008</v>
          </cell>
          <cell r="Q100">
            <v>389.4</v>
          </cell>
          <cell r="R100">
            <v>510</v>
          </cell>
          <cell r="S100">
            <v>490</v>
          </cell>
          <cell r="T100">
            <v>470</v>
          </cell>
          <cell r="U100">
            <v>450</v>
          </cell>
          <cell r="V100">
            <v>430</v>
          </cell>
          <cell r="W100">
            <v>410</v>
          </cell>
          <cell r="X100">
            <v>390</v>
          </cell>
        </row>
        <row r="101">
          <cell r="B101" t="str">
            <v xml:space="preserve">Official Capital (net) in cash terms (in percent of GDP)  </v>
          </cell>
          <cell r="F101">
            <v>34.950488613464501</v>
          </cell>
          <cell r="G101">
            <v>15.475607772254856</v>
          </cell>
          <cell r="H101">
            <v>24.230428072455531</v>
          </cell>
          <cell r="I101">
            <v>14.011034252825153</v>
          </cell>
          <cell r="J101">
            <v>15.272526018167596</v>
          </cell>
          <cell r="K101" t="str">
            <v>...</v>
          </cell>
          <cell r="L101">
            <v>12.400617224880383</v>
          </cell>
          <cell r="M101">
            <v>6.6604436520006294</v>
          </cell>
          <cell r="N101">
            <v>12.43877497509046</v>
          </cell>
          <cell r="O101">
            <v>16.692573726541557</v>
          </cell>
          <cell r="P101">
            <v>18.6821780726513</v>
          </cell>
          <cell r="Q101">
            <v>15.884459691252145</v>
          </cell>
          <cell r="R101">
            <v>19.469633098728661</v>
          </cell>
          <cell r="S101">
            <v>17.366226843164732</v>
          </cell>
          <cell r="T101">
            <v>15.464256544071596</v>
          </cell>
          <cell r="U101">
            <v>13.745656914846148</v>
          </cell>
          <cell r="V101">
            <v>12.193917151887961</v>
          </cell>
          <cell r="W101">
            <v>10.793950930544675</v>
          </cell>
          <cell r="X101">
            <v>9.5319770495525624</v>
          </cell>
        </row>
        <row r="102">
          <cell r="B102" t="str">
            <v>Current account (in percent of GDP)</v>
          </cell>
          <cell r="D102">
            <v>-35.562659846547334</v>
          </cell>
          <cell r="E102">
            <v>-48.425107584722966</v>
          </cell>
          <cell r="F102">
            <v>-59.001971788260278</v>
          </cell>
          <cell r="G102">
            <v>-48.503707401717136</v>
          </cell>
          <cell r="H102">
            <v>-52.478512757696357</v>
          </cell>
          <cell r="I102">
            <v>-36.847237909735384</v>
          </cell>
          <cell r="J102">
            <v>-32.43353440413884</v>
          </cell>
          <cell r="K102" t="str">
            <v>...</v>
          </cell>
          <cell r="L102">
            <v>-23.044900342759796</v>
          </cell>
          <cell r="M102">
            <v>-24.342335728145159</v>
          </cell>
          <cell r="N102">
            <v>-31.953144407152976</v>
          </cell>
          <cell r="O102">
            <v>-31.249931046357471</v>
          </cell>
          <cell r="P102">
            <v>-30.748876360060851</v>
          </cell>
          <cell r="Q102">
            <v>-30.243121606860225</v>
          </cell>
          <cell r="R102">
            <v>-26.409774223423859</v>
          </cell>
          <cell r="S102">
            <v>-24.499051654543074</v>
          </cell>
          <cell r="T102">
            <v>-22.285497921313837</v>
          </cell>
          <cell r="U102">
            <v>-19.920785900654934</v>
          </cell>
          <cell r="V102">
            <v>-18.121005545966632</v>
          </cell>
          <cell r="W102">
            <v>-16.070215766604296</v>
          </cell>
          <cell r="X102">
            <v>-14.620071079589101</v>
          </cell>
        </row>
        <row r="103">
          <cell r="B103" t="str">
            <v xml:space="preserve">   Excluding interest not paid (as in program)</v>
          </cell>
          <cell r="D103">
            <v>-20.645780051150911</v>
          </cell>
          <cell r="E103">
            <v>-28.815034965034965</v>
          </cell>
          <cell r="F103">
            <v>-36.039305757188359</v>
          </cell>
          <cell r="G103">
            <v>-30.976115896972438</v>
          </cell>
          <cell r="H103">
            <v>-29.5</v>
          </cell>
          <cell r="I103">
            <v>-22.3</v>
          </cell>
          <cell r="J103">
            <v>-24</v>
          </cell>
          <cell r="K103" t="str">
            <v>...</v>
          </cell>
          <cell r="L103">
            <v>-20.090981682472712</v>
          </cell>
          <cell r="M103">
            <v>-24.342335728145159</v>
          </cell>
          <cell r="N103">
            <v>-27.358974550317271</v>
          </cell>
          <cell r="O103">
            <v>-26.862871171469177</v>
          </cell>
          <cell r="P103">
            <v>-25.98385674934277</v>
          </cell>
          <cell r="Q103">
            <v>-25.739669244471326</v>
          </cell>
          <cell r="R103">
            <v>-25.332286551989036</v>
          </cell>
          <cell r="S103">
            <v>-23.671455254012237</v>
          </cell>
          <cell r="T103">
            <v>-21.556716864401992</v>
          </cell>
          <cell r="U103">
            <v>-19.261812998976353</v>
          </cell>
          <cell r="V103">
            <v>-17.529091538953846</v>
          </cell>
          <cell r="W103">
            <v>-15.539624628923102</v>
          </cell>
          <cell r="X103">
            <v>-14.147749396300375</v>
          </cell>
        </row>
        <row r="104">
          <cell r="B104" t="str">
            <v xml:space="preserve">   Excluding interest not paid</v>
          </cell>
          <cell r="D104">
            <v>-21.413043478260889</v>
          </cell>
          <cell r="E104">
            <v>-28.298224852071009</v>
          </cell>
          <cell r="F104">
            <v>-35.714285714285708</v>
          </cell>
          <cell r="G104">
            <v>-31.518149335743338</v>
          </cell>
          <cell r="H104">
            <v>-29.121941127122081</v>
          </cell>
          <cell r="I104">
            <v>-25.181097729353546</v>
          </cell>
          <cell r="J104">
            <v>-22.192615195813026</v>
          </cell>
          <cell r="K104" t="e">
            <v>#DIV/0!</v>
          </cell>
          <cell r="L104">
            <v>-20.090981682472712</v>
          </cell>
          <cell r="M104">
            <v>-23.564292831296871</v>
          </cell>
          <cell r="N104">
            <v>-27.358974550317271</v>
          </cell>
          <cell r="O104">
            <v>-26.862871171469177</v>
          </cell>
          <cell r="P104">
            <v>-25.98385674934277</v>
          </cell>
          <cell r="Q104">
            <v>-25.739669244471326</v>
          </cell>
          <cell r="R104">
            <v>-25.332286551989036</v>
          </cell>
          <cell r="S104">
            <v>-23.671455254012237</v>
          </cell>
          <cell r="T104">
            <v>-21.556716864401992</v>
          </cell>
          <cell r="U104">
            <v>-19.261812998976353</v>
          </cell>
          <cell r="V104">
            <v>-17.529091538953846</v>
          </cell>
          <cell r="W104">
            <v>-15.539624628923102</v>
          </cell>
          <cell r="X104">
            <v>-14.147749396300375</v>
          </cell>
        </row>
        <row r="105">
          <cell r="B105" t="str">
            <v xml:space="preserve">   Excluding interest not paid (in millions of dollars)</v>
          </cell>
          <cell r="D105">
            <v>-334.90000000000026</v>
          </cell>
          <cell r="E105">
            <v>-492.80000000000007</v>
          </cell>
          <cell r="F105">
            <v>-659.3</v>
          </cell>
          <cell r="G105">
            <v>-569.85020000000009</v>
          </cell>
          <cell r="H105">
            <v>-533.51222799999994</v>
          </cell>
          <cell r="I105">
            <v>-475.17231702000004</v>
          </cell>
          <cell r="J105">
            <v>-437.0945999999999</v>
          </cell>
          <cell r="K105">
            <v>-60.200000000000031</v>
          </cell>
          <cell r="L105">
            <v>-419.90151716367973</v>
          </cell>
          <cell r="M105">
            <v>-475.50000000000006</v>
          </cell>
          <cell r="N105">
            <v>-552.07226000000014</v>
          </cell>
          <cell r="O105">
            <v>-568.23351306000018</v>
          </cell>
          <cell r="P105">
            <v>-598.19881517200008</v>
          </cell>
          <cell r="Q105">
            <v>-630.99579076756345</v>
          </cell>
          <cell r="R105">
            <v>-663.57008763344561</v>
          </cell>
          <cell r="S105">
            <v>-667.90634368750716</v>
          </cell>
          <cell r="T105">
            <v>-655.16611790516538</v>
          </cell>
          <cell r="U105">
            <v>-630.58578453079167</v>
          </cell>
          <cell r="V105">
            <v>-618.13683559291155</v>
          </cell>
          <cell r="W105">
            <v>-590.26079874322454</v>
          </cell>
          <cell r="X105">
            <v>-578.85391832916207</v>
          </cell>
        </row>
        <row r="106">
          <cell r="B106" t="str">
            <v xml:space="preserve">   Excluding interest obligations</v>
          </cell>
          <cell r="D106">
            <v>-20.645780051150911</v>
          </cell>
          <cell r="E106">
            <v>-27.00619956966111</v>
          </cell>
          <cell r="F106">
            <v>-32.474919286689342</v>
          </cell>
          <cell r="G106">
            <v>-25.716179159511981</v>
          </cell>
          <cell r="H106">
            <v>-23.093934205182354</v>
          </cell>
          <cell r="I106">
            <v>-19.020186600687865</v>
          </cell>
          <cell r="J106">
            <v>-17.770284689887504</v>
          </cell>
          <cell r="K106" t="str">
            <v>...</v>
          </cell>
          <cell r="L106">
            <v>-12.303066507177034</v>
          </cell>
          <cell r="M106">
            <v>-17.691803450626672</v>
          </cell>
          <cell r="N106">
            <v>-21.486485169647075</v>
          </cell>
          <cell r="O106">
            <v>-22.537267954310998</v>
          </cell>
          <cell r="P106">
            <v>-22.852061727166163</v>
          </cell>
          <cell r="Q106">
            <v>-22.9454075884601</v>
          </cell>
          <cell r="R106">
            <v>-19.354895406472767</v>
          </cell>
          <cell r="S106">
            <v>-17.747487953271886</v>
          </cell>
          <cell r="T106">
            <v>-16.339984820220781</v>
          </cell>
          <cell r="U106">
            <v>-14.200657696123212</v>
          </cell>
          <cell r="V106">
            <v>-12.884262331154492</v>
          </cell>
          <cell r="W106">
            <v>-11.314212285667098</v>
          </cell>
          <cell r="X106">
            <v>-10.348896054443973</v>
          </cell>
        </row>
        <row r="107">
          <cell r="B107" t="str">
            <v xml:space="preserve">   Excluding interest payments</v>
          </cell>
          <cell r="D107">
            <v>-35.562659846547334</v>
          </cell>
          <cell r="E107">
            <v>-46.616272189349111</v>
          </cell>
          <cell r="F107">
            <v>-55.437585317761261</v>
          </cell>
          <cell r="G107">
            <v>-43.243770664256679</v>
          </cell>
          <cell r="H107">
            <v>-46.072446962878715</v>
          </cell>
          <cell r="I107">
            <v>-33.567424510423251</v>
          </cell>
          <cell r="J107">
            <v>-26.203819094026343</v>
          </cell>
          <cell r="L107">
            <v>-15.256985167464117</v>
          </cell>
          <cell r="M107">
            <v>-17.691803450626672</v>
          </cell>
          <cell r="N107">
            <v>-26.080655026482781</v>
          </cell>
          <cell r="O107">
            <v>-26.924327829199292</v>
          </cell>
          <cell r="P107">
            <v>-27.617081337884244</v>
          </cell>
          <cell r="Q107">
            <v>-27.448859950848998</v>
          </cell>
          <cell r="R107">
            <v>-20.432383077907591</v>
          </cell>
          <cell r="S107">
            <v>-18.575084353802723</v>
          </cell>
          <cell r="T107">
            <v>-17.068765877132627</v>
          </cell>
          <cell r="U107">
            <v>-14.859630597801793</v>
          </cell>
          <cell r="V107">
            <v>-13.476176338167278</v>
          </cell>
          <cell r="W107">
            <v>-11.844803423348292</v>
          </cell>
          <cell r="X107">
            <v>-10.821217737732699</v>
          </cell>
        </row>
        <row r="108">
          <cell r="B108" t="str">
            <v xml:space="preserve">   Excluding interest rescheduled</v>
          </cell>
          <cell r="D108">
            <v>-35.562659846547334</v>
          </cell>
          <cell r="E108">
            <v>-48.425107584722966</v>
          </cell>
          <cell r="F108">
            <v>-59.001971788260278</v>
          </cell>
          <cell r="G108">
            <v>-46.667430854044291</v>
          </cell>
          <cell r="H108">
            <v>-44.305451267971726</v>
          </cell>
          <cell r="I108">
            <v>-33.575576542429985</v>
          </cell>
          <cell r="J108">
            <v>-31.230213703904226</v>
          </cell>
          <cell r="K108" t="e">
            <v>#DIV/0!</v>
          </cell>
          <cell r="L108">
            <v>-23.044900342759796</v>
          </cell>
          <cell r="M108">
            <v>-24.332424353663015</v>
          </cell>
          <cell r="N108">
            <v>-29.916356951072427</v>
          </cell>
          <cell r="O108">
            <v>-29.59532872285434</v>
          </cell>
          <cell r="P108">
            <v>-27.721329715876251</v>
          </cell>
          <cell r="Q108">
            <v>-27.371354883018029</v>
          </cell>
          <cell r="R108">
            <v>-25.332286551989036</v>
          </cell>
          <cell r="S108">
            <v>-23.67145525401224</v>
          </cell>
          <cell r="T108">
            <v>-21.556716864401992</v>
          </cell>
          <cell r="U108">
            <v>-19.261812998976353</v>
          </cell>
          <cell r="V108">
            <v>-17.529091538953843</v>
          </cell>
          <cell r="W108">
            <v>-15.539624628923102</v>
          </cell>
          <cell r="X108">
            <v>-14.147749396300375</v>
          </cell>
        </row>
        <row r="109">
          <cell r="B109" t="str">
            <v>Gross reserves (millions of US dollars)</v>
          </cell>
          <cell r="D109">
            <v>74.599999999999994</v>
          </cell>
          <cell r="E109">
            <v>168</v>
          </cell>
          <cell r="F109">
            <v>179.1</v>
          </cell>
          <cell r="G109">
            <v>87.7</v>
          </cell>
          <cell r="H109">
            <v>139.6</v>
          </cell>
          <cell r="I109">
            <v>105</v>
          </cell>
          <cell r="J109">
            <v>103.99999999999999</v>
          </cell>
          <cell r="K109" t="str">
            <v>...</v>
          </cell>
          <cell r="L109">
            <v>193.85216686604375</v>
          </cell>
          <cell r="M109">
            <v>154.6</v>
          </cell>
          <cell r="N109">
            <v>162</v>
          </cell>
          <cell r="O109">
            <v>174.428</v>
          </cell>
          <cell r="P109">
            <v>406.3424</v>
          </cell>
          <cell r="Q109">
            <v>520.93759999999997</v>
          </cell>
          <cell r="R109">
            <v>555.66160000000002</v>
          </cell>
          <cell r="S109">
            <v>590.38959999999997</v>
          </cell>
          <cell r="T109">
            <v>632.8827</v>
          </cell>
          <cell r="U109">
            <v>669.18589999999995</v>
          </cell>
          <cell r="V109">
            <v>704.29919999999993</v>
          </cell>
          <cell r="W109">
            <v>742.69579999999996</v>
          </cell>
          <cell r="X109">
            <v>791.0924</v>
          </cell>
        </row>
        <row r="110">
          <cell r="B110" t="str">
            <v>Gross reserves (in months of imports)</v>
          </cell>
          <cell r="D110">
            <v>1.234588332643773</v>
          </cell>
          <cell r="E110">
            <v>2.3925943508188934</v>
          </cell>
          <cell r="F110">
            <v>2.3353254373573833</v>
          </cell>
          <cell r="G110">
            <v>1.2218739115290842</v>
          </cell>
          <cell r="H110">
            <v>1.7587774564877909</v>
          </cell>
          <cell r="I110">
            <v>1.129943502824859</v>
          </cell>
          <cell r="J110">
            <v>0.96214632642047615</v>
          </cell>
          <cell r="K110" t="str">
            <v>...</v>
          </cell>
          <cell r="L110">
            <v>1.9547459131335021</v>
          </cell>
          <cell r="M110">
            <v>1.2799779218987166</v>
          </cell>
          <cell r="N110">
            <v>1.3212465014663592</v>
          </cell>
          <cell r="O110">
            <v>1.3858968243172236</v>
          </cell>
          <cell r="P110">
            <v>2.9874617334066742</v>
          </cell>
          <cell r="Q110">
            <v>3.5301146709292177</v>
          </cell>
          <cell r="R110">
            <v>3.6524489230207573</v>
          </cell>
          <cell r="S110">
            <v>3.6924279005744323</v>
          </cell>
          <cell r="T110">
            <v>3.7616452779907616</v>
          </cell>
          <cell r="U110">
            <v>3.7768998750311278</v>
          </cell>
          <cell r="V110">
            <v>3.7737347358991391</v>
          </cell>
          <cell r="W110">
            <v>3.7776890841360053</v>
          </cell>
          <cell r="X110">
            <v>3.819805014379432</v>
          </cell>
        </row>
        <row r="111">
          <cell r="B111" t="str">
            <v>Debt service ratio 3/</v>
          </cell>
          <cell r="D111">
            <v>174.00102459016392</v>
          </cell>
          <cell r="E111">
            <v>321.61621930325526</v>
          </cell>
          <cell r="F111">
            <v>401.81053992887172</v>
          </cell>
          <cell r="G111">
            <v>269.76050409225883</v>
          </cell>
          <cell r="H111">
            <v>344.27936760810627</v>
          </cell>
          <cell r="I111">
            <v>141.27341105456912</v>
          </cell>
          <cell r="J111">
            <v>92.845894659272034</v>
          </cell>
          <cell r="K111">
            <v>30.637422892392053</v>
          </cell>
          <cell r="L111">
            <v>71.862151212849611</v>
          </cell>
          <cell r="M111">
            <v>34.05903697165833</v>
          </cell>
          <cell r="N111">
            <v>51.36488911589192</v>
          </cell>
          <cell r="O111">
            <v>45.595682292734566</v>
          </cell>
          <cell r="P111">
            <v>43.514537878600812</v>
          </cell>
          <cell r="Q111">
            <v>37.176218820298729</v>
          </cell>
          <cell r="R111">
            <v>32.248284871255734</v>
          </cell>
          <cell r="S111">
            <v>42.931364633222493</v>
          </cell>
          <cell r="T111">
            <v>31.254381255368745</v>
          </cell>
          <cell r="U111">
            <v>29.331758351193564</v>
          </cell>
          <cell r="V111">
            <v>26.223161725026294</v>
          </cell>
          <cell r="W111">
            <v>24.707694755431543</v>
          </cell>
          <cell r="X111">
            <v>22.930074178967288</v>
          </cell>
        </row>
        <row r="112">
          <cell r="B112" t="str">
            <v>Debt service</v>
          </cell>
          <cell r="G112">
            <v>973.7</v>
          </cell>
          <cell r="H112">
            <v>1558.5537300000001</v>
          </cell>
          <cell r="I112">
            <v>909.78</v>
          </cell>
          <cell r="J112">
            <v>748.9</v>
          </cell>
          <cell r="K112">
            <v>89.4</v>
          </cell>
          <cell r="L112">
            <v>602.20482716367974</v>
          </cell>
          <cell r="M112">
            <v>347.29999999999995</v>
          </cell>
          <cell r="N112">
            <v>444.90499999999997</v>
          </cell>
          <cell r="O112">
            <v>367.4</v>
          </cell>
          <cell r="P112">
            <v>358.59999999999997</v>
          </cell>
          <cell r="Q112">
            <v>347.20000000000005</v>
          </cell>
          <cell r="R112">
            <v>329.8</v>
          </cell>
          <cell r="S112">
            <v>481.1</v>
          </cell>
          <cell r="T112">
            <v>382.2</v>
          </cell>
          <cell r="U112">
            <v>390.87389899135331</v>
          </cell>
          <cell r="V112">
            <v>380.01900386047441</v>
          </cell>
          <cell r="W112">
            <v>388.78296233163809</v>
          </cell>
          <cell r="X112">
            <v>389.7209527672905</v>
          </cell>
        </row>
        <row r="113">
          <cell r="B113" t="str">
            <v>Debt service ratio</v>
          </cell>
          <cell r="G113">
            <v>269.76050409225883</v>
          </cell>
          <cell r="H113">
            <v>344.27936760810627</v>
          </cell>
          <cell r="I113">
            <v>141.27341105456912</v>
          </cell>
          <cell r="J113">
            <v>92.845894659272034</v>
          </cell>
          <cell r="K113">
            <v>30.637422892392053</v>
          </cell>
          <cell r="L113">
            <v>71.862151212849611</v>
          </cell>
          <cell r="M113">
            <v>34.05903697165833</v>
          </cell>
          <cell r="N113">
            <v>51.36488911589192</v>
          </cell>
          <cell r="O113">
            <v>45.595682292734566</v>
          </cell>
          <cell r="P113">
            <v>43.514537878600812</v>
          </cell>
          <cell r="Q113">
            <v>37.176218820298729</v>
          </cell>
          <cell r="R113">
            <v>32.248284871255734</v>
          </cell>
          <cell r="S113">
            <v>42.931364633222493</v>
          </cell>
          <cell r="T113">
            <v>31.254381255368745</v>
          </cell>
          <cell r="U113">
            <v>29.331758351193564</v>
          </cell>
          <cell r="V113">
            <v>26.223161725026294</v>
          </cell>
          <cell r="W113">
            <v>24.707694755431543</v>
          </cell>
          <cell r="X113">
            <v>22.930074178967288</v>
          </cell>
        </row>
        <row r="114">
          <cell r="B114" t="str">
            <v>Debt service, after restructuring</v>
          </cell>
          <cell r="G114">
            <v>907.8</v>
          </cell>
          <cell r="H114">
            <v>525.52373000000011</v>
          </cell>
          <cell r="I114">
            <v>434.67209999999994</v>
          </cell>
          <cell r="J114">
            <v>698.09999999999991</v>
          </cell>
          <cell r="K114">
            <v>89.4</v>
          </cell>
          <cell r="L114">
            <v>537.30482716367965</v>
          </cell>
          <cell r="M114">
            <v>277.09999999999991</v>
          </cell>
          <cell r="N114">
            <v>339.10499999999996</v>
          </cell>
          <cell r="O114">
            <v>303.29999999999995</v>
          </cell>
          <cell r="P114">
            <v>226.89999999999998</v>
          </cell>
          <cell r="Q114">
            <v>210.90000000000006</v>
          </cell>
          <cell r="R114">
            <v>251.19060000000002</v>
          </cell>
          <cell r="S114">
            <v>346.86800000000005</v>
          </cell>
          <cell r="T114">
            <v>335.75519999999995</v>
          </cell>
          <cell r="U114">
            <v>343.8272989913533</v>
          </cell>
          <cell r="V114">
            <v>333.84245386047439</v>
          </cell>
          <cell r="W114">
            <v>343.52626233163807</v>
          </cell>
          <cell r="X114">
            <v>340.23795276729049</v>
          </cell>
        </row>
        <row r="115">
          <cell r="B115" t="str">
            <v>Debt service ratio, after restructuring</v>
          </cell>
          <cell r="G115">
            <v>251.50311760804408</v>
          </cell>
          <cell r="H115">
            <v>116.08645499019994</v>
          </cell>
          <cell r="I115">
            <v>67.497208399011583</v>
          </cell>
          <cell r="J115">
            <v>86.547895662488713</v>
          </cell>
          <cell r="K115">
            <v>30.637422892392053</v>
          </cell>
          <cell r="L115">
            <v>64.117521141250549</v>
          </cell>
          <cell r="M115">
            <v>27.174659213494156</v>
          </cell>
          <cell r="N115">
            <v>39.150134801012641</v>
          </cell>
          <cell r="O115">
            <v>37.640638103936837</v>
          </cell>
          <cell r="P115">
            <v>22.67949562049775</v>
          </cell>
          <cell r="Q115">
            <v>22.581983148620399</v>
          </cell>
          <cell r="R115">
            <v>24.56175265549318</v>
          </cell>
          <cell r="S115">
            <v>30.953058797748124</v>
          </cell>
          <cell r="T115">
            <v>27.456360620807384</v>
          </cell>
          <cell r="U115">
            <v>25.801311560025781</v>
          </cell>
          <cell r="V115">
            <v>23.036754923648676</v>
          </cell>
          <cell r="W115">
            <v>21.831568902251007</v>
          </cell>
          <cell r="X115">
            <v>20.018634974734002</v>
          </cell>
        </row>
        <row r="116">
          <cell r="B116" t="str">
            <v>Debt service paid (calculating through arrears)</v>
          </cell>
          <cell r="G116">
            <v>102.30000000000007</v>
          </cell>
          <cell r="H116">
            <v>242.65373</v>
          </cell>
          <cell r="I116">
            <v>297.38000000000034</v>
          </cell>
          <cell r="J116">
            <v>217.79999999999927</v>
          </cell>
          <cell r="K116">
            <v>105.4</v>
          </cell>
          <cell r="L116">
            <v>588.39182716367975</v>
          </cell>
          <cell r="M116">
            <v>598.9</v>
          </cell>
          <cell r="N116">
            <v>264.2</v>
          </cell>
          <cell r="O116">
            <v>221.59999999999997</v>
          </cell>
        </row>
        <row r="117">
          <cell r="B117" t="str">
            <v>Debt service paid</v>
          </cell>
          <cell r="G117">
            <v>224.8</v>
          </cell>
          <cell r="H117">
            <v>249.832728</v>
          </cell>
          <cell r="I117">
            <v>272.86661702000004</v>
          </cell>
          <cell r="J117">
            <v>248.4</v>
          </cell>
          <cell r="K117">
            <v>25.1</v>
          </cell>
          <cell r="L117">
            <v>308.4674271636797</v>
          </cell>
          <cell r="M117">
            <v>248.6</v>
          </cell>
          <cell r="N117">
            <v>264.2</v>
          </cell>
          <cell r="O117">
            <v>221.6</v>
          </cell>
          <cell r="P117">
            <v>186.90000000000003</v>
          </cell>
          <cell r="Q117">
            <v>170.9</v>
          </cell>
          <cell r="R117">
            <v>251.19060000000002</v>
          </cell>
          <cell r="S117">
            <v>346.86800000000005</v>
          </cell>
          <cell r="T117">
            <v>335.7552</v>
          </cell>
          <cell r="U117">
            <v>343.8272989913533</v>
          </cell>
          <cell r="V117">
            <v>333.84245386047439</v>
          </cell>
          <cell r="W117">
            <v>343.52626233163807</v>
          </cell>
          <cell r="X117">
            <v>340.23795276729049</v>
          </cell>
        </row>
        <row r="118">
          <cell r="B118" t="str">
            <v xml:space="preserve">Debt service ratio, actual payments </v>
          </cell>
          <cell r="G118">
            <v>62.280128704878081</v>
          </cell>
          <cell r="H118">
            <v>55.187223865325464</v>
          </cell>
          <cell r="I118">
            <v>42.3715598818793</v>
          </cell>
          <cell r="J118">
            <v>30.795727377971925</v>
          </cell>
          <cell r="K118">
            <v>8.6017820424948592</v>
          </cell>
          <cell r="L118">
            <v>36.809955508792328</v>
          </cell>
          <cell r="M118">
            <v>24.379719525350595</v>
          </cell>
          <cell r="N118">
            <v>30.50225037798776</v>
          </cell>
          <cell r="O118">
            <v>27.501369613690752</v>
          </cell>
          <cell r="P118">
            <v>22.67949562049775</v>
          </cell>
          <cell r="Q118">
            <v>18.299008630152798</v>
          </cell>
          <cell r="R118">
            <v>24.56175265549318</v>
          </cell>
          <cell r="S118">
            <v>30.953058797748124</v>
          </cell>
          <cell r="T118">
            <v>27.456360620807391</v>
          </cell>
          <cell r="U118">
            <v>25.801311560025781</v>
          </cell>
          <cell r="V118">
            <v>23.036754923648676</v>
          </cell>
          <cell r="W118">
            <v>21.831568902251007</v>
          </cell>
          <cell r="X118">
            <v>20.018634974734002</v>
          </cell>
        </row>
        <row r="119">
          <cell r="B119" t="str">
            <v>Arrears (net)</v>
          </cell>
          <cell r="G119">
            <v>656.90000000000009</v>
          </cell>
          <cell r="H119">
            <v>1265.6210020000001</v>
          </cell>
          <cell r="I119">
            <v>-1084.6866170200001</v>
          </cell>
          <cell r="J119">
            <v>-3232.1000000000008</v>
          </cell>
          <cell r="K119">
            <v>41.300000000000011</v>
          </cell>
          <cell r="L119">
            <v>279.92440000000005</v>
          </cell>
          <cell r="M119">
            <v>98.69999999999996</v>
          </cell>
          <cell r="N119">
            <v>-176.69499999999999</v>
          </cell>
        </row>
        <row r="120">
          <cell r="B120" t="str">
            <v>XG&amp;NFS</v>
          </cell>
          <cell r="D120">
            <v>390.4</v>
          </cell>
          <cell r="E120">
            <v>350.2</v>
          </cell>
          <cell r="F120">
            <v>309.29999999999995</v>
          </cell>
          <cell r="G120">
            <v>360.94979999999998</v>
          </cell>
          <cell r="H120">
            <v>452.70030000000003</v>
          </cell>
          <cell r="I120">
            <v>643.98529999999994</v>
          </cell>
          <cell r="J120">
            <v>806.60540000000015</v>
          </cell>
          <cell r="K120">
            <v>291.8</v>
          </cell>
          <cell r="L120">
            <v>838</v>
          </cell>
          <cell r="M120">
            <v>1019.6999999999999</v>
          </cell>
          <cell r="N120">
            <v>866.16560000000004</v>
          </cell>
          <cell r="O120">
            <v>805.77805074000003</v>
          </cell>
          <cell r="P120">
            <v>824.09240102800004</v>
          </cell>
          <cell r="Q120">
            <v>933.93037543243656</v>
          </cell>
          <cell r="R120">
            <v>1022.6900479100045</v>
          </cell>
          <cell r="S120">
            <v>1120.6259202571448</v>
          </cell>
          <cell r="T120">
            <v>1222.868553618694</v>
          </cell>
          <cell r="U120">
            <v>1332.5962061713492</v>
          </cell>
          <cell r="V120">
            <v>1449.1730930286719</v>
          </cell>
          <cell r="W120">
            <v>1573.529890910487</v>
          </cell>
          <cell r="X120">
            <v>1699.6061579458988</v>
          </cell>
        </row>
        <row r="121">
          <cell r="B121" t="str">
            <v>IG&amp;NFS</v>
          </cell>
          <cell r="I121">
            <v>-1115.0999999999999</v>
          </cell>
          <cell r="J121">
            <v>-1297.1000000000001</v>
          </cell>
          <cell r="N121">
            <v>-1471.3378600000001</v>
          </cell>
          <cell r="O121">
            <v>-1510.3115638000002</v>
          </cell>
          <cell r="P121">
            <v>-1632.1912162000001</v>
          </cell>
          <cell r="Q121">
            <v>-1770.8351662</v>
          </cell>
          <cell r="R121">
            <v>-1825.6077882357579</v>
          </cell>
          <cell r="S121">
            <v>-1918.7037339030599</v>
          </cell>
          <cell r="T121">
            <v>-2018.9549621905239</v>
          </cell>
          <cell r="U121">
            <v>-2126.1434154205153</v>
          </cell>
          <cell r="V121">
            <v>-2239.5825333457897</v>
          </cell>
          <cell r="W121">
            <v>-2359.206753521999</v>
          </cell>
          <cell r="X121">
            <v>-2485.2338703844171</v>
          </cell>
        </row>
        <row r="122">
          <cell r="B122" t="str">
            <v>3-year average of exports</v>
          </cell>
          <cell r="F122">
            <v>349.96666666666664</v>
          </cell>
          <cell r="G122">
            <v>340.14993333333331</v>
          </cell>
          <cell r="H122">
            <v>374.31670000000003</v>
          </cell>
          <cell r="I122">
            <v>485.87846666666672</v>
          </cell>
          <cell r="J122">
            <v>634.43033333333335</v>
          </cell>
          <cell r="N122">
            <v>772.25210000000004</v>
          </cell>
          <cell r="O122">
            <v>826.18301691333329</v>
          </cell>
          <cell r="P122">
            <v>832.01201725600004</v>
          </cell>
          <cell r="Q122">
            <v>854.60027573347895</v>
          </cell>
          <cell r="R122">
            <v>926.90427479014704</v>
          </cell>
          <cell r="S122">
            <v>1025.7487811998619</v>
          </cell>
          <cell r="T122">
            <v>1122.0615072619478</v>
          </cell>
          <cell r="U122">
            <v>1225.3635600157293</v>
          </cell>
          <cell r="V122">
            <v>1334.8792842729051</v>
          </cell>
          <cell r="W122">
            <v>1451.7663967035026</v>
          </cell>
          <cell r="X122">
            <v>1574.1030472950195</v>
          </cell>
        </row>
        <row r="123">
          <cell r="B123" t="str">
            <v xml:space="preserve">Gross foreign aid </v>
          </cell>
          <cell r="H123">
            <v>583.30000000000007</v>
          </cell>
          <cell r="I123">
            <v>421</v>
          </cell>
          <cell r="J123">
            <v>462.1</v>
          </cell>
          <cell r="K123">
            <v>0</v>
          </cell>
          <cell r="L123">
            <v>410</v>
          </cell>
          <cell r="M123">
            <v>347.5</v>
          </cell>
          <cell r="N123">
            <v>396.7</v>
          </cell>
          <cell r="O123">
            <v>483.2</v>
          </cell>
          <cell r="P123">
            <v>544.90000000000009</v>
          </cell>
          <cell r="Q123">
            <v>491.79999999999995</v>
          </cell>
          <cell r="R123">
            <v>509.99999999999994</v>
          </cell>
          <cell r="S123">
            <v>490</v>
          </cell>
          <cell r="T123">
            <v>469.99999999999994</v>
          </cell>
          <cell r="U123">
            <v>450</v>
          </cell>
          <cell r="V123">
            <v>430</v>
          </cell>
          <cell r="W123">
            <v>410</v>
          </cell>
          <cell r="X123">
            <v>390</v>
          </cell>
        </row>
        <row r="124">
          <cell r="B124" t="str">
            <v>Gross foreign aid (in percent of GDP) 4/</v>
          </cell>
          <cell r="D124">
            <v>27.007672634271096</v>
          </cell>
          <cell r="E124">
            <v>47.54078805809575</v>
          </cell>
          <cell r="F124">
            <v>38.742389113995365</v>
          </cell>
          <cell r="G124">
            <v>22.107220967013106</v>
          </cell>
          <cell r="H124">
            <v>31.839623101291529</v>
          </cell>
          <cell r="I124">
            <v>22.310310942654592</v>
          </cell>
          <cell r="J124">
            <v>23.462215003308668</v>
          </cell>
          <cell r="K124" t="str">
            <v>...</v>
          </cell>
          <cell r="L124">
            <v>19.617224880382775</v>
          </cell>
          <cell r="M124">
            <v>17.221013162724841</v>
          </cell>
          <cell r="N124">
            <v>19.659211285332212</v>
          </cell>
          <cell r="O124">
            <v>22.842966934763183</v>
          </cell>
          <cell r="P124">
            <v>23.668725486602401</v>
          </cell>
          <cell r="Q124">
            <v>20.061574925931701</v>
          </cell>
          <cell r="R124">
            <v>19.469633098728657</v>
          </cell>
          <cell r="S124">
            <v>17.366226843164732</v>
          </cell>
          <cell r="T124">
            <v>15.464256544071594</v>
          </cell>
          <cell r="U124">
            <v>13.745656914846149</v>
          </cell>
          <cell r="V124">
            <v>12.193917151887961</v>
          </cell>
          <cell r="W124">
            <v>10.793950930544675</v>
          </cell>
          <cell r="X124">
            <v>9.5319770495525624</v>
          </cell>
        </row>
        <row r="125">
          <cell r="B125" t="str">
            <v>Official grants (% GDP)</v>
          </cell>
          <cell r="D125">
            <v>12.89002557544757</v>
          </cell>
          <cell r="E125">
            <v>27.706764389456694</v>
          </cell>
          <cell r="F125">
            <v>16.841455223072085</v>
          </cell>
          <cell r="G125">
            <v>13.423624039765025</v>
          </cell>
          <cell r="H125">
            <v>13.395240029242142</v>
          </cell>
          <cell r="I125">
            <v>9.3798694461991996</v>
          </cell>
          <cell r="J125">
            <v>12.52570534801179</v>
          </cell>
          <cell r="K125">
            <v>3.0895296888961092</v>
          </cell>
          <cell r="L125">
            <v>9.2738822208184182</v>
          </cell>
          <cell r="M125">
            <v>5.3768633820609999</v>
          </cell>
          <cell r="N125">
            <v>9.5149195028580404</v>
          </cell>
          <cell r="O125">
            <v>10.187622877569259</v>
          </cell>
          <cell r="P125">
            <v>9.321542465452147</v>
          </cell>
          <cell r="Q125">
            <v>8.8518945891158598</v>
          </cell>
          <cell r="R125">
            <v>8.7804227700148854</v>
          </cell>
          <cell r="S125">
            <v>7.797081439788248</v>
          </cell>
          <cell r="T125">
            <v>6.9095614345851804</v>
          </cell>
          <cell r="U125">
            <v>6.4146398935948685</v>
          </cell>
          <cell r="V125">
            <v>5.9551688416197024</v>
          </cell>
          <cell r="W125">
            <v>5.2653419173388656</v>
          </cell>
          <cell r="X125">
            <v>4.6437836908076582</v>
          </cell>
        </row>
        <row r="126">
          <cell r="B126" t="str">
            <v>Official net disbursements (% GDP)</v>
          </cell>
          <cell r="D126">
            <v>9.3861892583120206</v>
          </cell>
          <cell r="E126">
            <v>4.7948493813878459</v>
          </cell>
          <cell r="F126">
            <v>18.109033390392408</v>
          </cell>
          <cell r="G126">
            <v>2.0519837324898327</v>
          </cell>
          <cell r="H126">
            <v>10.835188043213387</v>
          </cell>
          <cell r="I126">
            <v>4.6311648066259554</v>
          </cell>
          <cell r="J126">
            <v>2.7468206701558064</v>
          </cell>
          <cell r="K126">
            <v>-6.88370140524734</v>
          </cell>
          <cell r="L126">
            <v>3.9056292552818133</v>
          </cell>
          <cell r="M126">
            <v>12.266762918847379</v>
          </cell>
          <cell r="N126">
            <v>2.923855472232419</v>
          </cell>
          <cell r="O126">
            <v>6.5049508489722987</v>
          </cell>
          <cell r="P126">
            <v>9.3606356071991499</v>
          </cell>
          <cell r="Q126">
            <v>7.0325651021362861</v>
          </cell>
          <cell r="R126">
            <v>7.0772116313878666</v>
          </cell>
          <cell r="S126">
            <v>3.1996670456783387</v>
          </cell>
          <cell r="T126">
            <v>2.724183432803652</v>
          </cell>
          <cell r="U126">
            <v>1.8896565687858242</v>
          </cell>
          <cell r="V126">
            <v>1.416490950259228</v>
          </cell>
          <cell r="W126">
            <v>0.71010521265420512</v>
          </cell>
          <cell r="X126">
            <v>0.3713021950511487</v>
          </cell>
        </row>
        <row r="128">
          <cell r="B128" t="str">
            <v>Private capital (in percent of GDP)</v>
          </cell>
          <cell r="D128">
            <v>-13.510230179028108</v>
          </cell>
          <cell r="E128">
            <v>-3.3018423883808428</v>
          </cell>
          <cell r="F128">
            <v>-1.3542501787610111</v>
          </cell>
          <cell r="G128">
            <v>3.7361701220063401</v>
          </cell>
          <cell r="H128">
            <v>8.2660328616684122</v>
          </cell>
          <cell r="I128">
            <v>8.4680984417772418</v>
          </cell>
          <cell r="J128">
            <v>4.7926994164711116</v>
          </cell>
          <cell r="K128" t="str">
            <v>...</v>
          </cell>
          <cell r="L128">
            <v>7.7990429256670897</v>
          </cell>
          <cell r="M128">
            <v>32.608422046253075</v>
          </cell>
          <cell r="N128">
            <v>17.794498175048517</v>
          </cell>
          <cell r="O128">
            <v>9.6975539239267263</v>
          </cell>
          <cell r="P128">
            <v>10.2386316527506</v>
          </cell>
          <cell r="Q128">
            <v>9.6323283549757903</v>
          </cell>
          <cell r="R128">
            <v>9.8352462719871703</v>
          </cell>
          <cell r="S128">
            <v>10.219764435529061</v>
          </cell>
          <cell r="T128">
            <v>10.419972893023118</v>
          </cell>
          <cell r="U128">
            <v>10.907011457882639</v>
          </cell>
          <cell r="V128">
            <v>9.8698248056906124</v>
          </cell>
          <cell r="W128">
            <v>9.4403914033755303</v>
          </cell>
          <cell r="X128">
            <v>9.277520728118116</v>
          </cell>
        </row>
        <row r="129">
          <cell r="B129" t="str">
            <v>Interest obligations/Exports of goods and nfs</v>
          </cell>
          <cell r="G129">
            <v>114.14329638082637</v>
          </cell>
          <cell r="H129">
            <v>118.91393268349941</v>
          </cell>
          <cell r="I129">
            <v>52.237217215983044</v>
          </cell>
          <cell r="J129">
            <v>35.80437224942952</v>
          </cell>
          <cell r="K129">
            <v>10.76079506511309</v>
          </cell>
          <cell r="L129">
            <v>26.790492501632428</v>
          </cell>
          <cell r="M129">
            <v>13.160733549083062</v>
          </cell>
          <cell r="N129">
            <v>24.383905340964823</v>
          </cell>
          <cell r="O129">
            <v>22.872303338462117</v>
          </cell>
          <cell r="P129">
            <v>22.060632979167952</v>
          </cell>
          <cell r="Q129">
            <v>19.155603533846318</v>
          </cell>
          <cell r="R129">
            <v>18.069991037622984</v>
          </cell>
          <cell r="S129">
            <v>16.999428315586957</v>
          </cell>
          <cell r="T129">
            <v>14.776731273796788</v>
          </cell>
          <cell r="U129">
            <v>14.052519739727508</v>
          </cell>
          <cell r="V129">
            <v>12.742840067388846</v>
          </cell>
          <cell r="W129">
            <v>11.48075856104874</v>
          </cell>
          <cell r="X129">
            <v>10.282073202767778</v>
          </cell>
        </row>
        <row r="131">
          <cell r="B131" t="str">
            <v>Trade Balance (in percent of GDP)</v>
          </cell>
          <cell r="D131">
            <v>-15.14066496163683</v>
          </cell>
          <cell r="E131">
            <v>-22.756871974179667</v>
          </cell>
          <cell r="F131">
            <v>-29.674329917011544</v>
          </cell>
          <cell r="G131">
            <v>-22.275926109353822</v>
          </cell>
          <cell r="H131">
            <v>-23.608138932661845</v>
          </cell>
          <cell r="I131">
            <v>-19.645511230434483</v>
          </cell>
          <cell r="J131">
            <v>-19.283320844612884</v>
          </cell>
          <cell r="K131" t="str">
            <v>...</v>
          </cell>
          <cell r="L131">
            <v>-12.777037799043068</v>
          </cell>
          <cell r="M131">
            <v>-18.484713409198175</v>
          </cell>
          <cell r="N131">
            <v>-26.298457480727887</v>
          </cell>
          <cell r="O131">
            <v>-30.124231060661309</v>
          </cell>
          <cell r="P131">
            <v>-32.913185155016308</v>
          </cell>
          <cell r="Q131">
            <v>-32.155619283940887</v>
          </cell>
          <cell r="R131">
            <v>-29.735020010890189</v>
          </cell>
          <cell r="S131">
            <v>-28.020324678108228</v>
          </cell>
          <cell r="T131">
            <v>-26.429007789326995</v>
          </cell>
          <cell r="U131">
            <v>-24.991139719699138</v>
          </cell>
          <cell r="V131">
            <v>-23.650780791798091</v>
          </cell>
          <cell r="W131">
            <v>-22.377232732140072</v>
          </cell>
          <cell r="X131">
            <v>-21.362563589878338</v>
          </cell>
        </row>
        <row r="132">
          <cell r="B132" t="str">
            <v>Exports of goods (as percent of GDP)</v>
          </cell>
          <cell r="D132">
            <v>21.138107416879791</v>
          </cell>
          <cell r="E132">
            <v>15.642119419042494</v>
          </cell>
          <cell r="F132">
            <v>12.085328595263372</v>
          </cell>
          <cell r="G132">
            <v>14.764869191143243</v>
          </cell>
          <cell r="H132">
            <v>19.170384339208837</v>
          </cell>
          <cell r="I132">
            <v>27.895058714115244</v>
          </cell>
          <cell r="J132">
            <v>34.013123840462015</v>
          </cell>
          <cell r="K132" t="str">
            <v>...</v>
          </cell>
          <cell r="L132">
            <v>32.679425837320572</v>
          </cell>
          <cell r="M132">
            <v>41.59308301431642</v>
          </cell>
          <cell r="N132">
            <v>34.866510671770932</v>
          </cell>
          <cell r="O132">
            <v>29.156134577569258</v>
          </cell>
          <cell r="P132">
            <v>26.108614528756281</v>
          </cell>
          <cell r="Q132">
            <v>28.420646240038529</v>
          </cell>
          <cell r="R132">
            <v>29.11889033283283</v>
          </cell>
          <cell r="S132">
            <v>29.622676971053703</v>
          </cell>
          <cell r="T132">
            <v>30.027173669797037</v>
          </cell>
          <cell r="U132">
            <v>30.344805813623637</v>
          </cell>
          <cell r="V132">
            <v>30.595484321471446</v>
          </cell>
          <cell r="W132">
            <v>30.79783239170397</v>
          </cell>
          <cell r="X132">
            <v>30.756923065694945</v>
          </cell>
        </row>
        <row r="133">
          <cell r="B133" t="str">
            <v>Exports of G&amp;NFS (as percent of GDP)</v>
          </cell>
          <cell r="D133">
            <v>24.961636828644501</v>
          </cell>
          <cell r="E133">
            <v>20.109655728886494</v>
          </cell>
          <cell r="F133">
            <v>16.754783211631381</v>
          </cell>
          <cell r="G133">
            <v>19.963965440578399</v>
          </cell>
          <cell r="H133">
            <v>24.710795353748679</v>
          </cell>
          <cell r="I133">
            <v>34.127107566505224</v>
          </cell>
          <cell r="J133">
            <v>40.953796402574753</v>
          </cell>
          <cell r="K133" t="str">
            <v>...</v>
          </cell>
          <cell r="L133">
            <v>40.095693779904309</v>
          </cell>
          <cell r="M133">
            <v>50.533142797210132</v>
          </cell>
          <cell r="N133">
            <v>42.924458125753837</v>
          </cell>
          <cell r="O133">
            <v>38.092635285206441</v>
          </cell>
          <cell r="P133">
            <v>35.795956717795534</v>
          </cell>
          <cell r="Q133">
            <v>38.097019524890911</v>
          </cell>
          <cell r="R133">
            <v>39.041960797115735</v>
          </cell>
          <cell r="S133">
            <v>39.716416199011853</v>
          </cell>
          <cell r="T133">
            <v>40.235644750717562</v>
          </cell>
          <cell r="U133">
            <v>40.705356124571004</v>
          </cell>
          <cell r="V133">
            <v>41.095573570085698</v>
          </cell>
          <cell r="W133">
            <v>41.425864463983196</v>
          </cell>
          <cell r="X133">
            <v>41.540017668765422</v>
          </cell>
        </row>
        <row r="134">
          <cell r="B134" t="str">
            <v>Other current transactions (net) (as percent of GDP)</v>
          </cell>
          <cell r="D134">
            <v>0.75447570332480818</v>
          </cell>
          <cell r="E134">
            <v>1.2690559440559439</v>
          </cell>
          <cell r="F134">
            <v>0.62295508223007079</v>
          </cell>
          <cell r="G134">
            <v>1.9579575237234521</v>
          </cell>
          <cell r="H134">
            <v>4.0646100933529858</v>
          </cell>
          <cell r="I134">
            <v>5.9458833438618655</v>
          </cell>
          <cell r="J134">
            <v>7.1336100583528852</v>
          </cell>
          <cell r="K134" t="str">
            <v>...</v>
          </cell>
          <cell r="L134">
            <v>4.5409569377990433</v>
          </cell>
          <cell r="M134">
            <v>4.7574597514290193</v>
          </cell>
          <cell r="N134">
            <v>8.5039593056793752</v>
          </cell>
          <cell r="O134">
            <v>10.769097408400357</v>
          </cell>
          <cell r="P134">
            <v>12.249184414061068</v>
          </cell>
          <cell r="Q134">
            <v>11.193730609699051</v>
          </cell>
          <cell r="R134">
            <v>11.297092461375684</v>
          </cell>
          <cell r="S134">
            <v>10.537410720752415</v>
          </cell>
          <cell r="T134">
            <v>9.8533863572332105</v>
          </cell>
          <cell r="U134">
            <v>10.038959379593813</v>
          </cell>
          <cell r="V134">
            <v>9.53012657883869</v>
          </cell>
          <cell r="W134">
            <v>9.3700743052913165</v>
          </cell>
          <cell r="X134">
            <v>8.8526047774956069</v>
          </cell>
        </row>
        <row r="135">
          <cell r="B135" t="str">
            <v>Nonfactor services (net) (as percent of GDP)</v>
          </cell>
          <cell r="D135">
            <v>-5.6217455621301839</v>
          </cell>
          <cell r="E135">
            <v>-5.2057376871573773</v>
          </cell>
          <cell r="F135">
            <v>-3.4955625847266232</v>
          </cell>
          <cell r="G135">
            <v>-5.327528226789048</v>
          </cell>
          <cell r="H135">
            <v>-3.5653996630869633</v>
          </cell>
          <cell r="I135">
            <v>-5.3205587141152524</v>
          </cell>
          <cell r="J135">
            <v>-5.6205739036275046</v>
          </cell>
          <cell r="K135" t="str">
            <v>...</v>
          </cell>
          <cell r="L135">
            <v>-4.0669856459330145</v>
          </cell>
          <cell r="M135">
            <v>-3.9645497928575155</v>
          </cell>
          <cell r="N135">
            <v>-3.6919869945985644</v>
          </cell>
          <cell r="O135">
            <v>-3.1821343020500459</v>
          </cell>
          <cell r="P135">
            <v>-2.1880609862109184</v>
          </cell>
          <cell r="Q135">
            <v>-1.9835189142182579</v>
          </cell>
          <cell r="R135">
            <v>-0.91696785695826433</v>
          </cell>
          <cell r="S135">
            <v>-0.26457399591607811</v>
          </cell>
          <cell r="T135">
            <v>0.23563661187300861</v>
          </cell>
          <cell r="U135">
            <v>0.75152264398211288</v>
          </cell>
          <cell r="V135">
            <v>1.236391881804908</v>
          </cell>
          <cell r="W135">
            <v>1.6929461411816598</v>
          </cell>
          <cell r="X135">
            <v>2.1610627579387578</v>
          </cell>
        </row>
        <row r="136">
          <cell r="B136" t="str">
            <v>Imports of G&amp;NFS (as percent of GDP)</v>
          </cell>
          <cell r="D136">
            <v>-46.361892583120209</v>
          </cell>
          <cell r="E136">
            <v>-48.38491124260355</v>
          </cell>
          <cell r="F136">
            <v>-49.852657580550805</v>
          </cell>
          <cell r="G136">
            <v>-47.638102123813823</v>
          </cell>
          <cell r="H136">
            <v>-51.991424384696614</v>
          </cell>
          <cell r="I136">
            <v>-59.093177511054954</v>
          </cell>
          <cell r="J136">
            <v>-65.857691150815143</v>
          </cell>
          <cell r="K136" t="str">
            <v>...</v>
          </cell>
          <cell r="L136">
            <v>-56.939717224880383</v>
          </cell>
          <cell r="M136">
            <v>-72.982405999265808</v>
          </cell>
          <cell r="N136">
            <v>-72.914902601080286</v>
          </cell>
          <cell r="O136">
            <v>-71.399000647917802</v>
          </cell>
          <cell r="P136">
            <v>-70.897202859022769</v>
          </cell>
          <cell r="Q136">
            <v>-72.23615772305007</v>
          </cell>
          <cell r="R136">
            <v>-69.693948664964182</v>
          </cell>
          <cell r="S136">
            <v>-68.001314873036151</v>
          </cell>
          <cell r="T136">
            <v>-66.429015928171552</v>
          </cell>
          <cell r="U136">
            <v>-64.944973200288018</v>
          </cell>
          <cell r="V136">
            <v>-63.509962480078876</v>
          </cell>
          <cell r="W136">
            <v>-62.110151054941618</v>
          </cell>
          <cell r="X136">
            <v>-60.741518500704991</v>
          </cell>
        </row>
        <row r="138">
          <cell r="B138" t="str">
            <v>Alternative definitions for gross reserves</v>
          </cell>
        </row>
        <row r="139">
          <cell r="B139" t="str">
            <v>Unadjusted gross reserves</v>
          </cell>
          <cell r="G139">
            <v>87.7</v>
          </cell>
          <cell r="H139">
            <v>141.1</v>
          </cell>
          <cell r="I139">
            <v>151.4</v>
          </cell>
          <cell r="J139">
            <v>197.3</v>
          </cell>
          <cell r="L139">
            <v>318.90947380604371</v>
          </cell>
          <cell r="M139">
            <v>329</v>
          </cell>
          <cell r="N139">
            <v>302.2</v>
          </cell>
          <cell r="O139">
            <v>318.22800000000001</v>
          </cell>
          <cell r="P139">
            <v>565.44240000000002</v>
          </cell>
          <cell r="Q139">
            <v>691.63760000000013</v>
          </cell>
          <cell r="R139">
            <v>726.36160000000018</v>
          </cell>
          <cell r="S139">
            <v>761.08960000000013</v>
          </cell>
          <cell r="T139">
            <v>803.58270000000016</v>
          </cell>
          <cell r="U139">
            <v>839.88590000000011</v>
          </cell>
          <cell r="V139">
            <v>874.99920000000009</v>
          </cell>
          <cell r="W139">
            <v>913.39580000000012</v>
          </cell>
          <cell r="X139">
            <v>961.79240000000016</v>
          </cell>
        </row>
        <row r="140">
          <cell r="B140" t="str">
            <v xml:space="preserve">   (in months of imports)</v>
          </cell>
          <cell r="G140">
            <v>1.2218739115290842</v>
          </cell>
          <cell r="H140">
            <v>1.7776754950603673</v>
          </cell>
          <cell r="I140">
            <v>1.629270917406511</v>
          </cell>
          <cell r="J140">
            <v>1.8253025981034616</v>
          </cell>
          <cell r="L140">
            <v>3.2157855166648415</v>
          </cell>
          <cell r="M140">
            <v>2.6807903850071302</v>
          </cell>
          <cell r="N140">
            <v>2.4646956342168749</v>
          </cell>
          <cell r="O140">
            <v>2.5284425356526556</v>
          </cell>
          <cell r="P140">
            <v>4.1571776227280992</v>
          </cell>
          <cell r="Q140">
            <v>4.6868570030772876</v>
          </cell>
          <cell r="R140">
            <v>4.7744862046318017</v>
          </cell>
          <cell r="S140">
            <v>4.7600236756830316</v>
          </cell>
          <cell r="T140">
            <v>4.7762295745010368</v>
          </cell>
          <cell r="U140">
            <v>4.7403344134274299</v>
          </cell>
          <cell r="V140">
            <v>4.6883694812147434</v>
          </cell>
          <cell r="W140">
            <v>4.6459470258963016</v>
          </cell>
          <cell r="X140">
            <v>4.6440332789343302</v>
          </cell>
        </row>
        <row r="141">
          <cell r="B141" t="str">
            <v>Gross reserves net of arrears to CABEI only</v>
          </cell>
          <cell r="G141">
            <v>87.7</v>
          </cell>
          <cell r="H141">
            <v>139.6</v>
          </cell>
          <cell r="I141">
            <v>105</v>
          </cell>
          <cell r="J141">
            <v>103.99999999999999</v>
          </cell>
          <cell r="L141">
            <v>193.85216686604375</v>
          </cell>
          <cell r="M141">
            <v>154.6</v>
          </cell>
          <cell r="N141">
            <v>162</v>
          </cell>
          <cell r="O141">
            <v>174.428</v>
          </cell>
          <cell r="P141">
            <v>406.3424</v>
          </cell>
          <cell r="Q141">
            <v>520.93759999999997</v>
          </cell>
          <cell r="R141">
            <v>555.66160000000002</v>
          </cell>
          <cell r="S141">
            <v>590.38959999999997</v>
          </cell>
          <cell r="T141">
            <v>632.8827</v>
          </cell>
          <cell r="U141">
            <v>669.18589999999995</v>
          </cell>
          <cell r="V141">
            <v>704.29919999999993</v>
          </cell>
          <cell r="W141">
            <v>742.69579999999996</v>
          </cell>
          <cell r="X141">
            <v>791.0924</v>
          </cell>
        </row>
        <row r="142">
          <cell r="B142" t="str">
            <v xml:space="preserve">   (in months of imports)</v>
          </cell>
          <cell r="G142">
            <v>1.2218739115290842</v>
          </cell>
          <cell r="H142">
            <v>1.7587774564877909</v>
          </cell>
          <cell r="I142">
            <v>1.129943502824859</v>
          </cell>
          <cell r="J142">
            <v>0.96214632642047615</v>
          </cell>
          <cell r="L142">
            <v>1.9547459131335021</v>
          </cell>
          <cell r="M142">
            <v>1.2799779218987166</v>
          </cell>
          <cell r="N142">
            <v>1.3212465014663592</v>
          </cell>
          <cell r="O142">
            <v>1.3858968243172236</v>
          </cell>
          <cell r="P142">
            <v>2.9874617334066742</v>
          </cell>
          <cell r="Q142">
            <v>3.5301146709292177</v>
          </cell>
          <cell r="R142">
            <v>3.6524489230207573</v>
          </cell>
          <cell r="S142">
            <v>3.6924279005744323</v>
          </cell>
          <cell r="T142">
            <v>3.7616452779907616</v>
          </cell>
          <cell r="U142">
            <v>3.7768998750311278</v>
          </cell>
          <cell r="V142">
            <v>3.7737347358991391</v>
          </cell>
          <cell r="W142">
            <v>3.7776890841360053</v>
          </cell>
          <cell r="X142">
            <v>3.819805014379432</v>
          </cell>
        </row>
        <row r="143">
          <cell r="B143" t="str">
            <v xml:space="preserve">Gross reserves net of outstanding CENIs only </v>
          </cell>
          <cell r="G143">
            <v>87.7</v>
          </cell>
          <cell r="H143">
            <v>141.1</v>
          </cell>
          <cell r="I143">
            <v>143.51920529801325</v>
          </cell>
          <cell r="J143">
            <v>147.99740435014596</v>
          </cell>
          <cell r="L143">
            <v>292.1120881851287</v>
          </cell>
          <cell r="M143">
            <v>136.20292635221546</v>
          </cell>
          <cell r="N143">
            <v>19.923859376600944</v>
          </cell>
          <cell r="O143">
            <v>86.927999999999997</v>
          </cell>
          <cell r="P143">
            <v>334.14240000000001</v>
          </cell>
          <cell r="Q143">
            <v>509.64952660550472</v>
          </cell>
          <cell r="R143">
            <v>632.06731630204672</v>
          </cell>
          <cell r="S143">
            <v>666.79531630204667</v>
          </cell>
          <cell r="T143">
            <v>709.2884163020467</v>
          </cell>
          <cell r="U143">
            <v>745.59161630204665</v>
          </cell>
          <cell r="V143">
            <v>780.70491630204663</v>
          </cell>
          <cell r="W143">
            <v>819.10151630204666</v>
          </cell>
          <cell r="X143">
            <v>867.4981163020467</v>
          </cell>
        </row>
        <row r="144">
          <cell r="B144" t="str">
            <v xml:space="preserve">   (in months of imports)</v>
          </cell>
          <cell r="G144">
            <v>1.2218739115290842</v>
          </cell>
          <cell r="H144">
            <v>1.7776754950603673</v>
          </cell>
          <cell r="I144">
            <v>1.5444627957816868</v>
          </cell>
          <cell r="J144">
            <v>1.3691842203390263</v>
          </cell>
          <cell r="L144">
            <v>2.9455688826596966</v>
          </cell>
          <cell r="M144">
            <v>1.1098221743916519</v>
          </cell>
          <cell r="N144">
            <v>0.16249586109285008</v>
          </cell>
          <cell r="O144">
            <v>0.69067603334469008</v>
          </cell>
          <cell r="P144">
            <v>2.4566415749591144</v>
          </cell>
          <cell r="Q144">
            <v>3.4536214527464</v>
          </cell>
          <cell r="R144">
            <v>4.1546754152239975</v>
          </cell>
          <cell r="S144">
            <v>4.1702862480742056</v>
          </cell>
          <cell r="T144">
            <v>4.215775564596945</v>
          </cell>
          <cell r="U144">
            <v>4.2081354111547435</v>
          </cell>
          <cell r="V144">
            <v>4.1831273713448267</v>
          </cell>
          <cell r="W144">
            <v>4.1663233546406113</v>
          </cell>
          <cell r="X144">
            <v>4.188731499146332</v>
          </cell>
        </row>
        <row r="145">
          <cell r="B145" t="str">
            <v>Gross reserves net of CENIs and arrears to CABEI</v>
          </cell>
          <cell r="G145">
            <v>87.7</v>
          </cell>
          <cell r="H145">
            <v>139.6</v>
          </cell>
          <cell r="I145">
            <v>97.119205298013242</v>
          </cell>
          <cell r="J145">
            <v>54.697404350145931</v>
          </cell>
          <cell r="L145">
            <v>167.05478124512871</v>
          </cell>
          <cell r="M145">
            <v>-38.197073647784549</v>
          </cell>
          <cell r="N145">
            <v>-120.27614062339904</v>
          </cell>
          <cell r="O145">
            <v>-56.872000000000014</v>
          </cell>
          <cell r="P145">
            <v>175.04239999999999</v>
          </cell>
          <cell r="Q145">
            <v>338.94952660550456</v>
          </cell>
          <cell r="R145">
            <v>373.67352660550461</v>
          </cell>
          <cell r="S145">
            <v>408.40152660550456</v>
          </cell>
          <cell r="T145">
            <v>450.89462660550458</v>
          </cell>
          <cell r="U145">
            <v>487.19782660550453</v>
          </cell>
          <cell r="V145">
            <v>522.31112660550457</v>
          </cell>
          <cell r="W145">
            <v>560.7077266055046</v>
          </cell>
          <cell r="X145">
            <v>609.10432660550464</v>
          </cell>
        </row>
        <row r="146">
          <cell r="B146" t="str">
            <v xml:space="preserve">   (in months of imports)</v>
          </cell>
          <cell r="G146">
            <v>1.2218739115290842</v>
          </cell>
          <cell r="H146">
            <v>1.7587774564877907</v>
          </cell>
          <cell r="I146">
            <v>1.045135381200035</v>
          </cell>
          <cell r="J146">
            <v>0.50602794865604128</v>
          </cell>
          <cell r="L146">
            <v>1.6845292791283566</v>
          </cell>
          <cell r="M146">
            <v>-0.31124117863340439</v>
          </cell>
          <cell r="N146">
            <v>-0.98095327165766566</v>
          </cell>
          <cell r="O146">
            <v>-0.45186967799074207</v>
          </cell>
          <cell r="P146">
            <v>1.2869256856376896</v>
          </cell>
          <cell r="Q146">
            <v>2.2968791205983305</v>
          </cell>
          <cell r="R146">
            <v>2.4562134036464705</v>
          </cell>
          <cell r="S146">
            <v>2.5542340032333843</v>
          </cell>
          <cell r="T146">
            <v>2.6799684096942511</v>
          </cell>
          <cell r="U146">
            <v>2.7497552031831023</v>
          </cell>
          <cell r="V146">
            <v>2.7986168966510339</v>
          </cell>
          <cell r="W146">
            <v>2.852014860173345</v>
          </cell>
          <cell r="X146">
            <v>2.9410720682538649</v>
          </cell>
        </row>
        <row r="148">
          <cell r="B148" t="str">
            <v>GDP (Millions of US$)</v>
          </cell>
          <cell r="D148">
            <v>1564</v>
          </cell>
          <cell r="E148">
            <v>1741.4519906323187</v>
          </cell>
          <cell r="F148">
            <v>1846.0400000000002</v>
          </cell>
          <cell r="G148">
            <v>1808.0065359477123</v>
          </cell>
          <cell r="H148">
            <v>1831.9940476190477</v>
          </cell>
          <cell r="I148">
            <v>1887.019867549669</v>
          </cell>
          <cell r="J148">
            <v>1969.5497630331754</v>
          </cell>
          <cell r="K148" t="str">
            <v>...</v>
          </cell>
          <cell r="L148">
            <v>2090</v>
          </cell>
          <cell r="M148">
            <v>2017.883597883598</v>
          </cell>
          <cell r="N148">
            <v>2017.883597883598</v>
          </cell>
          <cell r="O148">
            <v>2115.3119092627599</v>
          </cell>
          <cell r="P148">
            <v>2302.1940928270042</v>
          </cell>
          <cell r="Q148">
            <v>2451.452599388379</v>
          </cell>
          <cell r="R148">
            <v>2619.4638461538461</v>
          </cell>
          <cell r="S148">
            <v>2821.5685792038457</v>
          </cell>
          <cell r="T148">
            <v>3039.2667029323179</v>
          </cell>
          <cell r="U148">
            <v>3273.7613253970608</v>
          </cell>
          <cell r="V148">
            <v>3526.3483804580706</v>
          </cell>
          <cell r="W148">
            <v>3798.4237897523121</v>
          </cell>
          <cell r="X148">
            <v>4091.4911772506512</v>
          </cell>
        </row>
        <row r="150">
          <cell r="B150" t="str">
            <v xml:space="preserve"> 1/  Includes an upward adjustment in 1996 to incorporate recent improved measurement.</v>
          </cell>
        </row>
        <row r="151">
          <cell r="B151" t="str">
            <v xml:space="preserve"> 2/  Includes errors and omissions</v>
          </cell>
        </row>
        <row r="152">
          <cell r="B152" t="str">
            <v xml:space="preserve"> 3/ External debt service due, before relief, as a percentage of exports of goods and non-factor services.</v>
          </cell>
        </row>
        <row r="153">
          <cell r="B153" t="str">
            <v xml:space="preserve"> 4/ Official grants and loans.</v>
          </cell>
        </row>
        <row r="155">
          <cell r="B155" t="str">
            <v>CENIs outstanding (face value in millions of cordobas)</v>
          </cell>
          <cell r="G155">
            <v>0</v>
          </cell>
          <cell r="H155">
            <v>0</v>
          </cell>
          <cell r="I155">
            <v>59.5</v>
          </cell>
          <cell r="J155">
            <v>409.1</v>
          </cell>
          <cell r="K155">
            <v>0</v>
          </cell>
          <cell r="L155">
            <v>241.17647058823528</v>
          </cell>
          <cell r="M155">
            <v>1821.9323459715638</v>
          </cell>
          <cell r="N155">
            <v>2610.6999999999998</v>
          </cell>
          <cell r="O155">
            <v>2039.2</v>
          </cell>
          <cell r="P155">
            <v>2039.2</v>
          </cell>
          <cell r="Q155">
            <v>1336.15</v>
          </cell>
          <cell r="R155">
            <v>1336.15</v>
          </cell>
          <cell r="S155">
            <v>1336.15</v>
          </cell>
          <cell r="T155">
            <v>1336.15</v>
          </cell>
          <cell r="U155">
            <v>1336.15</v>
          </cell>
          <cell r="V155">
            <v>1336.15</v>
          </cell>
          <cell r="W155">
            <v>1336.15</v>
          </cell>
          <cell r="X155">
            <v>1336.15</v>
          </cell>
        </row>
        <row r="156">
          <cell r="B156" t="str">
            <v xml:space="preserve">   (in millions of US$)</v>
          </cell>
          <cell r="G156">
            <v>0</v>
          </cell>
          <cell r="H156">
            <v>0</v>
          </cell>
          <cell r="I156">
            <v>7.8807947019867548</v>
          </cell>
          <cell r="J156">
            <v>49.302595649854055</v>
          </cell>
          <cell r="K156">
            <v>0</v>
          </cell>
          <cell r="L156">
            <v>26.79738562091503</v>
          </cell>
          <cell r="M156">
            <v>192.79707364778454</v>
          </cell>
          <cell r="N156">
            <v>282.27614062339904</v>
          </cell>
          <cell r="O156">
            <v>231.3</v>
          </cell>
          <cell r="P156">
            <v>231.3</v>
          </cell>
          <cell r="Q156">
            <v>181.98807339449542</v>
          </cell>
          <cell r="R156">
            <v>181.98807339449542</v>
          </cell>
          <cell r="S156">
            <v>181.98807339449542</v>
          </cell>
          <cell r="T156">
            <v>181.98807339449542</v>
          </cell>
          <cell r="U156">
            <v>181.98807339449542</v>
          </cell>
          <cell r="V156">
            <v>181.98807339449542</v>
          </cell>
          <cell r="W156">
            <v>181.98807339449542</v>
          </cell>
          <cell r="X156">
            <v>181.98807339449542</v>
          </cell>
        </row>
        <row r="157">
          <cell r="B157" t="str">
            <v>CENIs outstanding (face value in millions of cordobas - including yield of crawling peg)</v>
          </cell>
          <cell r="I157">
            <v>66.64</v>
          </cell>
          <cell r="J157">
            <v>458.19200000000006</v>
          </cell>
          <cell r="K157">
            <v>0</v>
          </cell>
          <cell r="L157">
            <v>270.11764705882354</v>
          </cell>
          <cell r="M157">
            <v>2040.5642274881516</v>
          </cell>
          <cell r="N157">
            <v>2923.9839999999999</v>
          </cell>
          <cell r="O157">
            <v>2283.9040000000005</v>
          </cell>
          <cell r="P157">
            <v>2283.9040000000005</v>
          </cell>
          <cell r="Q157">
            <v>1456.4035000000001</v>
          </cell>
          <cell r="R157">
            <v>1336.15</v>
          </cell>
          <cell r="S157">
            <v>1336.15</v>
          </cell>
          <cell r="T157">
            <v>1336.15</v>
          </cell>
          <cell r="U157">
            <v>1336.15</v>
          </cell>
          <cell r="V157">
            <v>1336.15</v>
          </cell>
          <cell r="W157">
            <v>1336.15</v>
          </cell>
          <cell r="X157">
            <v>1336.15</v>
          </cell>
        </row>
        <row r="158">
          <cell r="B158" t="str">
            <v xml:space="preserve">   (in millions of US$)</v>
          </cell>
          <cell r="I158">
            <v>8.8264900662251655</v>
          </cell>
          <cell r="J158">
            <v>54.288151658767781</v>
          </cell>
          <cell r="K158">
            <v>0</v>
          </cell>
          <cell r="L158">
            <v>25.530968531079729</v>
          </cell>
          <cell r="M158">
            <v>172.19951286819844</v>
          </cell>
          <cell r="N158">
            <v>309.41629629629631</v>
          </cell>
          <cell r="O158">
            <v>215.86994328922501</v>
          </cell>
          <cell r="P158">
            <v>192.73451476793252</v>
          </cell>
          <cell r="Q158">
            <v>111.34583333333335</v>
          </cell>
          <cell r="R158">
            <v>94.294283697953432</v>
          </cell>
          <cell r="S158">
            <v>94.294283697953432</v>
          </cell>
          <cell r="T158">
            <v>94.294283697953432</v>
          </cell>
          <cell r="U158">
            <v>94.294283697953432</v>
          </cell>
          <cell r="V158">
            <v>94.294283697953432</v>
          </cell>
          <cell r="W158">
            <v>94.294283697953432</v>
          </cell>
          <cell r="X158">
            <v>94.294283697953432</v>
          </cell>
        </row>
        <row r="160">
          <cell r="B160" t="str">
            <v>Change in face value of CENIs (millions of cordobas-excluding yield from crawling peg))</v>
          </cell>
          <cell r="I160">
            <v>59.5</v>
          </cell>
          <cell r="J160">
            <v>349.6</v>
          </cell>
          <cell r="N160">
            <v>2201.6</v>
          </cell>
          <cell r="O160">
            <v>-571.5</v>
          </cell>
          <cell r="P160">
            <v>0</v>
          </cell>
          <cell r="Q160">
            <v>-703.05000000000007</v>
          </cell>
        </row>
        <row r="161">
          <cell r="B161" t="str">
            <v>CBN net issue of CENIs (millions of cordobas)</v>
          </cell>
          <cell r="I161">
            <v>51</v>
          </cell>
          <cell r="J161">
            <v>290.5</v>
          </cell>
          <cell r="N161">
            <v>1936.7</v>
          </cell>
          <cell r="O161">
            <v>-572.70000000000005</v>
          </cell>
          <cell r="P161">
            <v>0</v>
          </cell>
          <cell r="Q161">
            <v>-645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</row>
        <row r="162">
          <cell r="B162" t="str">
            <v xml:space="preserve">Average interest rate on CENIs (to convert from CBN balance sheet and face value) </v>
          </cell>
          <cell r="N162">
            <v>13</v>
          </cell>
          <cell r="O162">
            <v>12</v>
          </cell>
          <cell r="P162">
            <v>12</v>
          </cell>
          <cell r="Q162">
            <v>11</v>
          </cell>
          <cell r="R162">
            <v>11</v>
          </cell>
          <cell r="S162">
            <v>11</v>
          </cell>
          <cell r="T162">
            <v>11</v>
          </cell>
          <cell r="U162">
            <v>11</v>
          </cell>
          <cell r="V162">
            <v>11</v>
          </cell>
          <cell r="W162">
            <v>11</v>
          </cell>
          <cell r="X162">
            <v>11</v>
          </cell>
        </row>
        <row r="164">
          <cell r="B164" t="str">
            <v>Stock of CENIs (CBN balance sheet - millions of cordobas)</v>
          </cell>
          <cell r="I164">
            <v>64</v>
          </cell>
          <cell r="J164">
            <v>389</v>
          </cell>
          <cell r="N164">
            <v>2325</v>
          </cell>
          <cell r="O164">
            <v>1762</v>
          </cell>
          <cell r="P164">
            <v>1762</v>
          </cell>
          <cell r="Q164">
            <v>1596</v>
          </cell>
        </row>
        <row r="165">
          <cell r="B165" t="str">
            <v>Stock of CENIs (CBN balance sheet - millions of dollars)</v>
          </cell>
          <cell r="I165">
            <v>8.4768211920529808</v>
          </cell>
          <cell r="J165">
            <v>46.090047393364934</v>
          </cell>
          <cell r="K165">
            <v>0</v>
          </cell>
          <cell r="L165">
            <v>0</v>
          </cell>
          <cell r="M165">
            <v>0</v>
          </cell>
          <cell r="N165">
            <v>246.03174603174605</v>
          </cell>
          <cell r="O165">
            <v>166.54064272211721</v>
          </cell>
          <cell r="P165">
            <v>148.69198312236287</v>
          </cell>
          <cell r="Q165">
            <v>122.01834862385321</v>
          </cell>
        </row>
        <row r="166">
          <cell r="B166" t="str">
            <v>Stock of CENIs in face value ( millions of dollars)</v>
          </cell>
          <cell r="I166">
            <v>8.4768211920529808</v>
          </cell>
          <cell r="J166">
            <v>46.090047393364934</v>
          </cell>
          <cell r="K166">
            <v>0</v>
          </cell>
          <cell r="L166">
            <v>0</v>
          </cell>
          <cell r="M166">
            <v>0</v>
          </cell>
          <cell r="N166">
            <v>278.01587301587301</v>
          </cell>
          <cell r="O166">
            <v>186.5255198487713</v>
          </cell>
          <cell r="P166">
            <v>166.53502109704644</v>
          </cell>
          <cell r="Q166">
            <v>135.44036697247708</v>
          </cell>
        </row>
        <row r="168">
          <cell r="B168" t="str">
            <v>Interest payments (cash) in percent of GDP</v>
          </cell>
          <cell r="G168">
            <v>5.2599367374604569</v>
          </cell>
          <cell r="H168">
            <v>6.4060657948176463</v>
          </cell>
          <cell r="I168">
            <v>3.2798133993121361</v>
          </cell>
          <cell r="J168">
            <v>6.2297153101124962</v>
          </cell>
          <cell r="K168">
            <v>0</v>
          </cell>
          <cell r="L168">
            <v>7.7879151752956783</v>
          </cell>
          <cell r="M168">
            <v>6.6505322775184865</v>
          </cell>
          <cell r="N168">
            <v>5.8724893806701957</v>
          </cell>
          <cell r="O168">
            <v>4.3256032171581786</v>
          </cell>
          <cell r="P168">
            <v>3.1317950221766075</v>
          </cell>
          <cell r="Q168">
            <v>2.7942616560112263</v>
          </cell>
          <cell r="R168">
            <v>5.9773911455162683</v>
          </cell>
          <cell r="S168">
            <v>5.923967300740351</v>
          </cell>
          <cell r="T168">
            <v>5.2167320441812102</v>
          </cell>
          <cell r="U168">
            <v>5.0611553028531411</v>
          </cell>
          <cell r="V168">
            <v>4.6448292077993543</v>
          </cell>
          <cell r="W168">
            <v>4.2254123432560036</v>
          </cell>
          <cell r="X168">
            <v>3.7988533418564021</v>
          </cell>
        </row>
        <row r="169">
          <cell r="B169" t="str">
            <v>Interest payments (US$)</v>
          </cell>
          <cell r="G169">
            <v>95.099999999999923</v>
          </cell>
          <cell r="H169">
            <v>117.35874404761911</v>
          </cell>
          <cell r="I169">
            <v>61.890730463576162</v>
          </cell>
          <cell r="J169">
            <v>122.69734312796213</v>
          </cell>
          <cell r="N169">
            <v>118.5</v>
          </cell>
          <cell r="O169">
            <v>91.5</v>
          </cell>
          <cell r="P169">
            <v>72.100000000000009</v>
          </cell>
          <cell r="Q169">
            <v>68.5</v>
          </cell>
          <cell r="R169">
            <v>156.57560000000001</v>
          </cell>
          <cell r="S169">
            <v>167.14879999999999</v>
          </cell>
          <cell r="T169">
            <v>158.5504</v>
          </cell>
          <cell r="U169">
            <v>165.69014492308872</v>
          </cell>
          <cell r="V169">
            <v>163.79285954427584</v>
          </cell>
          <cell r="W169">
            <v>160.49906766136664</v>
          </cell>
          <cell r="X169">
            <v>155.42974931874625</v>
          </cell>
        </row>
        <row r="170">
          <cell r="B170" t="str">
            <v>Interest payments (in percent of Xgnfs)</v>
          </cell>
          <cell r="G170">
            <v>26.347154091787814</v>
          </cell>
          <cell r="H170">
            <v>25.924158664710209</v>
          </cell>
          <cell r="I170">
            <v>9.6105812451893193</v>
          </cell>
          <cell r="J170">
            <v>15.211569762359897</v>
          </cell>
          <cell r="N170">
            <v>13.680986638120931</v>
          </cell>
          <cell r="O170">
            <v>11.355484294461659</v>
          </cell>
          <cell r="P170">
            <v>8.7490189097800304</v>
          </cell>
          <cell r="Q170">
            <v>7.3345938628757557</v>
          </cell>
          <cell r="R170">
            <v>15.31017147570585</v>
          </cell>
          <cell r="S170">
            <v>14.915664271057121</v>
          </cell>
          <cell r="T170">
            <v>12.965449109867128</v>
          </cell>
          <cell r="U170">
            <v>12.433634746652116</v>
          </cell>
          <cell r="V170">
            <v>11.302504878969291</v>
          </cell>
          <cell r="W170">
            <v>10.19993764265244</v>
          </cell>
          <cell r="X170">
            <v>9.145045079537411</v>
          </cell>
        </row>
        <row r="171">
          <cell r="B171" t="str">
            <v xml:space="preserve">Crawling peg rate </v>
          </cell>
          <cell r="I171">
            <v>12</v>
          </cell>
          <cell r="J171">
            <v>12</v>
          </cell>
          <cell r="K171">
            <v>12</v>
          </cell>
          <cell r="L171">
            <v>12</v>
          </cell>
          <cell r="M171">
            <v>12</v>
          </cell>
          <cell r="N171">
            <v>12</v>
          </cell>
          <cell r="O171">
            <v>12</v>
          </cell>
          <cell r="P171">
            <v>12</v>
          </cell>
          <cell r="Q171">
            <v>9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</row>
        <row r="173">
          <cell r="B173" t="str">
            <v>Exports of goods &amp; nonfactor services</v>
          </cell>
          <cell r="G173">
            <v>360.94979999999998</v>
          </cell>
          <cell r="H173">
            <v>452.70030000000003</v>
          </cell>
          <cell r="I173">
            <v>643.98529999999994</v>
          </cell>
          <cell r="J173">
            <v>806.60540000000015</v>
          </cell>
          <cell r="K173">
            <v>291.8</v>
          </cell>
          <cell r="L173">
            <v>838</v>
          </cell>
          <cell r="M173">
            <v>1019.6999999999999</v>
          </cell>
          <cell r="N173">
            <v>866.16560000000004</v>
          </cell>
          <cell r="O173">
            <v>805.77805074000003</v>
          </cell>
          <cell r="P173">
            <v>824.09240102800004</v>
          </cell>
          <cell r="Q173">
            <v>933.93037543243656</v>
          </cell>
          <cell r="R173">
            <v>1022.6900479100045</v>
          </cell>
          <cell r="S173">
            <v>1120.6259202571448</v>
          </cell>
          <cell r="T173">
            <v>1222.868553618694</v>
          </cell>
          <cell r="U173">
            <v>1332.5962061713492</v>
          </cell>
          <cell r="V173">
            <v>1449.1730930286719</v>
          </cell>
          <cell r="W173">
            <v>1573.529890910487</v>
          </cell>
          <cell r="X173">
            <v>1699.6061579458988</v>
          </cell>
        </row>
        <row r="174">
          <cell r="B174" t="str">
            <v>Paris Club debt relief (percent of GDP)</v>
          </cell>
          <cell r="O174">
            <v>0</v>
          </cell>
          <cell r="P174">
            <v>0</v>
          </cell>
          <cell r="Q174">
            <v>0</v>
          </cell>
          <cell r="R174">
            <v>1.6227252024269205</v>
          </cell>
          <cell r="S174">
            <v>1.5147602760752259</v>
          </cell>
          <cell r="T174">
            <v>1.4183980615589959</v>
          </cell>
          <cell r="U174">
            <v>1.335610499787941</v>
          </cell>
          <cell r="V174">
            <v>1.2500466557497052</v>
          </cell>
          <cell r="W174">
            <v>1.1826326520277304</v>
          </cell>
          <cell r="X174">
            <v>1.2012173036879346</v>
          </cell>
        </row>
        <row r="175">
          <cell r="B175" t="str">
            <v xml:space="preserve">    of which: Interest</v>
          </cell>
          <cell r="O175">
            <v>1.6546023235031277</v>
          </cell>
          <cell r="P175">
            <v>3.0275466441845964</v>
          </cell>
          <cell r="Q175">
            <v>2.871766723842196</v>
          </cell>
          <cell r="R175">
            <v>1.0774876714348183</v>
          </cell>
          <cell r="S175">
            <v>0.82759640053083339</v>
          </cell>
          <cell r="T175">
            <v>0.72878105691184747</v>
          </cell>
          <cell r="U175">
            <v>0.65897290167857547</v>
          </cell>
          <cell r="V175">
            <v>0.59191400701279029</v>
          </cell>
          <cell r="W175">
            <v>0.53059113768119615</v>
          </cell>
          <cell r="X175">
            <v>0.47232168328872631</v>
          </cell>
        </row>
      </sheetData>
      <sheetData sheetId="7" refreshError="1"/>
      <sheetData sheetId="8" refreshError="1">
        <row r="2">
          <cell r="B2" t="str">
            <v>Table.  Nicaragua:  Summary Balance of Payments</v>
          </cell>
        </row>
        <row r="4">
          <cell r="B4" t="str">
            <v>(In millions of U.S. dollars)</v>
          </cell>
        </row>
        <row r="6">
          <cell r="B6">
            <v>36185.742696180554</v>
          </cell>
        </row>
        <row r="7">
          <cell r="B7">
            <v>36185.742696180554</v>
          </cell>
          <cell r="C7">
            <v>1990</v>
          </cell>
          <cell r="D7">
            <v>1991</v>
          </cell>
          <cell r="E7">
            <v>1992</v>
          </cell>
          <cell r="F7">
            <v>1993</v>
          </cell>
          <cell r="G7">
            <v>1994</v>
          </cell>
          <cell r="H7">
            <v>1995</v>
          </cell>
          <cell r="I7">
            <v>1996</v>
          </cell>
          <cell r="J7">
            <v>1997</v>
          </cell>
          <cell r="K7">
            <v>1997</v>
          </cell>
          <cell r="L7">
            <v>1998</v>
          </cell>
          <cell r="M7">
            <v>1998</v>
          </cell>
          <cell r="N7">
            <v>1998</v>
          </cell>
          <cell r="O7">
            <v>1998</v>
          </cell>
          <cell r="P7">
            <v>1999</v>
          </cell>
          <cell r="Q7">
            <v>1999</v>
          </cell>
          <cell r="R7">
            <v>1999</v>
          </cell>
          <cell r="S7">
            <v>1999</v>
          </cell>
          <cell r="T7">
            <v>2000</v>
          </cell>
        </row>
        <row r="8">
          <cell r="J8" t="str">
            <v>Orig. Est.</v>
          </cell>
          <cell r="K8" t="str">
            <v>Rev. Est.</v>
          </cell>
          <cell r="L8" t="str">
            <v>Prog.</v>
          </cell>
          <cell r="M8" t="str">
            <v>Brief</v>
          </cell>
          <cell r="N8" t="str">
            <v>Pre-Mitch</v>
          </cell>
          <cell r="O8" t="str">
            <v>Proj.</v>
          </cell>
          <cell r="P8" t="str">
            <v>Prog.</v>
          </cell>
          <cell r="Q8" t="str">
            <v>Brief</v>
          </cell>
          <cell r="R8" t="str">
            <v>Pre-Mitch</v>
          </cell>
          <cell r="S8" t="str">
            <v>Post-Mitch</v>
          </cell>
          <cell r="T8" t="str">
            <v>Prog.</v>
          </cell>
        </row>
        <row r="11">
          <cell r="B11" t="str">
            <v>Current account</v>
          </cell>
          <cell r="C11">
            <v>-556.20000000000027</v>
          </cell>
          <cell r="D11">
            <v>-843.30000000000007</v>
          </cell>
          <cell r="E11">
            <v>-1089.2</v>
          </cell>
          <cell r="F11">
            <v>-876.95020000000011</v>
          </cell>
          <cell r="G11">
            <v>-961.40322999999989</v>
          </cell>
          <cell r="H11">
            <v>-695.31470000000002</v>
          </cell>
          <cell r="I11">
            <v>-638.79459999999995</v>
          </cell>
          <cell r="J11">
            <v>-540.39764377554252</v>
          </cell>
          <cell r="K11">
            <v>-644.77726000000018</v>
          </cell>
          <cell r="L11">
            <v>-490.74724451895543</v>
          </cell>
          <cell r="M11">
            <v>-615.45501669999976</v>
          </cell>
          <cell r="N11">
            <v>-600.42587765999997</v>
          </cell>
          <cell r="O11">
            <v>-661.03351306000013</v>
          </cell>
          <cell r="P11">
            <v>-431.46860262763175</v>
          </cell>
          <cell r="Q11">
            <v>-532.25747916496698</v>
          </cell>
          <cell r="R11">
            <v>-527.24091709313007</v>
          </cell>
          <cell r="S11">
            <v>-707.89881517200001</v>
          </cell>
          <cell r="T11">
            <v>-419.77925812832569</v>
          </cell>
        </row>
        <row r="12">
          <cell r="B12" t="str">
            <v>Excluding interest obligations</v>
          </cell>
          <cell r="C12">
            <v>-322.90000000000026</v>
          </cell>
          <cell r="D12">
            <v>-470.30000000000007</v>
          </cell>
          <cell r="E12">
            <v>-599.5</v>
          </cell>
          <cell r="F12">
            <v>-464.95020000000011</v>
          </cell>
          <cell r="G12">
            <v>-423.07949999999994</v>
          </cell>
          <cell r="H12">
            <v>-358.91470000000004</v>
          </cell>
          <cell r="I12">
            <v>-349.99459999999993</v>
          </cell>
          <cell r="J12">
            <v>-385.41294377554254</v>
          </cell>
          <cell r="K12">
            <v>-433.57226000000014</v>
          </cell>
          <cell r="L12">
            <v>-335.9282295047596</v>
          </cell>
          <cell r="M12">
            <v>-427.05501669999978</v>
          </cell>
          <cell r="N12">
            <v>-416.82587765999995</v>
          </cell>
          <cell r="O12">
            <v>-476.73351306000012</v>
          </cell>
          <cell r="P12">
            <v>-266.95941810564011</v>
          </cell>
          <cell r="Q12">
            <v>-342.45747916496697</v>
          </cell>
          <cell r="R12">
            <v>-345.64091709313004</v>
          </cell>
          <cell r="S12">
            <v>-526.09881517200006</v>
          </cell>
          <cell r="T12">
            <v>-258.62724279493398</v>
          </cell>
        </row>
        <row r="13">
          <cell r="B13" t="str">
            <v xml:space="preserve">Trade balance </v>
          </cell>
          <cell r="C13">
            <v>-236.8</v>
          </cell>
          <cell r="D13">
            <v>-396.30000000000007</v>
          </cell>
          <cell r="E13">
            <v>-547.79999999999995</v>
          </cell>
          <cell r="F13">
            <v>-402.75020000000006</v>
          </cell>
          <cell r="G13">
            <v>-432.49970000000002</v>
          </cell>
          <cell r="H13">
            <v>-370.71470000000011</v>
          </cell>
          <cell r="I13">
            <v>-379.79459999999995</v>
          </cell>
          <cell r="J13">
            <v>-443.56161292678553</v>
          </cell>
          <cell r="K13">
            <v>-530.67226000000016</v>
          </cell>
          <cell r="L13">
            <v>-432.76827878047834</v>
          </cell>
          <cell r="M13">
            <v>-565.38209159999974</v>
          </cell>
          <cell r="N13">
            <v>-557.27099480000004</v>
          </cell>
          <cell r="O13">
            <v>-637.22144720000006</v>
          </cell>
          <cell r="P13">
            <v>-412.4168859294607</v>
          </cell>
          <cell r="Q13">
            <v>-509.07817428496696</v>
          </cell>
          <cell r="R13">
            <v>-525.78104970513004</v>
          </cell>
          <cell r="S13">
            <v>-757.7254044</v>
          </cell>
          <cell r="T13">
            <v>-427.90355594767016</v>
          </cell>
        </row>
        <row r="14">
          <cell r="B14" t="str">
            <v xml:space="preserve">    Exports, f.o.b.  </v>
          </cell>
          <cell r="C14">
            <v>330.59999999999997</v>
          </cell>
          <cell r="D14">
            <v>272.39999999999998</v>
          </cell>
          <cell r="E14">
            <v>223.09999999999997</v>
          </cell>
          <cell r="F14">
            <v>266.94979999999998</v>
          </cell>
          <cell r="G14">
            <v>351.20030000000003</v>
          </cell>
          <cell r="H14">
            <v>526.38529999999992</v>
          </cell>
          <cell r="I14">
            <v>669.9054000000001</v>
          </cell>
          <cell r="J14">
            <v>791.17038530927721</v>
          </cell>
          <cell r="K14">
            <v>703.56560000000002</v>
          </cell>
          <cell r="L14">
            <v>923.931196701727</v>
          </cell>
          <cell r="M14">
            <v>689.75374499999998</v>
          </cell>
          <cell r="N14">
            <v>667.25585699999999</v>
          </cell>
          <cell r="O14">
            <v>616.74318700000003</v>
          </cell>
          <cell r="P14">
            <v>1006.8529695093814</v>
          </cell>
          <cell r="Q14">
            <v>728.819524</v>
          </cell>
          <cell r="R14">
            <v>684.79139859999987</v>
          </cell>
          <cell r="S14">
            <v>601.07098140000005</v>
          </cell>
          <cell r="T14">
            <v>1087.2652826559893</v>
          </cell>
        </row>
        <row r="15">
          <cell r="B15" t="str">
            <v xml:space="preserve">          Re-exports 1/</v>
          </cell>
          <cell r="G15">
            <v>18.8276</v>
          </cell>
          <cell r="H15">
            <v>62.881799999999998</v>
          </cell>
          <cell r="I15">
            <v>145.22020000000001</v>
          </cell>
          <cell r="J15" t="str">
            <v>...</v>
          </cell>
          <cell r="K15">
            <v>56.27</v>
          </cell>
        </row>
        <row r="16">
          <cell r="B16" t="str">
            <v xml:space="preserve">    Imports, f.o.b. </v>
          </cell>
          <cell r="C16">
            <v>-567.4</v>
          </cell>
          <cell r="D16">
            <v>-668.7</v>
          </cell>
          <cell r="E16">
            <v>-770.9</v>
          </cell>
          <cell r="F16">
            <v>-669.7</v>
          </cell>
          <cell r="G16">
            <v>-783.7</v>
          </cell>
          <cell r="H16">
            <v>-897.1</v>
          </cell>
          <cell r="I16">
            <v>-1049.7</v>
          </cell>
          <cell r="J16">
            <v>-1234.7319982360627</v>
          </cell>
          <cell r="K16">
            <v>-1234.2378600000002</v>
          </cell>
          <cell r="L16">
            <v>-1356.6994754822053</v>
          </cell>
          <cell r="M16">
            <v>-1255.1358365999997</v>
          </cell>
          <cell r="N16">
            <v>-1224.5268518</v>
          </cell>
          <cell r="O16">
            <v>-1253.9646342000001</v>
          </cell>
          <cell r="P16">
            <v>-1419.2698554388421</v>
          </cell>
          <cell r="Q16">
            <v>-1237.897698284967</v>
          </cell>
          <cell r="R16">
            <v>-1210.5724483051299</v>
          </cell>
          <cell r="S16">
            <v>-1358.7963858000001</v>
          </cell>
          <cell r="T16">
            <v>-1515.1688386036594</v>
          </cell>
        </row>
        <row r="18">
          <cell r="B18" t="str">
            <v>Nonfactor services (net)</v>
          </cell>
          <cell r="C18">
            <v>-97.900000000000134</v>
          </cell>
          <cell r="D18">
            <v>-96.100000000000065</v>
          </cell>
          <cell r="E18">
            <v>-63.200000000000145</v>
          </cell>
          <cell r="F18">
            <v>-97.599999999999966</v>
          </cell>
          <cell r="G18">
            <v>-67.279799999999966</v>
          </cell>
          <cell r="H18">
            <v>-100.4</v>
          </cell>
          <cell r="I18">
            <v>-110.70000000000002</v>
          </cell>
          <cell r="J18">
            <v>-101.81221804452423</v>
          </cell>
          <cell r="K18">
            <v>-74.500000000000028</v>
          </cell>
          <cell r="L18">
            <v>-101.56341355877996</v>
          </cell>
          <cell r="M18">
            <v>-63.104925100000031</v>
          </cell>
          <cell r="N18">
            <v>-63.354882860000032</v>
          </cell>
          <cell r="O18">
            <v>-67.312065860000018</v>
          </cell>
          <cell r="P18">
            <v>-88.412898077771615</v>
          </cell>
          <cell r="Q18">
            <v>-65.523609520000065</v>
          </cell>
          <cell r="R18">
            <v>-44.004172027999999</v>
          </cell>
          <cell r="S18">
            <v>-50.373410772000057</v>
          </cell>
          <cell r="T18">
            <v>-93.877880630732363</v>
          </cell>
        </row>
        <row r="19">
          <cell r="B19" t="str">
            <v xml:space="preserve">    Receipts</v>
          </cell>
          <cell r="C19">
            <v>59.8</v>
          </cell>
          <cell r="D19">
            <v>77.8</v>
          </cell>
          <cell r="E19">
            <v>86.2</v>
          </cell>
          <cell r="F19">
            <v>94</v>
          </cell>
          <cell r="G19">
            <v>101.5</v>
          </cell>
          <cell r="H19">
            <v>117.6</v>
          </cell>
          <cell r="I19">
            <v>136.69999999999999</v>
          </cell>
          <cell r="J19">
            <v>144.92461941539511</v>
          </cell>
          <cell r="K19">
            <v>162.6</v>
          </cell>
          <cell r="L19">
            <v>166.57350817234735</v>
          </cell>
          <cell r="M19">
            <v>190.49507489999999</v>
          </cell>
          <cell r="N19">
            <v>190.04511713999997</v>
          </cell>
          <cell r="O19">
            <v>189.03486373999999</v>
          </cell>
          <cell r="P19">
            <v>188.35847901421596</v>
          </cell>
          <cell r="Q19">
            <v>215.67639047999998</v>
          </cell>
          <cell r="R19">
            <v>224.69582797199999</v>
          </cell>
          <cell r="S19">
            <v>223.02141962799999</v>
          </cell>
          <cell r="T19">
            <v>203.86104977244423</v>
          </cell>
        </row>
        <row r="20">
          <cell r="B20" t="str">
            <v xml:space="preserve">    Payments</v>
          </cell>
          <cell r="C20">
            <v>-157.70000000000013</v>
          </cell>
          <cell r="D20">
            <v>-173.90000000000006</v>
          </cell>
          <cell r="E20">
            <v>-149.40000000000015</v>
          </cell>
          <cell r="F20">
            <v>-191.59999999999997</v>
          </cell>
          <cell r="G20">
            <v>-168.77979999999997</v>
          </cell>
          <cell r="H20">
            <v>-218</v>
          </cell>
          <cell r="I20">
            <v>-247.4</v>
          </cell>
          <cell r="J20">
            <v>-246.73683745991934</v>
          </cell>
          <cell r="K20">
            <v>-237.10000000000002</v>
          </cell>
          <cell r="L20">
            <v>-268.1369217311273</v>
          </cell>
          <cell r="M20">
            <v>-253.6</v>
          </cell>
          <cell r="N20">
            <v>-253.4</v>
          </cell>
          <cell r="O20">
            <v>-256.34692960000001</v>
          </cell>
          <cell r="P20">
            <v>-276.77137709198757</v>
          </cell>
          <cell r="Q20">
            <v>-281.2</v>
          </cell>
          <cell r="R20">
            <v>-268.7</v>
          </cell>
          <cell r="S20">
            <v>-273.39483040000005</v>
          </cell>
          <cell r="T20">
            <v>-297.7389304031766</v>
          </cell>
        </row>
        <row r="22">
          <cell r="B22" t="str">
            <v>Official interest obligations</v>
          </cell>
          <cell r="C22">
            <v>-233.3</v>
          </cell>
          <cell r="D22">
            <v>-373</v>
          </cell>
          <cell r="E22">
            <v>-489.7</v>
          </cell>
          <cell r="F22">
            <v>-412</v>
          </cell>
          <cell r="G22">
            <v>-538.32372999999995</v>
          </cell>
          <cell r="H22">
            <v>-336.4</v>
          </cell>
          <cell r="I22">
            <v>-288.8</v>
          </cell>
          <cell r="J22">
            <v>-154.98469999999998</v>
          </cell>
          <cell r="K22">
            <v>-211.20500000000001</v>
          </cell>
          <cell r="L22">
            <v>-154.81901501419583</v>
          </cell>
          <cell r="M22">
            <v>-188.4</v>
          </cell>
          <cell r="N22">
            <v>-183.6</v>
          </cell>
          <cell r="O22">
            <v>-184.3</v>
          </cell>
          <cell r="P22">
            <v>-164.50918452199167</v>
          </cell>
          <cell r="Q22">
            <v>-189.8</v>
          </cell>
          <cell r="R22">
            <v>-181.6</v>
          </cell>
          <cell r="S22">
            <v>-181.79999999999998</v>
          </cell>
          <cell r="T22">
            <v>-161.15201533339169</v>
          </cell>
        </row>
        <row r="23">
          <cell r="B23" t="str">
            <v>Other current transactions (net)</v>
          </cell>
          <cell r="C23">
            <v>11.799999999999999</v>
          </cell>
          <cell r="D23">
            <v>22.1</v>
          </cell>
          <cell r="E23">
            <v>11.5</v>
          </cell>
          <cell r="F23">
            <v>35.4</v>
          </cell>
          <cell r="G23">
            <v>76.7</v>
          </cell>
          <cell r="H23">
            <v>112.2</v>
          </cell>
          <cell r="I23">
            <v>140.5</v>
          </cell>
          <cell r="J23">
            <v>159.96088719576716</v>
          </cell>
          <cell r="K23">
            <v>171.6</v>
          </cell>
          <cell r="L23">
            <v>198.40346283449875</v>
          </cell>
          <cell r="M23">
            <v>201.43200000000002</v>
          </cell>
          <cell r="N23">
            <v>203.8</v>
          </cell>
          <cell r="O23">
            <v>227.8</v>
          </cell>
          <cell r="P23">
            <v>233.87036590159221</v>
          </cell>
          <cell r="Q23">
            <v>232.14430464000003</v>
          </cell>
          <cell r="R23">
            <v>224.14430464</v>
          </cell>
          <cell r="S23">
            <v>282</v>
          </cell>
          <cell r="T23">
            <v>263.15419378346843</v>
          </cell>
        </row>
        <row r="24">
          <cell r="B24" t="str">
            <v xml:space="preserve">  Factor services (receipts)</v>
          </cell>
          <cell r="C24">
            <v>11.799999999999999</v>
          </cell>
          <cell r="D24">
            <v>10.1</v>
          </cell>
          <cell r="E24">
            <v>7.5</v>
          </cell>
          <cell r="F24">
            <v>5.4</v>
          </cell>
          <cell r="G24">
            <v>6.7</v>
          </cell>
          <cell r="H24">
            <v>7.2</v>
          </cell>
          <cell r="I24">
            <v>10.5</v>
          </cell>
          <cell r="J24">
            <v>16.855767195767196</v>
          </cell>
          <cell r="K24">
            <v>14.7</v>
          </cell>
          <cell r="L24">
            <v>21.1639308024988</v>
          </cell>
          <cell r="M24">
            <v>19.5</v>
          </cell>
          <cell r="N24">
            <v>19.5</v>
          </cell>
          <cell r="O24">
            <v>19.5</v>
          </cell>
          <cell r="P24">
            <v>23.800253300997035</v>
          </cell>
          <cell r="Q24">
            <v>22</v>
          </cell>
          <cell r="R24">
            <v>22</v>
          </cell>
          <cell r="S24">
            <v>22</v>
          </cell>
          <cell r="T24">
            <v>26.463900280779374</v>
          </cell>
        </row>
        <row r="25">
          <cell r="B25" t="str">
            <v xml:space="preserve">  Noninterest factor services (payments)</v>
          </cell>
          <cell r="C25">
            <v>0</v>
          </cell>
          <cell r="D25">
            <v>-12</v>
          </cell>
          <cell r="E25">
            <v>-12</v>
          </cell>
          <cell r="F25">
            <v>-10</v>
          </cell>
          <cell r="G25">
            <v>-10</v>
          </cell>
          <cell r="H25">
            <v>-15</v>
          </cell>
          <cell r="I25">
            <v>-22</v>
          </cell>
          <cell r="J25">
            <v>-20.988</v>
          </cell>
          <cell r="K25">
            <v>-23.1</v>
          </cell>
          <cell r="L25">
            <v>-20.673179999999999</v>
          </cell>
          <cell r="M25">
            <v>-23.7</v>
          </cell>
          <cell r="N25">
            <v>-23.7</v>
          </cell>
          <cell r="O25">
            <v>-23.7</v>
          </cell>
          <cell r="P25">
            <v>-21.210682679999998</v>
          </cell>
          <cell r="Q25">
            <v>-25</v>
          </cell>
          <cell r="R25">
            <v>-25</v>
          </cell>
          <cell r="S25">
            <v>-25</v>
          </cell>
          <cell r="T25">
            <v>-21.719739064319999</v>
          </cell>
        </row>
        <row r="26">
          <cell r="B26" t="str">
            <v xml:space="preserve">  Private transfers  </v>
          </cell>
          <cell r="C26">
            <v>0</v>
          </cell>
          <cell r="D26">
            <v>24</v>
          </cell>
          <cell r="E26">
            <v>16</v>
          </cell>
          <cell r="F26">
            <v>40</v>
          </cell>
          <cell r="G26">
            <v>80</v>
          </cell>
          <cell r="H26">
            <v>120</v>
          </cell>
          <cell r="I26">
            <v>152</v>
          </cell>
          <cell r="J26">
            <v>164.09311999999997</v>
          </cell>
          <cell r="K26">
            <v>180</v>
          </cell>
          <cell r="L26">
            <v>197.91271203199994</v>
          </cell>
          <cell r="M26">
            <v>205.63200000000001</v>
          </cell>
          <cell r="N26">
            <v>208</v>
          </cell>
          <cell r="O26">
            <v>232</v>
          </cell>
          <cell r="P26">
            <v>231.28079528059516</v>
          </cell>
          <cell r="Q26">
            <v>235.14430464000003</v>
          </cell>
          <cell r="R26">
            <v>227.14430464</v>
          </cell>
          <cell r="S26">
            <v>285</v>
          </cell>
          <cell r="T26">
            <v>258.41003256700901</v>
          </cell>
        </row>
        <row r="28">
          <cell r="B28" t="str">
            <v>Capital account</v>
          </cell>
          <cell r="C28">
            <v>-234.89999999999964</v>
          </cell>
          <cell r="D28">
            <v>17.10000000000025</v>
          </cell>
          <cell r="E28">
            <v>-62.89999999999975</v>
          </cell>
          <cell r="F28">
            <v>-94.449799999999811</v>
          </cell>
          <cell r="G28">
            <v>-285.4967700000002</v>
          </cell>
          <cell r="H28">
            <v>20.314700000000471</v>
          </cell>
          <cell r="I28">
            <v>105.69459999999913</v>
          </cell>
          <cell r="J28">
            <v>432.16084377554256</v>
          </cell>
          <cell r="K28">
            <v>522.07226000000014</v>
          </cell>
          <cell r="L28">
            <v>492.45301875611119</v>
          </cell>
          <cell r="M28">
            <v>488.03490566037738</v>
          </cell>
          <cell r="N28">
            <v>484.59999999999997</v>
          </cell>
          <cell r="O28">
            <v>505.23351306000012</v>
          </cell>
          <cell r="P28">
            <v>394.31935443286238</v>
          </cell>
          <cell r="Q28">
            <v>498.77799999999991</v>
          </cell>
          <cell r="R28">
            <v>512.07799999999997</v>
          </cell>
          <cell r="S28">
            <v>606.46517309594026</v>
          </cell>
          <cell r="T28">
            <v>397.22003239381729</v>
          </cell>
        </row>
        <row r="29">
          <cell r="B29" t="str">
            <v>Official (net)</v>
          </cell>
          <cell r="C29">
            <v>-23.600000000000023</v>
          </cell>
          <cell r="D29">
            <v>74.600000000000136</v>
          </cell>
          <cell r="E29">
            <v>-37.899999999999977</v>
          </cell>
          <cell r="F29">
            <v>-162.00000000000006</v>
          </cell>
          <cell r="G29">
            <v>-436.92999999999995</v>
          </cell>
          <cell r="H29">
            <v>-139.48000000000002</v>
          </cell>
          <cell r="I29">
            <v>11.299999999999955</v>
          </cell>
          <cell r="J29">
            <v>164.64789999999999</v>
          </cell>
          <cell r="K29">
            <v>163</v>
          </cell>
          <cell r="L29">
            <v>324.94189999999998</v>
          </cell>
          <cell r="M29">
            <v>297.39999999999998</v>
          </cell>
          <cell r="N29">
            <v>289.89999999999998</v>
          </cell>
          <cell r="O29">
            <v>300.10000000000002</v>
          </cell>
          <cell r="P29">
            <v>170.30799999999999</v>
          </cell>
          <cell r="Q29">
            <v>281.17799999999994</v>
          </cell>
          <cell r="R29">
            <v>288.07800000000003</v>
          </cell>
          <cell r="S29">
            <v>370.75200000000007</v>
          </cell>
          <cell r="T29">
            <v>182.93199999999999</v>
          </cell>
        </row>
        <row r="30">
          <cell r="B30" t="str">
            <v xml:space="preserve">    Official transfers 2/ </v>
          </cell>
          <cell r="C30">
            <v>201.6</v>
          </cell>
          <cell r="D30">
            <v>482.5</v>
          </cell>
          <cell r="E30">
            <v>310.89999999999998</v>
          </cell>
          <cell r="F30">
            <v>242.7</v>
          </cell>
          <cell r="G30">
            <v>245.4</v>
          </cell>
          <cell r="H30">
            <v>177</v>
          </cell>
          <cell r="I30">
            <v>246.7</v>
          </cell>
          <cell r="J30">
            <v>173.7</v>
          </cell>
          <cell r="K30">
            <v>192</v>
          </cell>
          <cell r="L30">
            <v>146.9</v>
          </cell>
          <cell r="M30">
            <v>190.2</v>
          </cell>
          <cell r="N30">
            <v>194</v>
          </cell>
          <cell r="O30">
            <v>215.5</v>
          </cell>
          <cell r="P30">
            <v>143.1</v>
          </cell>
          <cell r="Q30">
            <v>206.7</v>
          </cell>
          <cell r="R30">
            <v>212.7</v>
          </cell>
          <cell r="S30">
            <v>214.60000000000002</v>
          </cell>
          <cell r="T30">
            <v>156.69999999999999</v>
          </cell>
        </row>
        <row r="31">
          <cell r="B31" t="str">
            <v xml:space="preserve">        Public sector consolidated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 t="str">
            <v>...</v>
          </cell>
          <cell r="H31">
            <v>114.7</v>
          </cell>
          <cell r="I31">
            <v>167.89999999999998</v>
          </cell>
          <cell r="J31">
            <v>101.5</v>
          </cell>
          <cell r="K31">
            <v>105.9</v>
          </cell>
          <cell r="L31">
            <v>107</v>
          </cell>
          <cell r="M31">
            <v>89.4</v>
          </cell>
          <cell r="N31">
            <v>93</v>
          </cell>
          <cell r="O31">
            <v>102.4</v>
          </cell>
          <cell r="P31">
            <v>103</v>
          </cell>
          <cell r="Q31">
            <v>96.7</v>
          </cell>
          <cell r="R31">
            <v>102.7</v>
          </cell>
          <cell r="S31">
            <v>104.2</v>
          </cell>
          <cell r="T31">
            <v>117</v>
          </cell>
        </row>
        <row r="32">
          <cell r="B32" t="str">
            <v xml:space="preserve">        Other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 t="str">
            <v>...</v>
          </cell>
          <cell r="H32">
            <v>62.3</v>
          </cell>
          <cell r="I32">
            <v>78.8</v>
          </cell>
          <cell r="J32">
            <v>72.2</v>
          </cell>
          <cell r="K32">
            <v>86.1</v>
          </cell>
          <cell r="L32">
            <v>40</v>
          </cell>
          <cell r="M32">
            <v>100.8</v>
          </cell>
          <cell r="N32">
            <v>101</v>
          </cell>
          <cell r="O32">
            <v>113.1</v>
          </cell>
          <cell r="P32">
            <v>40</v>
          </cell>
          <cell r="Q32">
            <v>110</v>
          </cell>
          <cell r="R32">
            <v>110</v>
          </cell>
          <cell r="S32">
            <v>110.4</v>
          </cell>
          <cell r="T32">
            <v>40</v>
          </cell>
        </row>
        <row r="33">
          <cell r="B33" t="str">
            <v xml:space="preserve">    Disbursements</v>
          </cell>
          <cell r="C33">
            <v>220.8</v>
          </cell>
          <cell r="D33">
            <v>345.40000000000003</v>
          </cell>
          <cell r="E33">
            <v>404.3</v>
          </cell>
          <cell r="F33">
            <v>157</v>
          </cell>
          <cell r="G33">
            <v>337.90000000000003</v>
          </cell>
          <cell r="H33">
            <v>244</v>
          </cell>
          <cell r="I33">
            <v>215.39999999999998</v>
          </cell>
          <cell r="J33">
            <v>214.8</v>
          </cell>
          <cell r="K33">
            <v>204.7</v>
          </cell>
          <cell r="L33">
            <v>351.1</v>
          </cell>
          <cell r="M33">
            <v>293.5</v>
          </cell>
          <cell r="N33">
            <v>279</v>
          </cell>
          <cell r="O33">
            <v>267.70000000000005</v>
          </cell>
          <cell r="P33">
            <v>201</v>
          </cell>
          <cell r="Q33">
            <v>258.89999999999998</v>
          </cell>
          <cell r="R33">
            <v>249.4</v>
          </cell>
          <cell r="S33">
            <v>330.3</v>
          </cell>
          <cell r="T33">
            <v>195.2</v>
          </cell>
        </row>
        <row r="34">
          <cell r="B34" t="str">
            <v xml:space="preserve">    Amortization</v>
          </cell>
          <cell r="C34">
            <v>-446</v>
          </cell>
          <cell r="D34">
            <v>-753.3</v>
          </cell>
          <cell r="E34">
            <v>-753.1</v>
          </cell>
          <cell r="F34">
            <v>-561.70000000000005</v>
          </cell>
          <cell r="G34">
            <v>-1020.23</v>
          </cell>
          <cell r="H34">
            <v>-560.48</v>
          </cell>
          <cell r="I34">
            <v>-450.8</v>
          </cell>
          <cell r="J34">
            <v>-223.85210000000001</v>
          </cell>
          <cell r="K34">
            <v>-233.7</v>
          </cell>
          <cell r="L34">
            <v>-173.05810000000002</v>
          </cell>
          <cell r="M34">
            <v>-186.3</v>
          </cell>
          <cell r="N34">
            <v>-183.1</v>
          </cell>
          <cell r="O34">
            <v>-183.1</v>
          </cell>
          <cell r="P34">
            <v>-173.792</v>
          </cell>
          <cell r="Q34">
            <v>-184.42200000000003</v>
          </cell>
          <cell r="R34">
            <v>-174.02199999999999</v>
          </cell>
          <cell r="S34">
            <v>-174.14800000000002</v>
          </cell>
          <cell r="T34">
            <v>-168.96800000000002</v>
          </cell>
        </row>
        <row r="36">
          <cell r="B36" t="str">
            <v xml:space="preserve">Other Capital   </v>
          </cell>
          <cell r="C36">
            <v>-211.29999999999961</v>
          </cell>
          <cell r="D36">
            <v>-57.499999999999886</v>
          </cell>
          <cell r="E36">
            <v>-24.999999999999773</v>
          </cell>
          <cell r="F36">
            <v>67.550200000000245</v>
          </cell>
          <cell r="G36">
            <v>151.43322999999975</v>
          </cell>
          <cell r="H36">
            <v>159.79470000000049</v>
          </cell>
          <cell r="I36">
            <v>94.394599999999173</v>
          </cell>
          <cell r="J36">
            <v>267.51294377554302</v>
          </cell>
          <cell r="K36">
            <v>359.0722600000002</v>
          </cell>
          <cell r="L36">
            <v>167.51111875611099</v>
          </cell>
          <cell r="M36">
            <v>190.63490566037737</v>
          </cell>
          <cell r="N36">
            <v>194.7</v>
          </cell>
          <cell r="O36">
            <v>205.1335130600001</v>
          </cell>
          <cell r="P36">
            <v>224.01135443286199</v>
          </cell>
          <cell r="Q36">
            <v>217.6</v>
          </cell>
          <cell r="R36">
            <v>224</v>
          </cell>
          <cell r="S36">
            <v>235.71317309594019</v>
          </cell>
          <cell r="T36">
            <v>214.28803239381699</v>
          </cell>
        </row>
        <row r="37">
          <cell r="B37" t="str">
            <v xml:space="preserve">      Foreign direct investment</v>
          </cell>
          <cell r="C37">
            <v>0</v>
          </cell>
          <cell r="D37">
            <v>0</v>
          </cell>
          <cell r="E37">
            <v>12</v>
          </cell>
          <cell r="F37">
            <v>38.799999999999997</v>
          </cell>
          <cell r="G37">
            <v>40</v>
          </cell>
          <cell r="H37">
            <v>75.400000000000006</v>
          </cell>
          <cell r="I37">
            <v>97</v>
          </cell>
          <cell r="J37">
            <v>87.080708200294339</v>
          </cell>
          <cell r="K37">
            <v>173.1</v>
          </cell>
          <cell r="L37">
            <v>91.140759074610131</v>
          </cell>
          <cell r="M37">
            <v>183.7</v>
          </cell>
          <cell r="N37">
            <v>183.7</v>
          </cell>
          <cell r="O37">
            <v>184</v>
          </cell>
          <cell r="P37">
            <v>96.239945805319806</v>
          </cell>
          <cell r="Q37">
            <v>175</v>
          </cell>
          <cell r="R37">
            <v>184</v>
          </cell>
          <cell r="S37">
            <v>190</v>
          </cell>
          <cell r="T37">
            <v>101.92871936450682</v>
          </cell>
        </row>
        <row r="38">
          <cell r="B38" t="str">
            <v xml:space="preserve">      Export pre-financing</v>
          </cell>
          <cell r="C38">
            <v>0</v>
          </cell>
          <cell r="D38">
            <v>33.6</v>
          </cell>
          <cell r="E38">
            <v>0.60000000000000142</v>
          </cell>
          <cell r="F38">
            <v>4.4999999999999964</v>
          </cell>
          <cell r="G38">
            <v>28.1</v>
          </cell>
          <cell r="H38">
            <v>31.099999999999994</v>
          </cell>
          <cell r="I38">
            <v>55.700000000000017</v>
          </cell>
          <cell r="J38">
            <v>47.044689622184364</v>
          </cell>
          <cell r="K38">
            <v>42.699999999999989</v>
          </cell>
          <cell r="L38">
            <v>54.938932483038741</v>
          </cell>
          <cell r="M38">
            <v>60</v>
          </cell>
          <cell r="N38">
            <v>60</v>
          </cell>
          <cell r="O38">
            <v>59.800000000000011</v>
          </cell>
          <cell r="P38">
            <v>59.869639113485277</v>
          </cell>
          <cell r="Q38">
            <v>50</v>
          </cell>
          <cell r="R38">
            <v>40</v>
          </cell>
          <cell r="S38">
            <v>50</v>
          </cell>
          <cell r="T38">
            <v>64.651127885091995</v>
          </cell>
        </row>
        <row r="39">
          <cell r="B39" t="str">
            <v xml:space="preserve">      Commercial banks</v>
          </cell>
          <cell r="C39">
            <v>0</v>
          </cell>
          <cell r="D39">
            <v>0</v>
          </cell>
          <cell r="E39">
            <v>0</v>
          </cell>
          <cell r="F39">
            <v>-3.2</v>
          </cell>
          <cell r="G39">
            <v>0</v>
          </cell>
          <cell r="H39">
            <v>-16.7</v>
          </cell>
          <cell r="I39">
            <v>-41.312796208530806</v>
          </cell>
          <cell r="J39">
            <v>-29</v>
          </cell>
          <cell r="K39">
            <v>-39.440211640211643</v>
          </cell>
          <cell r="L39">
            <v>-37</v>
          </cell>
          <cell r="M39">
            <v>-36.1</v>
          </cell>
          <cell r="N39">
            <v>0</v>
          </cell>
          <cell r="O39">
            <v>-2.8922495274102289E-2</v>
          </cell>
          <cell r="P39">
            <v>-43</v>
          </cell>
          <cell r="Q39">
            <v>-27.4</v>
          </cell>
          <cell r="R39">
            <v>-13</v>
          </cell>
          <cell r="S39">
            <v>-18.174683544303797</v>
          </cell>
          <cell r="T39">
            <v>-46</v>
          </cell>
        </row>
        <row r="40">
          <cell r="B40" t="str">
            <v xml:space="preserve">      CENIs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11.924941176470588</v>
          </cell>
          <cell r="J40">
            <v>81.142857142857153</v>
          </cell>
          <cell r="K40">
            <v>81.142857142857153</v>
          </cell>
          <cell r="L40">
            <v>-53.368572801537731</v>
          </cell>
          <cell r="M40">
            <v>-3.9650943396226457</v>
          </cell>
          <cell r="N40">
            <v>-54</v>
          </cell>
          <cell r="O40">
            <v>-54.232084102873671</v>
          </cell>
          <cell r="P40">
            <v>-0.89823048594269295</v>
          </cell>
          <cell r="Q40">
            <v>0</v>
          </cell>
          <cell r="R40">
            <v>-7</v>
          </cell>
          <cell r="S40">
            <v>-6.1121433597560006</v>
          </cell>
          <cell r="T40">
            <v>-15.391814855781503</v>
          </cell>
        </row>
        <row r="41">
          <cell r="B41" t="str">
            <v xml:space="preserve">      Other 3/</v>
          </cell>
          <cell r="C41">
            <v>0</v>
          </cell>
          <cell r="D41">
            <v>56.2</v>
          </cell>
          <cell r="E41">
            <v>-44.7</v>
          </cell>
          <cell r="F41">
            <v>-113.6</v>
          </cell>
          <cell r="G41">
            <v>3.7</v>
          </cell>
          <cell r="H41">
            <v>4.6000000000000014</v>
          </cell>
          <cell r="I41">
            <v>1.6800000000000033</v>
          </cell>
          <cell r="J41">
            <v>0</v>
          </cell>
          <cell r="K41">
            <v>24.8</v>
          </cell>
          <cell r="L41">
            <v>111.80000000000001</v>
          </cell>
          <cell r="M41">
            <v>30</v>
          </cell>
          <cell r="N41">
            <v>30</v>
          </cell>
          <cell r="O41">
            <v>30</v>
          </cell>
          <cell r="P41">
            <v>111.80000000000001</v>
          </cell>
          <cell r="Q41">
            <v>20</v>
          </cell>
          <cell r="R41">
            <v>20</v>
          </cell>
          <cell r="S41">
            <v>20</v>
          </cell>
          <cell r="T41">
            <v>109.1</v>
          </cell>
        </row>
        <row r="42">
          <cell r="B42" t="str">
            <v xml:space="preserve">      Errors and omissions</v>
          </cell>
          <cell r="C42">
            <v>-211.29999999999961</v>
          </cell>
          <cell r="D42">
            <v>-147.2999999999999</v>
          </cell>
          <cell r="E42">
            <v>7.1000000000002217</v>
          </cell>
          <cell r="F42">
            <v>141.05020000000025</v>
          </cell>
          <cell r="G42">
            <v>79.633229999999742</v>
          </cell>
          <cell r="H42">
            <v>65.394700000000483</v>
          </cell>
          <cell r="I42">
            <v>-30.597544967940621</v>
          </cell>
          <cell r="J42">
            <v>81.244688810206995</v>
          </cell>
          <cell r="K42">
            <v>76.769614497354667</v>
          </cell>
          <cell r="L42">
            <v>0</v>
          </cell>
          <cell r="M42">
            <v>-43</v>
          </cell>
          <cell r="N42">
            <v>-25</v>
          </cell>
          <cell r="O42">
            <v>-14.405480341852126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</row>
        <row r="44">
          <cell r="B44" t="str">
            <v>Overall balance</v>
          </cell>
          <cell r="C44">
            <v>-791.09999999999991</v>
          </cell>
          <cell r="D44">
            <v>-826.19999999999982</v>
          </cell>
          <cell r="E44">
            <v>-1152.0999999999999</v>
          </cell>
          <cell r="F44">
            <v>-971.4</v>
          </cell>
          <cell r="G44">
            <v>-1246.9000000000001</v>
          </cell>
          <cell r="H44">
            <v>-674.99999999999955</v>
          </cell>
          <cell r="I44">
            <v>-533.10000000000082</v>
          </cell>
          <cell r="J44">
            <v>-108.23679999999996</v>
          </cell>
          <cell r="K44">
            <v>-122.70499999999998</v>
          </cell>
          <cell r="L44">
            <v>1.7057742371557651</v>
          </cell>
          <cell r="M44">
            <v>-127.42011103962238</v>
          </cell>
          <cell r="N44">
            <v>-115.82587766</v>
          </cell>
          <cell r="O44">
            <v>-155.80000000000001</v>
          </cell>
          <cell r="P44">
            <v>-37.14924819476937</v>
          </cell>
          <cell r="Q44">
            <v>-33.479479164967074</v>
          </cell>
          <cell r="R44">
            <v>-15.162917093130091</v>
          </cell>
          <cell r="S44">
            <v>-101.43364207605975</v>
          </cell>
          <cell r="T44">
            <v>-22.559225734508402</v>
          </cell>
        </row>
        <row r="45">
          <cell r="B45" t="str">
            <v>Change in net international reserves</v>
          </cell>
          <cell r="C45">
            <v>197.8</v>
          </cell>
          <cell r="D45">
            <v>-15.800000000000182</v>
          </cell>
          <cell r="E45">
            <v>5</v>
          </cell>
          <cell r="F45">
            <v>100</v>
          </cell>
          <cell r="G45">
            <v>-69</v>
          </cell>
          <cell r="H45">
            <v>62.6</v>
          </cell>
          <cell r="I45">
            <v>2</v>
          </cell>
          <cell r="J45">
            <v>-58</v>
          </cell>
          <cell r="K45">
            <v>-58</v>
          </cell>
          <cell r="L45">
            <v>-103</v>
          </cell>
          <cell r="M45">
            <v>-28.7</v>
          </cell>
          <cell r="N45">
            <v>-29.5</v>
          </cell>
          <cell r="O45">
            <v>10</v>
          </cell>
          <cell r="P45">
            <v>-60</v>
          </cell>
          <cell r="Q45">
            <v>-104.9</v>
          </cell>
          <cell r="R45">
            <v>-115</v>
          </cell>
          <cell r="S45">
            <v>-120</v>
          </cell>
          <cell r="T45">
            <v>-60</v>
          </cell>
        </row>
        <row r="46">
          <cell r="B46" t="str">
            <v xml:space="preserve">    of which: IMF (net)</v>
          </cell>
          <cell r="C46" t="str">
            <v>--</v>
          </cell>
          <cell r="D46">
            <v>23.3</v>
          </cell>
          <cell r="E46" t="str">
            <v>--</v>
          </cell>
          <cell r="F46" t="str">
            <v>--</v>
          </cell>
          <cell r="G46">
            <v>27</v>
          </cell>
          <cell r="H46">
            <v>-12.916829250000001</v>
          </cell>
          <cell r="I46">
            <v>-10.987875939999999</v>
          </cell>
          <cell r="J46">
            <v>-0.14149999999999999</v>
          </cell>
          <cell r="K46">
            <v>0</v>
          </cell>
          <cell r="L46">
            <v>45.494400000000006</v>
          </cell>
          <cell r="M46">
            <v>22.428000000000001</v>
          </cell>
          <cell r="N46">
            <v>22.428000000000001</v>
          </cell>
          <cell r="O46">
            <v>22.428000000000001</v>
          </cell>
          <cell r="P46">
            <v>42.912800000000004</v>
          </cell>
          <cell r="Q46">
            <v>64.152400000000014</v>
          </cell>
          <cell r="R46">
            <v>64.152400000000014</v>
          </cell>
          <cell r="S46">
            <v>111.91440000000001</v>
          </cell>
          <cell r="T46">
            <v>40.404000000000003</v>
          </cell>
        </row>
        <row r="47">
          <cell r="B47" t="str">
            <v>Net change in arrears (decrease -)</v>
          </cell>
          <cell r="C47">
            <v>593.29999999999995</v>
          </cell>
          <cell r="D47">
            <v>-1183.5</v>
          </cell>
          <cell r="E47">
            <v>1081.0999999999999</v>
          </cell>
          <cell r="F47">
            <v>779.4</v>
          </cell>
          <cell r="G47">
            <v>1272.8000000000002</v>
          </cell>
          <cell r="H47">
            <v>-1109.2000000000003</v>
          </cell>
          <cell r="I47">
            <v>-3201.5</v>
          </cell>
          <cell r="J47">
            <v>-41.163200000000018</v>
          </cell>
          <cell r="K47">
            <v>-176.69499999999999</v>
          </cell>
          <cell r="L47">
            <v>-1570</v>
          </cell>
          <cell r="M47">
            <v>-1972.1</v>
          </cell>
          <cell r="N47">
            <v>59.5</v>
          </cell>
          <cell r="O47">
            <v>9.6000000000000227</v>
          </cell>
          <cell r="P47">
            <v>0</v>
          </cell>
          <cell r="Q47">
            <v>0</v>
          </cell>
          <cell r="R47">
            <v>-2031.5</v>
          </cell>
          <cell r="S47">
            <v>-1980.7</v>
          </cell>
          <cell r="T47">
            <v>0</v>
          </cell>
        </row>
        <row r="49">
          <cell r="B49" t="str">
            <v>Exceptional financing</v>
          </cell>
          <cell r="C49" t="str">
            <v>--</v>
          </cell>
          <cell r="D49">
            <v>2025.5</v>
          </cell>
          <cell r="E49">
            <v>66</v>
          </cell>
          <cell r="F49">
            <v>92</v>
          </cell>
          <cell r="G49">
            <v>43.100000000000009</v>
          </cell>
          <cell r="H49">
            <v>1721.6</v>
          </cell>
          <cell r="I49">
            <v>3732.6000000000008</v>
          </cell>
          <cell r="J49">
            <v>207.4</v>
          </cell>
          <cell r="K49">
            <v>357.4</v>
          </cell>
          <cell r="L49">
            <v>0</v>
          </cell>
          <cell r="M49">
            <v>63.1</v>
          </cell>
          <cell r="N49">
            <v>85.5</v>
          </cell>
          <cell r="O49">
            <v>136.19999999999999</v>
          </cell>
          <cell r="P49">
            <v>0</v>
          </cell>
          <cell r="Q49">
            <v>53.7</v>
          </cell>
          <cell r="R49">
            <v>57</v>
          </cell>
          <cell r="S49">
            <v>98.1</v>
          </cell>
          <cell r="T49">
            <v>0</v>
          </cell>
        </row>
        <row r="50">
          <cell r="B50" t="str">
            <v xml:space="preserve">  Paris Club rescheduling </v>
          </cell>
          <cell r="C50" t="str">
            <v>--</v>
          </cell>
          <cell r="D50">
            <v>609.79999999999995</v>
          </cell>
          <cell r="E50">
            <v>66</v>
          </cell>
          <cell r="F50" t="str">
            <v>--</v>
          </cell>
          <cell r="G50" t="str">
            <v>...</v>
          </cell>
          <cell r="H50">
            <v>622.6</v>
          </cell>
          <cell r="I50">
            <v>50.5</v>
          </cell>
          <cell r="J50">
            <v>0</v>
          </cell>
          <cell r="K50">
            <v>24.1</v>
          </cell>
          <cell r="L50">
            <v>0</v>
          </cell>
          <cell r="M50">
            <v>63.1</v>
          </cell>
          <cell r="N50">
            <v>85.5</v>
          </cell>
          <cell r="O50">
            <v>86.1</v>
          </cell>
          <cell r="P50">
            <v>0</v>
          </cell>
          <cell r="Q50">
            <v>53.7</v>
          </cell>
          <cell r="R50">
            <v>57.3</v>
          </cell>
          <cell r="S50">
            <v>98.1</v>
          </cell>
          <cell r="T50">
            <v>0</v>
          </cell>
        </row>
        <row r="51">
          <cell r="B51" t="str">
            <v xml:space="preserve">  Other rescheduling       </v>
          </cell>
          <cell r="C51" t="str">
            <v>--</v>
          </cell>
          <cell r="D51" t="str">
            <v>--</v>
          </cell>
          <cell r="E51" t="str">
            <v>--</v>
          </cell>
          <cell r="F51">
            <v>92</v>
          </cell>
          <cell r="G51">
            <v>43.100000000000009</v>
          </cell>
          <cell r="H51">
            <v>1099</v>
          </cell>
          <cell r="I51">
            <v>3682.1000000000008</v>
          </cell>
          <cell r="J51">
            <v>207.4</v>
          </cell>
          <cell r="K51">
            <v>333.29999999999995</v>
          </cell>
          <cell r="L51">
            <v>0</v>
          </cell>
          <cell r="M51">
            <v>0</v>
          </cell>
          <cell r="N51">
            <v>0</v>
          </cell>
          <cell r="O51">
            <v>50.1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50.1</v>
          </cell>
        </row>
        <row r="53">
          <cell r="B53" t="str">
            <v xml:space="preserve">  Remaining financing gap 4/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1671.2942257628445</v>
          </cell>
          <cell r="M53">
            <v>2065.1201110396223</v>
          </cell>
          <cell r="N53">
            <v>0.32587766000000329</v>
          </cell>
          <cell r="O53">
            <v>0</v>
          </cell>
          <cell r="P53">
            <v>97.14924819476937</v>
          </cell>
          <cell r="Q53">
            <v>84.679479164967091</v>
          </cell>
          <cell r="R53">
            <v>2104.6629170931301</v>
          </cell>
          <cell r="S53">
            <v>2104.03364207606</v>
          </cell>
          <cell r="T53">
            <v>82.559225734508402</v>
          </cell>
        </row>
        <row r="54">
          <cell r="B54" t="str">
            <v xml:space="preserve">         Unidentified financing</v>
          </cell>
          <cell r="N54">
            <v>0</v>
          </cell>
          <cell r="Q54">
            <v>0</v>
          </cell>
          <cell r="R54">
            <v>0</v>
          </cell>
          <cell r="S54">
            <v>49.73364207606005</v>
          </cell>
        </row>
        <row r="56">
          <cell r="B56" t="str">
            <v>Memorandum items:</v>
          </cell>
        </row>
        <row r="57">
          <cell r="B57" t="str">
            <v>Current account (in percent of GDP)</v>
          </cell>
          <cell r="C57">
            <v>-35.562659846547334</v>
          </cell>
          <cell r="D57">
            <v>-48.425107584722966</v>
          </cell>
          <cell r="E57">
            <v>-59.001971788260278</v>
          </cell>
          <cell r="F57">
            <v>-48.503707401717136</v>
          </cell>
          <cell r="G57">
            <v>-52.478512757696357</v>
          </cell>
          <cell r="H57">
            <v>-36.847237909735384</v>
          </cell>
          <cell r="I57">
            <v>-32.43353440413884</v>
          </cell>
          <cell r="J57">
            <v>-26.780417083637719</v>
          </cell>
          <cell r="K57">
            <v>-31.953144407152976</v>
          </cell>
          <cell r="L57">
            <v>-23.236519131830406</v>
          </cell>
          <cell r="M57">
            <v>-29.020565734074715</v>
          </cell>
          <cell r="N57">
            <v>-28.305672167242001</v>
          </cell>
          <cell r="O57">
            <v>-31.249931046357471</v>
          </cell>
          <cell r="P57">
            <v>-19.347269023092569</v>
          </cell>
          <cell r="Q57">
            <v>-24.311585033106049</v>
          </cell>
          <cell r="R57">
            <v>-23.991094007377004</v>
          </cell>
          <cell r="S57">
            <v>-30.748876360060851</v>
          </cell>
          <cell r="T57">
            <v>-17.772570680051196</v>
          </cell>
        </row>
        <row r="58">
          <cell r="B58" t="str">
            <v>Current account, excluding interest obligations</v>
          </cell>
        </row>
        <row r="59">
          <cell r="B59" t="str">
            <v xml:space="preserve">   (in percent of GDP)</v>
          </cell>
          <cell r="C59">
            <v>-20.645780051150911</v>
          </cell>
          <cell r="D59">
            <v>-27.00619956966111</v>
          </cell>
          <cell r="E59">
            <v>-32.474919286689342</v>
          </cell>
          <cell r="F59">
            <v>-25.716179159511981</v>
          </cell>
          <cell r="G59">
            <v>-23.093934205182354</v>
          </cell>
          <cell r="H59">
            <v>-19.020186600687865</v>
          </cell>
          <cell r="I59">
            <v>-17.770284689887504</v>
          </cell>
          <cell r="J59">
            <v>-19.099860080124166</v>
          </cell>
          <cell r="K59">
            <v>-21.486485169647075</v>
          </cell>
          <cell r="L59">
            <v>-15.905953255959151</v>
          </cell>
          <cell r="M59">
            <v>-20.136935840836287</v>
          </cell>
          <cell r="N59">
            <v>-19.813412380765133</v>
          </cell>
          <cell r="O59">
            <v>-22.537267954310998</v>
          </cell>
          <cell r="P59">
            <v>-11.970594497221246</v>
          </cell>
          <cell r="Q59">
            <v>-15.642211619090821</v>
          </cell>
          <cell r="R59">
            <v>-15.787619480732456</v>
          </cell>
          <cell r="S59">
            <v>-22.852061727166163</v>
          </cell>
          <cell r="T59">
            <v>-10.949733373807129</v>
          </cell>
        </row>
        <row r="60">
          <cell r="B60" t="str">
            <v>Gross reserves (in millions of US dollars)</v>
          </cell>
          <cell r="F60">
            <v>87.7</v>
          </cell>
          <cell r="G60">
            <v>141.1</v>
          </cell>
          <cell r="H60">
            <v>151.4</v>
          </cell>
          <cell r="I60">
            <v>197.3</v>
          </cell>
          <cell r="J60">
            <v>302.2</v>
          </cell>
          <cell r="K60">
            <v>302.2</v>
          </cell>
          <cell r="L60">
            <v>450.69439999999997</v>
          </cell>
          <cell r="M60">
            <v>362.22799999999995</v>
          </cell>
          <cell r="N60">
            <v>365.82799999999997</v>
          </cell>
          <cell r="O60">
            <v>318.22800000000001</v>
          </cell>
          <cell r="P60">
            <v>553.60719999999992</v>
          </cell>
          <cell r="Q60">
            <v>546.88040000000001</v>
          </cell>
          <cell r="R60">
            <v>561.38040000000001</v>
          </cell>
          <cell r="S60">
            <v>565.44240000000002</v>
          </cell>
          <cell r="T60">
            <v>654.01119999999992</v>
          </cell>
        </row>
        <row r="61">
          <cell r="B61" t="str">
            <v>Adjusted gross reserves (in millions of US dollars) 5/</v>
          </cell>
          <cell r="C61">
            <v>74.599999999999994</v>
          </cell>
          <cell r="D61">
            <v>168</v>
          </cell>
          <cell r="E61">
            <v>179.1</v>
          </cell>
          <cell r="F61">
            <v>87.7</v>
          </cell>
          <cell r="G61">
            <v>141.1</v>
          </cell>
          <cell r="H61">
            <v>143.51920529801325</v>
          </cell>
          <cell r="I61">
            <v>147.99740435014596</v>
          </cell>
          <cell r="J61">
            <v>22.132026881315937</v>
          </cell>
          <cell r="K61">
            <v>19.923859376600944</v>
          </cell>
          <cell r="L61">
            <v>237.04065081211843</v>
          </cell>
          <cell r="M61">
            <v>133.86695371622355</v>
          </cell>
          <cell r="N61">
            <v>150.36535849056597</v>
          </cell>
          <cell r="O61">
            <v>86.927999999999997</v>
          </cell>
          <cell r="P61">
            <v>338.84683085343698</v>
          </cell>
          <cell r="Q61">
            <v>318.51935371622358</v>
          </cell>
          <cell r="R61">
            <v>368.71800683760699</v>
          </cell>
          <cell r="S61">
            <v>334.14240000000001</v>
          </cell>
          <cell r="T61">
            <v>458.40508934063178</v>
          </cell>
        </row>
        <row r="62">
          <cell r="B62" t="str">
            <v>Adjusted gross reserves (in months of imports) 5/</v>
          </cell>
          <cell r="C62">
            <v>1.234588332643773</v>
          </cell>
          <cell r="D62">
            <v>2.3925943508188934</v>
          </cell>
          <cell r="E62">
            <v>2.3353254373573833</v>
          </cell>
          <cell r="F62">
            <v>1.2218739115290842</v>
          </cell>
          <cell r="G62">
            <v>1.7776754950603673</v>
          </cell>
          <cell r="H62">
            <v>1.5444627957816868</v>
          </cell>
          <cell r="I62">
            <v>1.3691842203390263</v>
          </cell>
          <cell r="J62">
            <v>0.17927094797847831</v>
          </cell>
          <cell r="K62">
            <v>0.16249586109285008</v>
          </cell>
          <cell r="L62">
            <v>1.7506302878393452</v>
          </cell>
          <cell r="M62">
            <v>1.0647347306436235</v>
          </cell>
          <cell r="N62">
            <v>1.220888773817995</v>
          </cell>
          <cell r="O62">
            <v>0.69067603334469008</v>
          </cell>
          <cell r="P62">
            <v>2.3974428759457242</v>
          </cell>
          <cell r="Q62">
            <v>2.5161200947838389</v>
          </cell>
          <cell r="R62">
            <v>2.991075840776166</v>
          </cell>
          <cell r="S62">
            <v>2.4566415749591144</v>
          </cell>
          <cell r="T62">
            <v>3.0342751937684693</v>
          </cell>
        </row>
        <row r="63">
          <cell r="B63" t="str">
            <v>Debt service ratio</v>
          </cell>
          <cell r="C63">
            <v>174.00102459016392</v>
          </cell>
          <cell r="D63">
            <v>321.61621930325526</v>
          </cell>
          <cell r="E63">
            <v>401.81053992887172</v>
          </cell>
          <cell r="F63">
            <v>269.76050409225883</v>
          </cell>
          <cell r="G63">
            <v>344.27936760810627</v>
          </cell>
          <cell r="H63">
            <v>141.27341105456912</v>
          </cell>
          <cell r="I63">
            <v>92.845894659272034</v>
          </cell>
          <cell r="J63">
            <v>40.469909366883641</v>
          </cell>
          <cell r="K63">
            <v>51.36488911589192</v>
          </cell>
          <cell r="L63">
            <v>30.066547493901677</v>
          </cell>
          <cell r="M63">
            <v>42.567509496072667</v>
          </cell>
          <cell r="N63">
            <v>42.365518173398023</v>
          </cell>
          <cell r="O63">
            <v>45.595682292734566</v>
          </cell>
          <cell r="P63">
            <v>28.304714194286138</v>
          </cell>
          <cell r="Q63">
            <v>39.904884099737522</v>
          </cell>
          <cell r="R63">
            <v>39.611457447581635</v>
          </cell>
          <cell r="S63">
            <v>43.514537878600812</v>
          </cell>
          <cell r="T63">
            <v>25.568374452752487</v>
          </cell>
        </row>
        <row r="64">
          <cell r="B64" t="str">
            <v>Debt service ratio, after restructuring</v>
          </cell>
          <cell r="G64">
            <v>116.08645499019994</v>
          </cell>
          <cell r="H64">
            <v>67.497208399011583</v>
          </cell>
          <cell r="I64">
            <v>86.547895662488713</v>
          </cell>
          <cell r="J64">
            <v>40.5</v>
          </cell>
          <cell r="K64">
            <v>39.150134801012641</v>
          </cell>
          <cell r="L64">
            <v>20.8</v>
          </cell>
          <cell r="M64">
            <v>24.83388731209363</v>
          </cell>
          <cell r="N64">
            <v>25.381984456308953</v>
          </cell>
          <cell r="O64">
            <v>37.640638103936837</v>
          </cell>
          <cell r="P64">
            <v>20.399999999999999</v>
          </cell>
          <cell r="Q64">
            <v>25.240977366350293</v>
          </cell>
          <cell r="R64">
            <v>25.080956497823237</v>
          </cell>
          <cell r="S64">
            <v>22.67949562049775</v>
          </cell>
          <cell r="T64">
            <v>19.7</v>
          </cell>
        </row>
        <row r="65">
          <cell r="B65" t="str">
            <v>Debt service ratio, actual payments</v>
          </cell>
          <cell r="G65">
            <v>55.187223865325464</v>
          </cell>
          <cell r="H65">
            <v>42.3715598818793</v>
          </cell>
          <cell r="I65">
            <v>30.795727377971925</v>
          </cell>
          <cell r="J65" t="str">
            <v>...</v>
          </cell>
          <cell r="K65">
            <v>30.50225037798776</v>
          </cell>
          <cell r="L65" t="str">
            <v>...</v>
          </cell>
          <cell r="M65" t="str">
            <v>...</v>
          </cell>
          <cell r="N65" t="str">
            <v>...</v>
          </cell>
          <cell r="O65">
            <v>27.501369613690752</v>
          </cell>
          <cell r="P65" t="str">
            <v>...</v>
          </cell>
          <cell r="Q65" t="str">
            <v>...</v>
          </cell>
          <cell r="R65" t="str">
            <v>...</v>
          </cell>
          <cell r="S65" t="str">
            <v>...</v>
          </cell>
          <cell r="T65" t="str">
            <v>...</v>
          </cell>
        </row>
        <row r="66">
          <cell r="B66" t="str">
            <v>Gross official grants and loans (in percent of GDP)</v>
          </cell>
          <cell r="C66">
            <v>27.007672634271096</v>
          </cell>
          <cell r="D66">
            <v>47.54078805809575</v>
          </cell>
          <cell r="E66">
            <v>38.742389113995365</v>
          </cell>
          <cell r="F66">
            <v>22.107220967013106</v>
          </cell>
          <cell r="G66">
            <v>31.839623101291529</v>
          </cell>
          <cell r="H66">
            <v>22.310310942654592</v>
          </cell>
          <cell r="I66">
            <v>23.462215003308668</v>
          </cell>
          <cell r="J66">
            <v>19.252844931564308</v>
          </cell>
          <cell r="K66">
            <v>19.659211285332212</v>
          </cell>
          <cell r="L66">
            <v>23.579931740614377</v>
          </cell>
          <cell r="M66">
            <v>22.80791814946619</v>
          </cell>
          <cell r="N66">
            <v>22.80791814946619</v>
          </cell>
          <cell r="O66">
            <v>22.842966934763183</v>
          </cell>
          <cell r="P66">
            <v>15.429616964717262</v>
          </cell>
          <cell r="Q66">
            <v>21.26691391762639</v>
          </cell>
          <cell r="R66">
            <v>20.842123755611947</v>
          </cell>
          <cell r="S66">
            <v>23.668725486602401</v>
          </cell>
          <cell r="T66">
            <v>14.898705691642691</v>
          </cell>
        </row>
        <row r="67">
          <cell r="B67" t="str">
            <v>Net official grants and loans (in percent of GDP)</v>
          </cell>
          <cell r="F67">
            <v>15.475607772254856</v>
          </cell>
          <cell r="G67">
            <v>24.230428072455531</v>
          </cell>
          <cell r="H67">
            <v>14.011034252825153</v>
          </cell>
          <cell r="I67">
            <v>15.272526018167596</v>
          </cell>
          <cell r="J67">
            <v>6.7347789606167074</v>
          </cell>
          <cell r="K67">
            <v>12.43877497509046</v>
          </cell>
          <cell r="L67">
            <v>15.882925913538109</v>
          </cell>
          <cell r="M67">
            <v>16.630871886120996</v>
          </cell>
          <cell r="N67">
            <v>16.663879003558716</v>
          </cell>
          <cell r="O67">
            <v>16.692573726541557</v>
          </cell>
          <cell r="P67">
            <v>7.9053806186563547</v>
          </cell>
          <cell r="Q67">
            <v>15.073199297286743</v>
          </cell>
          <cell r="R67">
            <v>14.963576029670117</v>
          </cell>
          <cell r="S67">
            <v>18.6821780726513</v>
          </cell>
          <cell r="T67">
            <v>7.5784834293948107</v>
          </cell>
        </row>
        <row r="68">
          <cell r="B68" t="str">
            <v>GDP (Millions of US$)</v>
          </cell>
          <cell r="C68">
            <v>1564</v>
          </cell>
          <cell r="D68">
            <v>1741.4519906323187</v>
          </cell>
          <cell r="E68">
            <v>1846.0400000000002</v>
          </cell>
          <cell r="F68">
            <v>1808.0065359477123</v>
          </cell>
          <cell r="G68">
            <v>1831.9940476190477</v>
          </cell>
          <cell r="H68">
            <v>1887.019867549669</v>
          </cell>
          <cell r="I68">
            <v>1969.5497630331754</v>
          </cell>
          <cell r="J68">
            <v>2017.883597883598</v>
          </cell>
          <cell r="K68">
            <v>2017.883597883598</v>
          </cell>
          <cell r="L68">
            <v>2111.9654012493993</v>
          </cell>
          <cell r="M68">
            <v>2120.7547169811323</v>
          </cell>
          <cell r="N68">
            <v>2124.4</v>
          </cell>
          <cell r="O68">
            <v>2115.3119092627599</v>
          </cell>
          <cell r="P68">
            <v>2230.1266504985183</v>
          </cell>
          <cell r="Q68">
            <v>2189.3162393162393</v>
          </cell>
          <cell r="R68">
            <v>2170.1</v>
          </cell>
          <cell r="S68">
            <v>2302.1940928270042</v>
          </cell>
          <cell r="T68">
            <v>2361.9501403896879</v>
          </cell>
        </row>
        <row r="69">
          <cell r="B69" t="str">
            <v>Sources: Central Bank of Nicaragua; and Fund staff estimates.</v>
          </cell>
        </row>
        <row r="71">
          <cell r="B71" t="str">
            <v xml:space="preserve">  1/ Re-exports of goods to explore tax incentives, by an enterprise</v>
          </cell>
        </row>
        <row r="72">
          <cell r="B72" t="str">
            <v>that cease to operate in the second half of 1997.</v>
          </cell>
        </row>
        <row r="73">
          <cell r="B73" t="str">
            <v xml:space="preserve">  2/ Including other official transfers, previously classified in "other capital".</v>
          </cell>
        </row>
        <row r="74">
          <cell r="B74" t="str">
            <v xml:space="preserve">   3/ Program figures included an estimation for unidentified capital inflows.</v>
          </cell>
        </row>
        <row r="75">
          <cell r="B75" t="str">
            <v xml:space="preserve">  4/ The financing gaps could be filled with a flow rescheduling  by non-Paris Club bilateral creditors</v>
          </cell>
        </row>
        <row r="76">
          <cell r="B76" t="str">
            <v xml:space="preserve">on terms at least comparable with Paris Club creditors, a deferral of </v>
          </cell>
        </row>
        <row r="77">
          <cell r="B77" t="str">
            <v>debt service falling due to Paris Club creditors, and additional aid by  bilateral sources.</v>
          </cell>
        </row>
        <row r="78">
          <cell r="B78" t="str">
            <v xml:space="preserve">   5/ Net of the stock of CENIs.</v>
          </cell>
        </row>
        <row r="82">
          <cell r="B82" t="str">
            <v>Table.  Nicaragua:  Summary Balance of Payments</v>
          </cell>
        </row>
        <row r="84">
          <cell r="B84" t="str">
            <v>(In millions of U.S. dollars)</v>
          </cell>
        </row>
        <row r="86">
          <cell r="B86">
            <v>36185.742696180554</v>
          </cell>
        </row>
        <row r="87">
          <cell r="B87">
            <v>36185.742696180554</v>
          </cell>
          <cell r="C87">
            <v>1990</v>
          </cell>
          <cell r="D87">
            <v>1991</v>
          </cell>
          <cell r="E87">
            <v>1992</v>
          </cell>
          <cell r="F87">
            <v>1993</v>
          </cell>
          <cell r="G87">
            <v>1994</v>
          </cell>
          <cell r="H87">
            <v>1995</v>
          </cell>
          <cell r="I87">
            <v>1996</v>
          </cell>
          <cell r="J87">
            <v>1997</v>
          </cell>
          <cell r="N87">
            <v>1998</v>
          </cell>
          <cell r="O87">
            <v>1998</v>
          </cell>
          <cell r="P87" t="str">
            <v>Difference</v>
          </cell>
          <cell r="R87">
            <v>1999</v>
          </cell>
          <cell r="S87">
            <v>1999</v>
          </cell>
          <cell r="T87" t="str">
            <v>Difference</v>
          </cell>
        </row>
        <row r="88">
          <cell r="J88" t="str">
            <v>Orig. Est.</v>
          </cell>
          <cell r="N88" t="str">
            <v>Pre-Mitch</v>
          </cell>
          <cell r="O88" t="str">
            <v>Post-Mitch</v>
          </cell>
          <cell r="R88" t="str">
            <v>Pre-Mitch</v>
          </cell>
          <cell r="S88" t="str">
            <v>Post-Mitch</v>
          </cell>
        </row>
        <row r="90">
          <cell r="B90" t="str">
            <v>Current Account</v>
          </cell>
          <cell r="N90">
            <v>-600.42587765999997</v>
          </cell>
          <cell r="O90">
            <v>-661.03351306000013</v>
          </cell>
          <cell r="P90">
            <v>-60.607635400000163</v>
          </cell>
          <cell r="R90">
            <v>-527.24091709313007</v>
          </cell>
          <cell r="S90">
            <v>-707.89881517200001</v>
          </cell>
          <cell r="T90">
            <v>-180.65789807886995</v>
          </cell>
        </row>
        <row r="91">
          <cell r="B91" t="str">
            <v>Trade balance</v>
          </cell>
          <cell r="N91">
            <v>-557.27099480000004</v>
          </cell>
          <cell r="O91">
            <v>-637.22144720000006</v>
          </cell>
          <cell r="P91">
            <v>-79.950452400000017</v>
          </cell>
          <cell r="R91">
            <v>-525.78104970513004</v>
          </cell>
          <cell r="S91">
            <v>-757.7254044</v>
          </cell>
          <cell r="T91">
            <v>-231.94435469486996</v>
          </cell>
        </row>
        <row r="92">
          <cell r="B92" t="str">
            <v xml:space="preserve">     Exports</v>
          </cell>
          <cell r="N92">
            <v>667.25585699999999</v>
          </cell>
          <cell r="O92">
            <v>616.74318700000003</v>
          </cell>
          <cell r="P92">
            <v>-50.512669999999957</v>
          </cell>
          <cell r="R92">
            <v>684.79139859999987</v>
          </cell>
          <cell r="S92">
            <v>601.07098140000005</v>
          </cell>
          <cell r="T92">
            <v>-83.720417199999815</v>
          </cell>
        </row>
        <row r="93">
          <cell r="B93" t="str">
            <v xml:space="preserve">     Imports</v>
          </cell>
          <cell r="N93">
            <v>-1224.5268518</v>
          </cell>
          <cell r="O93">
            <v>-1253.9646342000001</v>
          </cell>
          <cell r="P93">
            <v>-29.43778240000006</v>
          </cell>
          <cell r="R93">
            <v>-1210.5724483051299</v>
          </cell>
          <cell r="S93">
            <v>-1358.7963858000001</v>
          </cell>
          <cell r="T93">
            <v>-148.22393749487014</v>
          </cell>
        </row>
        <row r="94">
          <cell r="B94" t="str">
            <v>Services and private transfers (net)</v>
          </cell>
          <cell r="N94">
            <v>-43.154882860000015</v>
          </cell>
          <cell r="O94">
            <v>-23.812065860000018</v>
          </cell>
          <cell r="P94">
            <v>19.342816999999997</v>
          </cell>
          <cell r="R94">
            <v>-1.4598673879999922</v>
          </cell>
          <cell r="S94">
            <v>49.82658922799996</v>
          </cell>
          <cell r="T94">
            <v>51.286456615999953</v>
          </cell>
        </row>
        <row r="95">
          <cell r="B95" t="str">
            <v xml:space="preserve">     </v>
          </cell>
        </row>
        <row r="96">
          <cell r="B96" t="str">
            <v>Capital Account</v>
          </cell>
          <cell r="N96">
            <v>484.59999999999997</v>
          </cell>
          <cell r="O96">
            <v>505.23351306000012</v>
          </cell>
          <cell r="P96">
            <v>20.633513060000155</v>
          </cell>
          <cell r="R96">
            <v>512.07799999999997</v>
          </cell>
          <cell r="S96">
            <v>606.46517309594026</v>
          </cell>
          <cell r="T96">
            <v>94.387173095940284</v>
          </cell>
        </row>
        <row r="97">
          <cell r="B97" t="str">
            <v>Official capital (net)</v>
          </cell>
          <cell r="N97">
            <v>289.89999999999998</v>
          </cell>
          <cell r="O97">
            <v>300.10000000000002</v>
          </cell>
          <cell r="P97">
            <v>10.200000000000045</v>
          </cell>
          <cell r="R97">
            <v>288.07800000000003</v>
          </cell>
          <cell r="S97">
            <v>370.75200000000007</v>
          </cell>
          <cell r="T97">
            <v>82.674000000000035</v>
          </cell>
        </row>
        <row r="98">
          <cell r="B98" t="str">
            <v>Private capital</v>
          </cell>
          <cell r="N98">
            <v>194.7</v>
          </cell>
          <cell r="O98">
            <v>205.1335130600001</v>
          </cell>
          <cell r="P98">
            <v>10.433513060000109</v>
          </cell>
          <cell r="R98">
            <v>224</v>
          </cell>
          <cell r="S98">
            <v>235.71317309594019</v>
          </cell>
          <cell r="T98">
            <v>11.713173095940192</v>
          </cell>
        </row>
        <row r="100">
          <cell r="B100" t="str">
            <v>Overall balance</v>
          </cell>
          <cell r="N100">
            <v>-115.82587766</v>
          </cell>
          <cell r="O100">
            <v>-155.80000000000001</v>
          </cell>
          <cell r="P100">
            <v>-39.974122340000008</v>
          </cell>
          <cell r="R100">
            <v>-15.162917093130091</v>
          </cell>
          <cell r="S100">
            <v>-101.43364207605975</v>
          </cell>
          <cell r="T100">
            <v>-86.270724982929664</v>
          </cell>
        </row>
        <row r="102">
          <cell r="B102" t="str">
            <v>Net international reserves</v>
          </cell>
          <cell r="N102">
            <v>-29.5</v>
          </cell>
          <cell r="O102">
            <v>10</v>
          </cell>
          <cell r="P102">
            <v>39.5</v>
          </cell>
          <cell r="R102">
            <v>-115</v>
          </cell>
          <cell r="S102">
            <v>-120</v>
          </cell>
          <cell r="T102">
            <v>-5</v>
          </cell>
        </row>
        <row r="103">
          <cell r="B103" t="str">
            <v xml:space="preserve">       IMF, net (proposed)</v>
          </cell>
          <cell r="N103">
            <v>22.428000000000001</v>
          </cell>
          <cell r="O103">
            <v>22.428000000000001</v>
          </cell>
          <cell r="P103">
            <v>0</v>
          </cell>
          <cell r="R103">
            <v>64.152400000000014</v>
          </cell>
          <cell r="S103">
            <v>111.91440000000001</v>
          </cell>
          <cell r="T103">
            <v>47.762</v>
          </cell>
        </row>
        <row r="104">
          <cell r="B104" t="str">
            <v>Rescheduling and change in arrears</v>
          </cell>
          <cell r="N104">
            <v>145.32587766</v>
          </cell>
          <cell r="O104">
            <v>145.80000000000001</v>
          </cell>
          <cell r="P104">
            <v>0.47412234000000808</v>
          </cell>
          <cell r="R104">
            <v>130.66291709313009</v>
          </cell>
          <cell r="S104">
            <v>171.69999999999982</v>
          </cell>
          <cell r="T104">
            <v>41.037082906869728</v>
          </cell>
        </row>
        <row r="106">
          <cell r="B106" t="str">
            <v>Gap after Mitch</v>
          </cell>
          <cell r="O106">
            <v>60.133513060000155</v>
          </cell>
          <cell r="P106">
            <v>-455.09999999999997</v>
          </cell>
          <cell r="Q106">
            <v>-60.133513060000155</v>
          </cell>
          <cell r="S106">
            <v>180.22081517200027</v>
          </cell>
          <cell r="T106">
            <v>-347.34435792393992</v>
          </cell>
        </row>
        <row r="107">
          <cell r="B107" t="str">
            <v xml:space="preserve">     Identified financing</v>
          </cell>
          <cell r="O107">
            <v>60.133513060000155</v>
          </cell>
          <cell r="P107">
            <v>-455.09999999999997</v>
          </cell>
          <cell r="Q107">
            <v>-60.133513060000155</v>
          </cell>
          <cell r="S107">
            <v>130.48717309594022</v>
          </cell>
          <cell r="T107">
            <v>-397.07799999999997</v>
          </cell>
        </row>
        <row r="108">
          <cell r="B108" t="str">
            <v xml:space="preserve">           Private sector</v>
          </cell>
          <cell r="O108">
            <v>10.433513060000109</v>
          </cell>
          <cell r="P108">
            <v>-194.7</v>
          </cell>
          <cell r="Q108">
            <v>-10.433513060000109</v>
          </cell>
          <cell r="S108">
            <v>11.713173095940192</v>
          </cell>
          <cell r="T108">
            <v>-224</v>
          </cell>
        </row>
        <row r="109">
          <cell r="B109" t="str">
            <v xml:space="preserve">           Official capital</v>
          </cell>
          <cell r="O109">
            <v>10.200000000000045</v>
          </cell>
          <cell r="P109">
            <v>-289.89999999999998</v>
          </cell>
          <cell r="Q109">
            <v>-10.200000000000045</v>
          </cell>
          <cell r="S109">
            <v>82.674000000000035</v>
          </cell>
          <cell r="T109">
            <v>-288.07800000000003</v>
          </cell>
        </row>
        <row r="110">
          <cell r="B110" t="str">
            <v xml:space="preserve">                Of which: </v>
          </cell>
        </row>
        <row r="111">
          <cell r="B111" t="str">
            <v xml:space="preserve">                       World Bank</v>
          </cell>
          <cell r="S111">
            <v>50</v>
          </cell>
        </row>
        <row r="112">
          <cell r="B112" t="str">
            <v xml:space="preserve">                       Emerg. Trust Fund</v>
          </cell>
          <cell r="S112">
            <v>0</v>
          </cell>
        </row>
        <row r="113">
          <cell r="B113" t="str">
            <v xml:space="preserve">                       Bilateral assistance</v>
          </cell>
          <cell r="S113">
            <v>0</v>
          </cell>
        </row>
        <row r="114">
          <cell r="B114" t="str">
            <v xml:space="preserve">                       SSF</v>
          </cell>
          <cell r="S114">
            <v>25</v>
          </cell>
        </row>
        <row r="115">
          <cell r="B115" t="str">
            <v xml:space="preserve">                       IDB</v>
          </cell>
          <cell r="S115">
            <v>9</v>
          </cell>
        </row>
        <row r="116">
          <cell r="B116" t="str">
            <v xml:space="preserve">           Change in reserves</v>
          </cell>
          <cell r="O116">
            <v>39.5</v>
          </cell>
          <cell r="P116">
            <v>29.5</v>
          </cell>
          <cell r="Q116">
            <v>-39.5</v>
          </cell>
          <cell r="S116">
            <v>-5</v>
          </cell>
          <cell r="T116">
            <v>115</v>
          </cell>
        </row>
        <row r="117">
          <cell r="B117" t="str">
            <v xml:space="preserve">            Defferal</v>
          </cell>
          <cell r="S117">
            <v>41.099999999999994</v>
          </cell>
        </row>
        <row r="118">
          <cell r="B118" t="str">
            <v xml:space="preserve">     Unidentified financing</v>
          </cell>
          <cell r="N118">
            <v>0</v>
          </cell>
          <cell r="O118">
            <v>0</v>
          </cell>
          <cell r="P118">
            <v>0</v>
          </cell>
          <cell r="S118">
            <v>49.73364207606005</v>
          </cell>
          <cell r="T118">
            <v>49.73364207606005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frprtables"/>
      <sheetName val="Basicinput"/>
      <sheetName val="Outputables"/>
      <sheetName val="Index"/>
      <sheetName val="Documentation"/>
      <sheetName val="Monthinput"/>
      <sheetName val="C"/>
      <sheetName val="G"/>
      <sheetName val="SR"/>
      <sheetName val="I"/>
      <sheetName val="B"/>
      <sheetName val="F"/>
      <sheetName val="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"/>
      <sheetName val="M"/>
      <sheetName val="CA"/>
      <sheetName val="CA-Income"/>
      <sheetName val="CK"/>
      <sheetName val="Stfrprtables"/>
      <sheetName val="Basic Data"/>
      <sheetName val="Gin"/>
      <sheetName val="Din"/>
      <sheetName val="BoP"/>
      <sheetName val="A"/>
      <sheetName val="SNF Córd"/>
      <sheetName val="COUD"/>
      <sheetName val="readme"/>
      <sheetName val="Q5"/>
      <sheetName val="bop1datos rev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ITCER"/>
      <sheetName val="ITCER Y GRAFICOS"/>
    </sheetNames>
    <sheetDataSet>
      <sheetData sheetId="0" refreshError="1">
        <row r="9">
          <cell r="A9" t="str">
            <v>E90</v>
          </cell>
          <cell r="CI9">
            <v>147.34939797059178</v>
          </cell>
        </row>
        <row r="10">
          <cell r="A10" t="str">
            <v>F</v>
          </cell>
          <cell r="CI10">
            <v>140.72826551920559</v>
          </cell>
        </row>
        <row r="11">
          <cell r="A11" t="str">
            <v>M</v>
          </cell>
          <cell r="CI11">
            <v>122.98184115589143</v>
          </cell>
        </row>
        <row r="12">
          <cell r="A12" t="str">
            <v>A</v>
          </cell>
          <cell r="CI12">
            <v>104.20836921771577</v>
          </cell>
        </row>
        <row r="13">
          <cell r="A13" t="str">
            <v>M</v>
          </cell>
          <cell r="CI13">
            <v>103.67107355207345</v>
          </cell>
        </row>
        <row r="14">
          <cell r="A14" t="str">
            <v>J</v>
          </cell>
          <cell r="CI14">
            <v>108.33948502252449</v>
          </cell>
        </row>
        <row r="15">
          <cell r="A15" t="str">
            <v>J</v>
          </cell>
          <cell r="CI15">
            <v>102.03626903739166</v>
          </cell>
        </row>
        <row r="16">
          <cell r="A16" t="str">
            <v>A</v>
          </cell>
          <cell r="CI16">
            <v>96.695544699690231</v>
          </cell>
        </row>
        <row r="17">
          <cell r="A17" t="str">
            <v>S</v>
          </cell>
          <cell r="CI17">
            <v>91.259351569427992</v>
          </cell>
        </row>
        <row r="18">
          <cell r="A18" t="str">
            <v>O</v>
          </cell>
          <cell r="CI18">
            <v>90.716035698506118</v>
          </cell>
        </row>
        <row r="19">
          <cell r="A19" t="str">
            <v>N</v>
          </cell>
          <cell r="CI19">
            <v>86.950569069268226</v>
          </cell>
        </row>
        <row r="20">
          <cell r="A20" t="str">
            <v>D</v>
          </cell>
          <cell r="CI20">
            <v>81.371117102012917</v>
          </cell>
        </row>
        <row r="21">
          <cell r="A21" t="str">
            <v>E91</v>
          </cell>
          <cell r="CI21">
            <v>76.782765966069064</v>
          </cell>
        </row>
        <row r="22">
          <cell r="A22" t="str">
            <v>F</v>
          </cell>
          <cell r="CI22">
            <v>73.987742232736593</v>
          </cell>
        </row>
        <row r="23">
          <cell r="A23" t="str">
            <v>M</v>
          </cell>
          <cell r="CI23">
            <v>109.27060991478486</v>
          </cell>
        </row>
        <row r="24">
          <cell r="A24" t="str">
            <v>A</v>
          </cell>
          <cell r="CI24">
            <v>90.984308168703379</v>
          </cell>
        </row>
        <row r="25">
          <cell r="A25" t="str">
            <v>M</v>
          </cell>
          <cell r="CI25">
            <v>97.349965903343289</v>
          </cell>
        </row>
        <row r="26">
          <cell r="A26" t="str">
            <v>J</v>
          </cell>
          <cell r="CI26">
            <v>94.538175473856782</v>
          </cell>
        </row>
        <row r="27">
          <cell r="A27" t="str">
            <v>J</v>
          </cell>
          <cell r="CI27">
            <v>94.094946587793686</v>
          </cell>
        </row>
        <row r="28">
          <cell r="A28" t="str">
            <v>A</v>
          </cell>
          <cell r="CI28">
            <v>95.727608935451087</v>
          </cell>
        </row>
        <row r="29">
          <cell r="A29" t="str">
            <v>S</v>
          </cell>
          <cell r="CI29">
            <v>94.975834077461286</v>
          </cell>
        </row>
        <row r="30">
          <cell r="A30" t="str">
            <v>O</v>
          </cell>
          <cell r="CI30">
            <v>90.541975770644243</v>
          </cell>
        </row>
        <row r="31">
          <cell r="A31" t="str">
            <v>N</v>
          </cell>
          <cell r="CI31">
            <v>89.910769779202965</v>
          </cell>
        </row>
        <row r="32">
          <cell r="A32" t="str">
            <v>D</v>
          </cell>
          <cell r="CI32">
            <v>90.273647290516834</v>
          </cell>
        </row>
        <row r="33">
          <cell r="A33" t="str">
            <v>E92</v>
          </cell>
          <cell r="CI33">
            <v>89.387670448019279</v>
          </cell>
        </row>
        <row r="34">
          <cell r="A34" t="str">
            <v>F</v>
          </cell>
          <cell r="CI34">
            <v>90.078940308101522</v>
          </cell>
        </row>
        <row r="35">
          <cell r="A35" t="str">
            <v>M</v>
          </cell>
          <cell r="CI35">
            <v>90.402867539453496</v>
          </cell>
        </row>
        <row r="36">
          <cell r="A36" t="str">
            <v>A</v>
          </cell>
          <cell r="CI36">
            <v>90.397003950008099</v>
          </cell>
        </row>
        <row r="37">
          <cell r="A37" t="str">
            <v>M</v>
          </cell>
          <cell r="CI37">
            <v>89.147426671524371</v>
          </cell>
        </row>
        <row r="38">
          <cell r="A38" t="str">
            <v>J</v>
          </cell>
          <cell r="CI38">
            <v>90.114049112668809</v>
          </cell>
        </row>
        <row r="39">
          <cell r="A39" t="str">
            <v>J</v>
          </cell>
          <cell r="CI39">
            <v>91.301146195077521</v>
          </cell>
        </row>
        <row r="40">
          <cell r="A40" t="str">
            <v>A</v>
          </cell>
          <cell r="CI40">
            <v>92.361077965456559</v>
          </cell>
        </row>
        <row r="41">
          <cell r="A41" t="str">
            <v>S</v>
          </cell>
          <cell r="CI41">
            <v>93.432821665897976</v>
          </cell>
        </row>
        <row r="42">
          <cell r="A42" t="str">
            <v>O</v>
          </cell>
          <cell r="CI42">
            <v>92.579601570902511</v>
          </cell>
        </row>
        <row r="43">
          <cell r="A43" t="str">
            <v>N</v>
          </cell>
          <cell r="CI43">
            <v>91.208314321957445</v>
          </cell>
        </row>
        <row r="44">
          <cell r="A44" t="str">
            <v>D</v>
          </cell>
          <cell r="CI44">
            <v>90.946553604945393</v>
          </cell>
        </row>
        <row r="45">
          <cell r="A45" t="str">
            <v>E93</v>
          </cell>
          <cell r="CI45">
            <v>95.063947835429445</v>
          </cell>
        </row>
        <row r="46">
          <cell r="A46" t="str">
            <v>F</v>
          </cell>
          <cell r="CI46">
            <v>93.46066891489086</v>
          </cell>
        </row>
        <row r="47">
          <cell r="A47" t="str">
            <v>M</v>
          </cell>
          <cell r="CI47">
            <v>94.421327214053633</v>
          </cell>
        </row>
        <row r="48">
          <cell r="A48" t="str">
            <v>A</v>
          </cell>
          <cell r="CI48">
            <v>95.401583062138002</v>
          </cell>
        </row>
        <row r="49">
          <cell r="A49" t="str">
            <v>M</v>
          </cell>
          <cell r="CI49">
            <v>95.074437770050437</v>
          </cell>
        </row>
        <row r="50">
          <cell r="A50" t="str">
            <v>J</v>
          </cell>
          <cell r="CI50">
            <v>96.972412868051265</v>
          </cell>
        </row>
        <row r="51">
          <cell r="A51" t="str">
            <v>J</v>
          </cell>
          <cell r="CI51">
            <v>95.809602079736109</v>
          </cell>
        </row>
        <row r="52">
          <cell r="A52" t="str">
            <v>A</v>
          </cell>
          <cell r="CI52">
            <v>96.005127944131544</v>
          </cell>
        </row>
        <row r="53">
          <cell r="A53" t="str">
            <v>S</v>
          </cell>
          <cell r="CI53">
            <v>96.14722694181836</v>
          </cell>
        </row>
        <row r="54">
          <cell r="A54" t="str">
            <v>O</v>
          </cell>
          <cell r="CI54">
            <v>96.657910500024471</v>
          </cell>
        </row>
        <row r="55">
          <cell r="A55" t="str">
            <v>N</v>
          </cell>
          <cell r="CI55">
            <v>97.653218938217378</v>
          </cell>
        </row>
        <row r="56">
          <cell r="A56" t="str">
            <v>D</v>
          </cell>
          <cell r="CI56">
            <v>98.742231904173948</v>
          </cell>
        </row>
        <row r="57">
          <cell r="A57" t="str">
            <v>E94</v>
          </cell>
          <cell r="CI57">
            <v>98.553592423971466</v>
          </cell>
        </row>
        <row r="58">
          <cell r="A58" t="str">
            <v>F</v>
          </cell>
          <cell r="CI58">
            <v>99.054849287027551</v>
          </cell>
        </row>
        <row r="59">
          <cell r="A59" t="str">
            <v>M</v>
          </cell>
          <cell r="CI59">
            <v>99.840672953630062</v>
          </cell>
        </row>
        <row r="60">
          <cell r="A60" t="str">
            <v>A</v>
          </cell>
          <cell r="CI60">
            <v>100.57366421225933</v>
          </cell>
        </row>
        <row r="61">
          <cell r="A61" t="str">
            <v>M</v>
          </cell>
          <cell r="CI61">
            <v>100.99460002459138</v>
          </cell>
        </row>
        <row r="62">
          <cell r="A62" t="str">
            <v>J</v>
          </cell>
          <cell r="CI62">
            <v>100.09960978963409</v>
          </cell>
        </row>
        <row r="63">
          <cell r="A63" t="str">
            <v>J</v>
          </cell>
          <cell r="CI63">
            <v>101.38344869965937</v>
          </cell>
        </row>
        <row r="64">
          <cell r="A64" t="str">
            <v>A</v>
          </cell>
          <cell r="CI64">
            <v>101.06209866951387</v>
          </cell>
        </row>
        <row r="65">
          <cell r="A65" t="str">
            <v>S</v>
          </cell>
          <cell r="CI65">
            <v>100.68399034429278</v>
          </cell>
        </row>
        <row r="66">
          <cell r="A66" t="str">
            <v>O</v>
          </cell>
          <cell r="CI66">
            <v>100.02148795584156</v>
          </cell>
        </row>
        <row r="67">
          <cell r="A67" t="str">
            <v>N</v>
          </cell>
          <cell r="CI67">
            <v>99.805487243663521</v>
          </cell>
        </row>
        <row r="68">
          <cell r="A68" t="str">
            <v>D</v>
          </cell>
          <cell r="CI68">
            <v>100.75487699525046</v>
          </cell>
        </row>
        <row r="69">
          <cell r="A69" t="str">
            <v>E95</v>
          </cell>
          <cell r="CI69">
            <v>101.43013871271303</v>
          </cell>
        </row>
        <row r="70">
          <cell r="A70" t="str">
            <v>F</v>
          </cell>
          <cell r="CI70">
            <v>101.90728577509314</v>
          </cell>
        </row>
        <row r="71">
          <cell r="A71" t="str">
            <v>M</v>
          </cell>
          <cell r="CI71">
            <v>102.68399104268173</v>
          </cell>
        </row>
        <row r="72">
          <cell r="A72" t="str">
            <v>A</v>
          </cell>
          <cell r="CI72">
            <v>103.99370367106077</v>
          </cell>
        </row>
        <row r="73">
          <cell r="A73" t="str">
            <v>M</v>
          </cell>
          <cell r="CI73">
            <v>104.42345706906626</v>
          </cell>
        </row>
        <row r="74">
          <cell r="A74" t="str">
            <v>J</v>
          </cell>
          <cell r="CI74">
            <v>103.74835660156604</v>
          </cell>
        </row>
        <row r="75">
          <cell r="A75" t="str">
            <v>J</v>
          </cell>
          <cell r="CI75">
            <v>103.66656125466488</v>
          </cell>
        </row>
        <row r="76">
          <cell r="A76" t="str">
            <v>A</v>
          </cell>
          <cell r="CI76">
            <v>106.65887241512995</v>
          </cell>
        </row>
        <row r="77">
          <cell r="A77" t="str">
            <v>S</v>
          </cell>
          <cell r="CI77">
            <v>106.71402726757108</v>
          </cell>
        </row>
        <row r="78">
          <cell r="A78" t="str">
            <v>O</v>
          </cell>
          <cell r="CI78">
            <v>104.01861447774397</v>
          </cell>
        </row>
        <row r="79">
          <cell r="A79" t="str">
            <v>N</v>
          </cell>
          <cell r="CI79">
            <v>102.33232170349244</v>
          </cell>
        </row>
        <row r="80">
          <cell r="A80" t="str">
            <v>D</v>
          </cell>
          <cell r="CI80">
            <v>104.12581008106692</v>
          </cell>
        </row>
        <row r="81">
          <cell r="A81" t="str">
            <v>E96</v>
          </cell>
          <cell r="CI81">
            <v>105.00520924865613</v>
          </cell>
        </row>
        <row r="82">
          <cell r="A82" t="str">
            <v>F</v>
          </cell>
          <cell r="CI82">
            <v>105.23517992356295</v>
          </cell>
        </row>
        <row r="83">
          <cell r="A83" t="str">
            <v>M</v>
          </cell>
          <cell r="CI83">
            <v>105.95309728651327</v>
          </cell>
        </row>
        <row r="84">
          <cell r="A84" t="str">
            <v>A</v>
          </cell>
          <cell r="CI84">
            <v>106.36186900497755</v>
          </cell>
        </row>
        <row r="85">
          <cell r="A85" t="str">
            <v>M</v>
          </cell>
          <cell r="CI85">
            <v>105.80970589649593</v>
          </cell>
        </row>
        <row r="86">
          <cell r="A86" t="str">
            <v>J</v>
          </cell>
          <cell r="CI86">
            <v>106.50867280364345</v>
          </cell>
        </row>
        <row r="87">
          <cell r="A87" t="str">
            <v>J</v>
          </cell>
          <cell r="CI87">
            <v>107.69217163173369</v>
          </cell>
        </row>
        <row r="88">
          <cell r="A88" t="str">
            <v>A</v>
          </cell>
          <cell r="CI88">
            <v>109.77916902863917</v>
          </cell>
        </row>
        <row r="89">
          <cell r="A89" t="str">
            <v>S</v>
          </cell>
          <cell r="CI89">
            <v>110.00573747596268</v>
          </cell>
        </row>
        <row r="90">
          <cell r="A90" t="str">
            <v>O</v>
          </cell>
          <cell r="CI90">
            <v>108.55551200466091</v>
          </cell>
        </row>
        <row r="91">
          <cell r="A91" t="str">
            <v>N</v>
          </cell>
          <cell r="CI91">
            <v>108.47939766541033</v>
          </cell>
        </row>
        <row r="92">
          <cell r="A92" t="str">
            <v>D</v>
          </cell>
          <cell r="CI92">
            <v>107.51640937788471</v>
          </cell>
        </row>
        <row r="93">
          <cell r="A93" t="str">
            <v>E97</v>
          </cell>
          <cell r="CI93">
            <v>108.88846226345026</v>
          </cell>
        </row>
        <row r="94">
          <cell r="A94" t="str">
            <v>F</v>
          </cell>
          <cell r="CI94">
            <v>110.23176766273339</v>
          </cell>
        </row>
        <row r="95">
          <cell r="A95" t="str">
            <v>M</v>
          </cell>
          <cell r="CI95">
            <v>111.64843588316151</v>
          </cell>
        </row>
        <row r="96">
          <cell r="A96" t="str">
            <v>A</v>
          </cell>
          <cell r="CI96">
            <v>112.3552840789918</v>
          </cell>
        </row>
        <row r="97">
          <cell r="A97" t="str">
            <v>M</v>
          </cell>
          <cell r="CI97">
            <v>112.44570042333073</v>
          </cell>
        </row>
        <row r="98">
          <cell r="A98" t="str">
            <v>J</v>
          </cell>
          <cell r="CI98">
            <v>111.50560509857476</v>
          </cell>
        </row>
        <row r="99">
          <cell r="A99" t="str">
            <v>J</v>
          </cell>
          <cell r="CI99">
            <v>110.98659967920523</v>
          </cell>
        </row>
        <row r="100">
          <cell r="A100" t="str">
            <v>A</v>
          </cell>
          <cell r="CI100">
            <v>112.97890793342653</v>
          </cell>
        </row>
        <row r="101">
          <cell r="A101" t="str">
            <v>S</v>
          </cell>
          <cell r="CI101">
            <v>115.16888164999722</v>
          </cell>
        </row>
        <row r="102">
          <cell r="A102" t="str">
            <v>O</v>
          </cell>
          <cell r="CI102">
            <v>115.96653300790341</v>
          </cell>
        </row>
        <row r="103">
          <cell r="A103" t="str">
            <v>N</v>
          </cell>
          <cell r="CI103">
            <v>113.93802346098323</v>
          </cell>
        </row>
        <row r="104">
          <cell r="A104" t="str">
            <v>D</v>
          </cell>
          <cell r="CI104">
            <v>114.21936796310402</v>
          </cell>
        </row>
        <row r="105">
          <cell r="A105" t="str">
            <v>E98</v>
          </cell>
          <cell r="CI105">
            <v>114.51039092244639</v>
          </cell>
        </row>
        <row r="106">
          <cell r="A106" t="str">
            <v>F</v>
          </cell>
          <cell r="CI106">
            <v>114.11046612102001</v>
          </cell>
        </row>
        <row r="107">
          <cell r="A107" t="str">
            <v>M</v>
          </cell>
          <cell r="CI107">
            <v>114.19046845266638</v>
          </cell>
        </row>
        <row r="108">
          <cell r="A108" t="str">
            <v>A</v>
          </cell>
          <cell r="CI108">
            <v>113.15331667739312</v>
          </cell>
        </row>
        <row r="109">
          <cell r="A109" t="str">
            <v>M</v>
          </cell>
          <cell r="CI109">
            <v>112.13523694376694</v>
          </cell>
        </row>
        <row r="110">
          <cell r="A110" t="str">
            <v>J</v>
          </cell>
          <cell r="CI110">
            <v>111.3454269207224</v>
          </cell>
        </row>
        <row r="111">
          <cell r="A111" t="str">
            <v>J</v>
          </cell>
          <cell r="CI111">
            <v>113.71532777307485</v>
          </cell>
        </row>
        <row r="112">
          <cell r="A112" t="str">
            <v>A</v>
          </cell>
          <cell r="CI112">
            <v>115.4969116358143</v>
          </cell>
        </row>
        <row r="113">
          <cell r="A113" t="str">
            <v>S</v>
          </cell>
          <cell r="CI113">
            <v>116.38572888567612</v>
          </cell>
        </row>
        <row r="114">
          <cell r="A114" t="str">
            <v>O</v>
          </cell>
          <cell r="CI114">
            <v>114.97214714187618</v>
          </cell>
        </row>
        <row r="115">
          <cell r="A115" t="str">
            <v>N</v>
          </cell>
          <cell r="CI115">
            <v>109.85735204353422</v>
          </cell>
        </row>
        <row r="116">
          <cell r="A116" t="str">
            <v>D</v>
          </cell>
          <cell r="CI116">
            <v>109.72089632738675</v>
          </cell>
        </row>
        <row r="117">
          <cell r="A117" t="str">
            <v>E99</v>
          </cell>
          <cell r="CI117">
            <v>111.05938791568319</v>
          </cell>
        </row>
        <row r="118">
          <cell r="A118" t="str">
            <v>F</v>
          </cell>
          <cell r="CI118">
            <v>112.65597273835162</v>
          </cell>
        </row>
        <row r="119">
          <cell r="A119" t="str">
            <v>M</v>
          </cell>
          <cell r="CI119">
            <v>116.29220236884248</v>
          </cell>
        </row>
        <row r="120">
          <cell r="A120" t="str">
            <v>A</v>
          </cell>
          <cell r="CI120">
            <v>116.10691549014285</v>
          </cell>
        </row>
        <row r="151">
          <cell r="AB151">
            <v>1.1975520338883325</v>
          </cell>
        </row>
      </sheetData>
      <sheetData sheetId="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Data(2)"/>
      <sheetName val="Tab 2"/>
      <sheetName val="Tab 3"/>
      <sheetName val="Tab 12"/>
      <sheetName val="Tab 13"/>
      <sheetName val="Tab 14"/>
      <sheetName val="Tab 15"/>
      <sheetName val="Tab 18"/>
      <sheetName val="Tab 19"/>
      <sheetName val="Tab 20"/>
      <sheetName val="IPC1988"/>
      <sheetName val="ER"/>
      <sheetName val="W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m0025"/>
      <sheetName val="bcosdef"/>
      <sheetName val="ca67"/>
      <sheetName val="bcospreli"/>
      <sheetName val="pm0028"/>
      <sheetName val="bccrdef"/>
      <sheetName val="Bancos"/>
      <sheetName val="Central"/>
      <sheetName val="Programa"/>
      <sheetName val="SEMANAL"/>
      <sheetName val="res2002"/>
      <sheetName val="paradoc "/>
      <sheetName val="PROGvrsOBS"/>
      <sheetName val="deficit"/>
      <sheetName val="Metas"/>
      <sheetName val="RFPROMEDIOPIB"/>
      <sheetName val="encaje"/>
      <sheetName val="emision"/>
      <sheetName val="BalanceBCom"/>
      <sheetName val="balanzaresumen"/>
      <sheetName val="base FMI"/>
      <sheetName val="FMI"/>
      <sheetName val="resctasmonet"/>
      <sheetName val="omas"/>
      <sheetName val="minor"/>
      <sheetName val="origen y aplicacion"/>
      <sheetName val="origen y aplicacion 2002"/>
      <sheetName val="origen y aplicacion 2003"/>
      <sheetName val="origen y aplicacion 2004"/>
      <sheetName val="basemonetaria"/>
      <sheetName val="riqueza"/>
      <sheetName val="Crédito"/>
      <sheetName val="comparativofmi"/>
      <sheetName val="evaluacionmetas"/>
      <sheetName val="depbcosme"/>
      <sheetName val="absorcion"/>
      <sheetName val="Módulo1"/>
      <sheetName val="flujos (2)"/>
      <sheetName val="Hoja1"/>
      <sheetName val="indice"/>
      <sheetName val="DB"/>
      <sheetName val="CB"/>
      <sheetName val="CSPPROMEDIOPIB"/>
      <sheetName val="R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Links"/>
      <sheetName val="xxweolinksxx"/>
      <sheetName val="ErrCheck"/>
      <sheetName val="Micro"/>
      <sheetName val="Q3"/>
      <sheetName val="Q6"/>
      <sheetName val="Q7"/>
      <sheetName val="Q1"/>
      <sheetName val="DA"/>
      <sheetName val="Q2"/>
      <sheetName val="Q4"/>
      <sheetName val="Q5"/>
      <sheetName val="QC"/>
      <sheetName val="QQ"/>
      <sheetName val="WDQP"/>
      <sheetName val="QQ1"/>
      <sheetName val="QQ2"/>
      <sheetName val="QQ3"/>
      <sheetName val="WRSTAB"/>
      <sheetName val="Info"/>
      <sheetName val="Programa"/>
      <sheetName val="K. IMF Base"/>
      <sheetName val="Fax a enviar"/>
    </sheetNames>
    <sheetDataSet>
      <sheetData sheetId="0" refreshError="1">
        <row r="18">
          <cell r="G18" t="str">
            <v>Last sent to WEO:</v>
          </cell>
        </row>
        <row r="19">
          <cell r="G19" t="str">
            <v xml:space="preserve">       Last updated:</v>
          </cell>
        </row>
        <row r="25">
          <cell r="AB25" t="b">
            <v>0</v>
          </cell>
        </row>
      </sheetData>
      <sheetData sheetId="1" refreshError="1">
        <row r="1">
          <cell r="A1" t="str">
            <v>Links and other sources</v>
          </cell>
        </row>
        <row r="3">
          <cell r="A3" t="str">
            <v>Quest</v>
          </cell>
          <cell r="B3" t="str">
            <v>Series</v>
          </cell>
          <cell r="C3" t="str">
            <v>Year</v>
          </cell>
          <cell r="D3" t="str">
            <v>Link Type</v>
          </cell>
          <cell r="E3" t="str">
            <v>Link Path</v>
          </cell>
          <cell r="F3" t="str">
            <v>Link Reference</v>
          </cell>
        </row>
        <row r="4">
          <cell r="A4" t="str">
            <v>Q1</v>
          </cell>
          <cell r="B4" t="str">
            <v>NFI_R</v>
          </cell>
          <cell r="C4">
            <v>1974</v>
          </cell>
          <cell r="D4" t="str">
            <v>Aremos</v>
          </cell>
          <cell r="E4" t="str">
            <v>C:\JRFiles\WEO\banks\R999.bnk</v>
          </cell>
          <cell r="F4" t="str">
            <v>W111BMS</v>
          </cell>
        </row>
        <row r="5">
          <cell r="A5" t="str">
            <v>Q1</v>
          </cell>
          <cell r="B5" t="str">
            <v>NFI_R</v>
          </cell>
          <cell r="C5">
            <v>1975</v>
          </cell>
          <cell r="D5" t="str">
            <v>Aremos</v>
          </cell>
          <cell r="E5" t="str">
            <v>C:\JRFiles\WEO\banks\R999.bnk</v>
          </cell>
          <cell r="F5" t="str">
            <v>W111BMS</v>
          </cell>
        </row>
        <row r="6">
          <cell r="A6" t="str">
            <v>Q1</v>
          </cell>
          <cell r="B6" t="str">
            <v>NFI_R</v>
          </cell>
          <cell r="C6">
            <v>1976</v>
          </cell>
          <cell r="D6" t="str">
            <v>Aremos</v>
          </cell>
          <cell r="E6" t="str">
            <v>C:\JRFiles\WEO\banks\R999.bnk</v>
          </cell>
          <cell r="F6" t="str">
            <v>W111BMS</v>
          </cell>
        </row>
        <row r="7">
          <cell r="A7" t="str">
            <v>Q1</v>
          </cell>
          <cell r="B7" t="str">
            <v>NFI_R</v>
          </cell>
          <cell r="C7">
            <v>1977</v>
          </cell>
          <cell r="D7" t="str">
            <v>Aremos</v>
          </cell>
          <cell r="E7" t="str">
            <v>C:\JRFiles\WEO\banks\R999.bnk</v>
          </cell>
          <cell r="F7" t="str">
            <v>W111BMS</v>
          </cell>
        </row>
        <row r="8">
          <cell r="A8" t="str">
            <v>Q1</v>
          </cell>
          <cell r="B8" t="str">
            <v>NFI_R</v>
          </cell>
          <cell r="C8">
            <v>1978</v>
          </cell>
          <cell r="D8" t="str">
            <v>Aremos</v>
          </cell>
          <cell r="E8" t="str">
            <v>C:\JRFiles\WEO\banks\R999.bnk</v>
          </cell>
          <cell r="F8" t="str">
            <v>W111BMS</v>
          </cell>
        </row>
        <row r="9">
          <cell r="A9" t="str">
            <v>Q1</v>
          </cell>
          <cell r="B9" t="str">
            <v>NFI_R</v>
          </cell>
          <cell r="C9">
            <v>1979</v>
          </cell>
          <cell r="D9" t="str">
            <v>Aremos</v>
          </cell>
          <cell r="E9" t="str">
            <v>C:\JRFiles\WEO\banks\R999.bnk</v>
          </cell>
          <cell r="F9" t="str">
            <v>W111BMS</v>
          </cell>
        </row>
        <row r="10">
          <cell r="A10" t="str">
            <v>Q1</v>
          </cell>
          <cell r="B10" t="str">
            <v>NFI_R</v>
          </cell>
          <cell r="C10">
            <v>1980</v>
          </cell>
          <cell r="D10" t="str">
            <v>Aremos</v>
          </cell>
          <cell r="E10" t="str">
            <v>C:\JRFiles\WEO\banks\R999.bnk</v>
          </cell>
          <cell r="F10" t="str">
            <v>W111BMS</v>
          </cell>
        </row>
        <row r="11">
          <cell r="A11" t="str">
            <v>Q1</v>
          </cell>
          <cell r="B11" t="str">
            <v>NFI_R</v>
          </cell>
          <cell r="C11">
            <v>1981</v>
          </cell>
          <cell r="D11" t="str">
            <v>Aremos</v>
          </cell>
          <cell r="E11" t="str">
            <v>C:\JRFiles\WEO\banks\R999.bnk</v>
          </cell>
          <cell r="F11" t="str">
            <v>W111BMS</v>
          </cell>
        </row>
        <row r="12">
          <cell r="A12" t="str">
            <v>Q1</v>
          </cell>
          <cell r="B12" t="str">
            <v>NFI_R</v>
          </cell>
          <cell r="C12">
            <v>1982</v>
          </cell>
          <cell r="D12" t="str">
            <v>Aremos</v>
          </cell>
          <cell r="E12" t="str">
            <v>C:\JRFiles\WEO\banks\R999.bnk</v>
          </cell>
          <cell r="F12" t="str">
            <v>W111BMS</v>
          </cell>
        </row>
        <row r="13">
          <cell r="A13" t="str">
            <v>Q1</v>
          </cell>
          <cell r="B13" t="str">
            <v>NFI_R</v>
          </cell>
          <cell r="C13">
            <v>1983</v>
          </cell>
          <cell r="D13" t="str">
            <v>Aremos</v>
          </cell>
          <cell r="E13" t="str">
            <v>C:\JRFiles\WEO\banks\R999.bnk</v>
          </cell>
          <cell r="F13" t="str">
            <v>W111BMS</v>
          </cell>
        </row>
        <row r="14">
          <cell r="A14" t="str">
            <v>Q1</v>
          </cell>
          <cell r="B14" t="str">
            <v>NFI_R</v>
          </cell>
          <cell r="C14">
            <v>1984</v>
          </cell>
          <cell r="D14" t="str">
            <v>Aremos</v>
          </cell>
          <cell r="E14" t="str">
            <v>C:\JRFiles\WEO\banks\R999.bnk</v>
          </cell>
          <cell r="F14" t="str">
            <v>W111BMS</v>
          </cell>
        </row>
        <row r="15">
          <cell r="A15" t="str">
            <v>Q1</v>
          </cell>
          <cell r="B15" t="str">
            <v>NFI_R</v>
          </cell>
          <cell r="C15">
            <v>1985</v>
          </cell>
          <cell r="D15" t="str">
            <v>Aremos</v>
          </cell>
          <cell r="E15" t="str">
            <v>C:\JRFiles\WEO\banks\R999.bnk</v>
          </cell>
          <cell r="F15" t="str">
            <v>W111BMS</v>
          </cell>
        </row>
        <row r="16">
          <cell r="A16" t="str">
            <v>Q1</v>
          </cell>
          <cell r="B16" t="str">
            <v>NFI_R</v>
          </cell>
          <cell r="C16">
            <v>1986</v>
          </cell>
          <cell r="D16" t="str">
            <v>Aremos</v>
          </cell>
          <cell r="E16" t="str">
            <v>C:\JRFiles\WEO\banks\R999.bnk</v>
          </cell>
          <cell r="F16" t="str">
            <v>W111BMS</v>
          </cell>
        </row>
        <row r="17">
          <cell r="A17" t="str">
            <v>Q1</v>
          </cell>
          <cell r="B17" t="str">
            <v>NFI_R</v>
          </cell>
          <cell r="C17">
            <v>1987</v>
          </cell>
          <cell r="D17" t="str">
            <v>Aremos</v>
          </cell>
          <cell r="E17" t="str">
            <v>C:\JRFiles\WEO\banks\R999.bnk</v>
          </cell>
          <cell r="F17" t="str">
            <v>W111BMS</v>
          </cell>
        </row>
        <row r="18">
          <cell r="A18" t="str">
            <v>Q1</v>
          </cell>
          <cell r="B18" t="str">
            <v>NFI_R</v>
          </cell>
          <cell r="C18">
            <v>1988</v>
          </cell>
          <cell r="D18" t="str">
            <v>Aremos</v>
          </cell>
          <cell r="E18" t="str">
            <v>C:\JRFiles\WEO\banks\R999.bnk</v>
          </cell>
          <cell r="F18" t="str">
            <v>W111BMS</v>
          </cell>
        </row>
        <row r="19">
          <cell r="A19" t="str">
            <v>Q1</v>
          </cell>
          <cell r="B19" t="str">
            <v>NFI_R</v>
          </cell>
          <cell r="C19">
            <v>1989</v>
          </cell>
          <cell r="D19" t="str">
            <v>Aremos</v>
          </cell>
          <cell r="E19" t="str">
            <v>C:\JRFiles\WEO\banks\R999.bnk</v>
          </cell>
          <cell r="F19" t="str">
            <v>W111BMS</v>
          </cell>
        </row>
        <row r="20">
          <cell r="A20" t="str">
            <v>Q1</v>
          </cell>
          <cell r="B20" t="str">
            <v>NFI_R</v>
          </cell>
          <cell r="C20">
            <v>1990</v>
          </cell>
          <cell r="D20" t="str">
            <v>Aremos</v>
          </cell>
          <cell r="E20" t="str">
            <v>C:\JRFiles\WEO\banks\R999.bnk</v>
          </cell>
          <cell r="F20" t="str">
            <v>W111BMS</v>
          </cell>
        </row>
        <row r="21">
          <cell r="A21" t="str">
            <v>Q1</v>
          </cell>
          <cell r="B21" t="str">
            <v>NFI_R</v>
          </cell>
          <cell r="C21">
            <v>1991</v>
          </cell>
          <cell r="D21" t="str">
            <v>Aremos</v>
          </cell>
          <cell r="E21" t="str">
            <v>C:\JRFiles\WEO\banks\R999.bnk</v>
          </cell>
          <cell r="F21" t="str">
            <v>W111BMS</v>
          </cell>
        </row>
        <row r="22">
          <cell r="A22" t="str">
            <v>Q1</v>
          </cell>
          <cell r="B22" t="str">
            <v>NFI_R</v>
          </cell>
          <cell r="C22">
            <v>1992</v>
          </cell>
          <cell r="D22" t="str">
            <v>Aremos</v>
          </cell>
          <cell r="E22" t="str">
            <v>C:\JRFiles\WEO\banks\R999.bnk</v>
          </cell>
          <cell r="F22" t="str">
            <v>W111BMS</v>
          </cell>
        </row>
        <row r="23">
          <cell r="A23" t="str">
            <v>Q1</v>
          </cell>
          <cell r="B23" t="str">
            <v>NFI_R</v>
          </cell>
          <cell r="C23">
            <v>1993</v>
          </cell>
          <cell r="D23" t="str">
            <v>Aremos</v>
          </cell>
          <cell r="E23" t="str">
            <v>C:\JRFiles\WEO\banks\R999.bnk</v>
          </cell>
          <cell r="F23" t="str">
            <v>W111BMS</v>
          </cell>
        </row>
        <row r="24">
          <cell r="A24" t="str">
            <v>Q1</v>
          </cell>
          <cell r="B24" t="str">
            <v>NFI_R</v>
          </cell>
          <cell r="C24">
            <v>1994</v>
          </cell>
          <cell r="D24" t="str">
            <v>Aremos</v>
          </cell>
          <cell r="E24" t="str">
            <v>C:\JRFiles\WEO\banks\R999.bnk</v>
          </cell>
          <cell r="F24" t="str">
            <v>W111BMS</v>
          </cell>
        </row>
        <row r="25">
          <cell r="A25" t="str">
            <v>Q1</v>
          </cell>
          <cell r="B25" t="str">
            <v>NFI_R</v>
          </cell>
          <cell r="C25">
            <v>1995</v>
          </cell>
          <cell r="D25" t="str">
            <v>Aremos</v>
          </cell>
          <cell r="E25" t="str">
            <v>C:\JRFiles\WEO\banks\R999.bnk</v>
          </cell>
          <cell r="F25" t="str">
            <v>W111BMS</v>
          </cell>
        </row>
        <row r="26">
          <cell r="A26" t="str">
            <v>Q1</v>
          </cell>
          <cell r="B26" t="str">
            <v>NFI_R</v>
          </cell>
          <cell r="C26">
            <v>1996</v>
          </cell>
          <cell r="D26" t="str">
            <v>Aremos</v>
          </cell>
          <cell r="E26" t="str">
            <v>C:\JRFiles\WEO\banks\R999.bnk</v>
          </cell>
          <cell r="F26" t="str">
            <v>W111BMS</v>
          </cell>
        </row>
        <row r="27">
          <cell r="A27" t="str">
            <v>Q1</v>
          </cell>
          <cell r="B27" t="str">
            <v>NFI_R</v>
          </cell>
          <cell r="C27">
            <v>1997</v>
          </cell>
          <cell r="D27" t="str">
            <v>Aremos</v>
          </cell>
          <cell r="E27" t="str">
            <v>C:\JRFiles\WEO\banks\R999.bnk</v>
          </cell>
          <cell r="F27" t="str">
            <v>W111BMS</v>
          </cell>
        </row>
        <row r="28">
          <cell r="A28" t="str">
            <v>Q1</v>
          </cell>
          <cell r="B28" t="str">
            <v>NFI_R</v>
          </cell>
          <cell r="C28">
            <v>1998</v>
          </cell>
          <cell r="D28" t="str">
            <v>Aremos</v>
          </cell>
          <cell r="E28" t="str">
            <v>C:\JRFiles\WEO\banks\R999.bnk</v>
          </cell>
          <cell r="F28" t="str">
            <v>W111BMS</v>
          </cell>
        </row>
        <row r="29">
          <cell r="A29" t="str">
            <v>Q1</v>
          </cell>
          <cell r="B29" t="str">
            <v>NFI_R</v>
          </cell>
          <cell r="C29">
            <v>1999</v>
          </cell>
          <cell r="D29" t="str">
            <v>Aremos</v>
          </cell>
          <cell r="E29" t="str">
            <v>C:\JRFiles\WEO\banks\R999.bnk</v>
          </cell>
          <cell r="F29" t="str">
            <v>W111BMS</v>
          </cell>
        </row>
        <row r="30">
          <cell r="A30" t="str">
            <v>Q1</v>
          </cell>
          <cell r="B30" t="str">
            <v>NFI_R</v>
          </cell>
          <cell r="C30">
            <v>2000</v>
          </cell>
          <cell r="D30" t="str">
            <v>Aremos</v>
          </cell>
          <cell r="E30" t="str">
            <v>C:\JRFiles\WEO\banks\R999.bnk</v>
          </cell>
          <cell r="F30" t="str">
            <v>W111BMS</v>
          </cell>
        </row>
        <row r="31">
          <cell r="A31" t="str">
            <v>Q1</v>
          </cell>
          <cell r="B31" t="str">
            <v>NFI_R</v>
          </cell>
          <cell r="C31">
            <v>2001</v>
          </cell>
          <cell r="D31" t="str">
            <v>Aremos</v>
          </cell>
          <cell r="E31" t="str">
            <v>C:\JRFiles\WEO\banks\R999.bnk</v>
          </cell>
          <cell r="F31" t="str">
            <v>W111BMS</v>
          </cell>
        </row>
        <row r="32">
          <cell r="A32" t="str">
            <v>Q1</v>
          </cell>
          <cell r="B32" t="str">
            <v>NFI_R</v>
          </cell>
          <cell r="C32">
            <v>2002</v>
          </cell>
          <cell r="D32" t="str">
            <v>Aremos</v>
          </cell>
          <cell r="E32" t="str">
            <v>C:\JRFiles\WEO\banks\R999.bnk</v>
          </cell>
          <cell r="F32" t="str">
            <v>W111BMS</v>
          </cell>
        </row>
        <row r="33">
          <cell r="A33" t="str">
            <v>Q1</v>
          </cell>
          <cell r="B33" t="str">
            <v>NFI_R</v>
          </cell>
          <cell r="C33">
            <v>2003</v>
          </cell>
          <cell r="D33" t="str">
            <v>Aremos</v>
          </cell>
          <cell r="E33" t="str">
            <v>C:\JRFiles\WEO\banks\R999.bnk</v>
          </cell>
          <cell r="F33" t="str">
            <v>W111BMS</v>
          </cell>
        </row>
      </sheetData>
      <sheetData sheetId="2"/>
      <sheetData sheetId="3" refreshError="1">
        <row r="3">
          <cell r="A3" t="str">
            <v>Import of services must be neagtive</v>
          </cell>
          <cell r="B3" t="str">
            <v>(BMS)&lt;(0)</v>
          </cell>
          <cell r="C3" t="str">
            <v>1974 to 2003</v>
          </cell>
        </row>
      </sheetData>
      <sheetData sheetId="4" refreshError="1">
        <row r="9">
          <cell r="E9">
            <v>0</v>
          </cell>
          <cell r="F9">
            <v>5.499922034013137</v>
          </cell>
          <cell r="G9">
            <v>3.1125139417077573E-2</v>
          </cell>
          <cell r="H9">
            <v>-11.815341506926385</v>
          </cell>
          <cell r="I9">
            <v>4.8280088654108324</v>
          </cell>
          <cell r="J9">
            <v>2.8242840575235637</v>
          </cell>
          <cell r="K9">
            <v>9.9588829174379114</v>
          </cell>
          <cell r="L9">
            <v>8.3813214439073338</v>
          </cell>
          <cell r="M9">
            <v>-8.7935606400954818</v>
          </cell>
          <cell r="N9">
            <v>-11.636232927103263</v>
          </cell>
          <cell r="O9">
            <v>-3.7530680451922955</v>
          </cell>
          <cell r="P9">
            <v>2.9006913192956096</v>
          </cell>
          <cell r="Q9">
            <v>2.3027964999791322</v>
          </cell>
          <cell r="R9">
            <v>4.7637889688249384</v>
          </cell>
          <cell r="S9">
            <v>12.823183363281554</v>
          </cell>
          <cell r="T9">
            <v>8.5841524899317321</v>
          </cell>
          <cell r="U9">
            <v>2.4953521613617529</v>
          </cell>
          <cell r="V9">
            <v>6.8407620089326358</v>
          </cell>
          <cell r="W9">
            <v>-0.68335963827155388</v>
          </cell>
          <cell r="X9">
            <v>0.88820932190286916</v>
          </cell>
          <cell r="Y9">
            <v>2.9238471493767433</v>
          </cell>
          <cell r="Z9">
            <v>0.18282291821776908</v>
          </cell>
          <cell r="AA9">
            <v>4.8537195610348212</v>
          </cell>
          <cell r="AB9">
            <v>3.761192619368249</v>
          </cell>
          <cell r="AC9">
            <v>4.3213142669842339</v>
          </cell>
          <cell r="AD9">
            <v>4.5436848949276349</v>
          </cell>
          <cell r="AE9">
            <v>4.5447223775904977</v>
          </cell>
          <cell r="AF9">
            <v>4.4999999999999973</v>
          </cell>
          <cell r="AG9">
            <v>4.5000000000000044</v>
          </cell>
          <cell r="AH9">
            <v>4.4999999999999858</v>
          </cell>
        </row>
        <row r="12">
          <cell r="E12">
            <v>6.0100007893990103E-3</v>
          </cell>
          <cell r="F12">
            <v>1.05400013224187E-2</v>
          </cell>
          <cell r="G12">
            <v>1.73100009975133E-2</v>
          </cell>
          <cell r="H12">
            <v>3.14230054643534E-2</v>
          </cell>
          <cell r="I12">
            <v>6.8950001632993294E-2</v>
          </cell>
          <cell r="J12">
            <v>0.18912803297948699</v>
          </cell>
          <cell r="K12">
            <v>0.36017705548321999</v>
          </cell>
          <cell r="L12">
            <v>0.71800007647888997</v>
          </cell>
          <cell r="M12">
            <v>4.3459004024813499</v>
          </cell>
          <cell r="N12">
            <v>105.50000960638501</v>
          </cell>
          <cell r="O12">
            <v>5443.0005987300001</v>
          </cell>
          <cell r="P12">
            <v>26685.6149989283</v>
          </cell>
          <cell r="Q12">
            <v>44953</v>
          </cell>
          <cell r="R12">
            <v>69262</v>
          </cell>
          <cell r="S12">
            <v>98576</v>
          </cell>
          <cell r="T12">
            <v>120858</v>
          </cell>
          <cell r="U12">
            <v>136925</v>
          </cell>
          <cell r="V12">
            <v>157275</v>
          </cell>
          <cell r="W12">
            <v>165892</v>
          </cell>
          <cell r="X12">
            <v>173883</v>
          </cell>
          <cell r="Y12">
            <v>185426</v>
          </cell>
          <cell r="Z12">
            <v>188314</v>
          </cell>
          <cell r="AA12">
            <v>198654</v>
          </cell>
          <cell r="AB12">
            <v>210746</v>
          </cell>
          <cell r="AC12">
            <v>231813</v>
          </cell>
          <cell r="AD12">
            <v>246948</v>
          </cell>
          <cell r="AE12">
            <v>265055.32163078157</v>
          </cell>
          <cell r="AF12">
            <v>282669.64947115362</v>
          </cell>
          <cell r="AG12">
            <v>303069.91807348683</v>
          </cell>
          <cell r="AH12">
            <v>324942.47406085033</v>
          </cell>
        </row>
        <row r="15">
          <cell r="E15">
            <v>7.1431951027257599</v>
          </cell>
          <cell r="F15">
            <v>6.6306870254013397</v>
          </cell>
          <cell r="G15">
            <v>3.4030969355538998</v>
          </cell>
          <cell r="H15">
            <v>4.6405867973554402</v>
          </cell>
          <cell r="I15">
            <v>4.5890243980000003</v>
          </cell>
          <cell r="J15">
            <v>4.5890243980000003</v>
          </cell>
          <cell r="K15">
            <v>4.5890243980000003</v>
          </cell>
          <cell r="L15">
            <v>4.1560975679999999</v>
          </cell>
          <cell r="M15">
            <v>4.1560975679999999</v>
          </cell>
          <cell r="N15">
            <v>6.8402439140000002</v>
          </cell>
          <cell r="O15">
            <v>7.18658554314848</v>
          </cell>
          <cell r="P15">
            <v>8.1390240737030393</v>
          </cell>
          <cell r="Q15">
            <v>9.4</v>
          </cell>
          <cell r="R15">
            <v>9.9</v>
          </cell>
          <cell r="S15">
            <v>8.8000000000000007</v>
          </cell>
          <cell r="T15">
            <v>7.1</v>
          </cell>
          <cell r="U15">
            <v>7.2</v>
          </cell>
          <cell r="V15">
            <v>8.6</v>
          </cell>
          <cell r="W15">
            <v>6.9003341420522428</v>
          </cell>
          <cell r="X15">
            <v>9.4</v>
          </cell>
          <cell r="Y15">
            <v>7.8467668364766281</v>
          </cell>
          <cell r="Z15">
            <v>8.833123082592067</v>
          </cell>
          <cell r="AA15">
            <v>9.7210939615488776</v>
          </cell>
          <cell r="AB15">
            <v>10.301574593007739</v>
          </cell>
          <cell r="AC15">
            <v>8</v>
          </cell>
          <cell r="AD15">
            <v>8</v>
          </cell>
          <cell r="AE15">
            <v>8</v>
          </cell>
          <cell r="AF15">
            <v>8</v>
          </cell>
          <cell r="AG15">
            <v>8</v>
          </cell>
          <cell r="AH15">
            <v>8</v>
          </cell>
        </row>
        <row r="16">
          <cell r="E16">
            <v>0</v>
          </cell>
          <cell r="F16">
            <v>75.433293218212668</v>
          </cell>
          <cell r="G16">
            <v>64.448175288207651</v>
          </cell>
          <cell r="H16">
            <v>111.12643027067017</v>
          </cell>
          <cell r="I16">
            <v>266.23860222806849</v>
          </cell>
          <cell r="J16">
            <v>165.00000000000074</v>
          </cell>
          <cell r="K16">
            <v>78.616352201257541</v>
          </cell>
          <cell r="L16">
            <v>86.267605633802489</v>
          </cell>
          <cell r="M16">
            <v>667.10775047259153</v>
          </cell>
          <cell r="N16">
            <v>2125.2341054706717</v>
          </cell>
          <cell r="O16">
            <v>7488.482834994471</v>
          </cell>
          <cell r="P16">
            <v>229.80690161887131</v>
          </cell>
          <cell r="Q16">
            <v>202.26366814003475</v>
          </cell>
          <cell r="R16">
            <v>23.731120762299895</v>
          </cell>
          <cell r="S16">
            <v>11.130029337803862</v>
          </cell>
          <cell r="T16">
            <v>11.550972304066002</v>
          </cell>
          <cell r="U16">
            <v>8.5471891474997523</v>
          </cell>
          <cell r="V16">
            <v>7.2541633817073921</v>
          </cell>
          <cell r="W16">
            <v>3.4702433889322473</v>
          </cell>
          <cell r="X16">
            <v>3.7581785332140307</v>
          </cell>
          <cell r="Y16">
            <v>1.9762812439245325</v>
          </cell>
          <cell r="Z16">
            <v>0.19313500385440496</v>
          </cell>
          <cell r="AA16">
            <v>2.2593775336300519</v>
          </cell>
          <cell r="AB16">
            <v>3.6999999999999882</v>
          </cell>
          <cell r="AC16">
            <v>2.4416305206653774</v>
          </cell>
          <cell r="AD16">
            <v>2.4999999999999853</v>
          </cell>
          <cell r="AE16">
            <v>2.4999999999999867</v>
          </cell>
          <cell r="AF16">
            <v>2.4999999999999951</v>
          </cell>
          <cell r="AG16">
            <v>2.4999999999999947</v>
          </cell>
          <cell r="AH16">
            <v>2.4999999999999964</v>
          </cell>
        </row>
        <row r="19">
          <cell r="E19">
            <v>-2.3128116986478724</v>
          </cell>
          <cell r="F19">
            <v>-3.9848178917139752</v>
          </cell>
          <cell r="G19">
            <v>-3.2177929674373038</v>
          </cell>
          <cell r="H19">
            <v>-7.5295152730184123</v>
          </cell>
          <cell r="I19">
            <v>-4.6018861249710179</v>
          </cell>
          <cell r="J19">
            <v>-3.1893728153490812</v>
          </cell>
          <cell r="K19">
            <v>-4.5349910910455185</v>
          </cell>
          <cell r="L19">
            <v>-6.8246529663986157</v>
          </cell>
          <cell r="M19">
            <v>-4.387470856208818</v>
          </cell>
          <cell r="N19">
            <v>-5.8707780352426635</v>
          </cell>
          <cell r="O19">
            <v>-8.5545118524569563</v>
          </cell>
          <cell r="P19">
            <v>-2.0572881682586215</v>
          </cell>
          <cell r="Q19">
            <v>-3.2003425800280283</v>
          </cell>
          <cell r="R19">
            <v>-3.2834454679333547</v>
          </cell>
          <cell r="S19">
            <v>-3.2222853432884286</v>
          </cell>
          <cell r="T19">
            <v>-3.6886263217991364</v>
          </cell>
          <cell r="U19">
            <v>-1.6340405331385792</v>
          </cell>
          <cell r="V19">
            <v>-1.0065172468605945</v>
          </cell>
          <cell r="W19">
            <v>-1.2820389168856841</v>
          </cell>
          <cell r="X19">
            <v>-3.3827457554678704</v>
          </cell>
          <cell r="Y19">
            <v>-3.5080314365523195</v>
          </cell>
          <cell r="Z19">
            <v>-3.2045932935949741</v>
          </cell>
          <cell r="AA19">
            <v>-2.515297955238756</v>
          </cell>
          <cell r="AB19">
            <v>-1.8382073681113786</v>
          </cell>
          <cell r="AC19">
            <v>-1.3421162747559443</v>
          </cell>
          <cell r="AD19">
            <v>-1.1455367121823208</v>
          </cell>
          <cell r="AE19">
            <v>-1.1219684721055305</v>
          </cell>
          <cell r="AF19">
            <v>-1.3804219420225683</v>
          </cell>
          <cell r="AG19">
            <v>-1.3117690918527989</v>
          </cell>
          <cell r="AH19">
            <v>-1.2326137189272668</v>
          </cell>
        </row>
        <row r="20">
          <cell r="E20">
            <v>-2.3128116986478724</v>
          </cell>
          <cell r="F20">
            <v>-3.9848178917139752</v>
          </cell>
          <cell r="G20">
            <v>-3.2177929674373038</v>
          </cell>
          <cell r="H20">
            <v>-7.5295152730184123</v>
          </cell>
          <cell r="I20">
            <v>-4.6018861249710179</v>
          </cell>
          <cell r="J20">
            <v>-3.1893728153490812</v>
          </cell>
          <cell r="K20">
            <v>-4.5349910910455185</v>
          </cell>
          <cell r="L20">
            <v>-6.8246529663986157</v>
          </cell>
          <cell r="M20">
            <v>-4.387470856208818</v>
          </cell>
          <cell r="N20">
            <v>-5.8707780352426635</v>
          </cell>
          <cell r="O20">
            <v>-8.5545118524569563</v>
          </cell>
          <cell r="P20">
            <v>-1.7537538483516117</v>
          </cell>
          <cell r="Q20">
            <v>-3.0512980223789286</v>
          </cell>
          <cell r="R20">
            <v>-3.2314689151338403</v>
          </cell>
          <cell r="S20">
            <v>-2.7941892549910743</v>
          </cell>
          <cell r="T20">
            <v>-3.0655810951695379</v>
          </cell>
          <cell r="U20">
            <v>-1.1469125433631548</v>
          </cell>
          <cell r="V20">
            <v>-0.60785248768081379</v>
          </cell>
          <cell r="W20">
            <v>-0.59785884792515787</v>
          </cell>
          <cell r="X20">
            <v>-3.1636329037227315</v>
          </cell>
          <cell r="Y20">
            <v>-2.7481595739224831</v>
          </cell>
          <cell r="Z20">
            <v>-2.610373001954418</v>
          </cell>
          <cell r="AA20">
            <v>-2.1668399254424635</v>
          </cell>
          <cell r="AB20">
            <v>-1.6616915623546855</v>
          </cell>
          <cell r="AC20">
            <v>-1.305017406271433</v>
          </cell>
          <cell r="AD20">
            <v>-1.0195992678620589</v>
          </cell>
          <cell r="AE20">
            <v>-1.0317986167977682</v>
          </cell>
          <cell r="AF20">
            <v>-1.3570328816608743</v>
          </cell>
          <cell r="AG20">
            <v>-1.3277874030703523</v>
          </cell>
          <cell r="AH20">
            <v>-1.2855930586365547</v>
          </cell>
        </row>
        <row r="23">
          <cell r="E23">
            <v>-10.2386817336824</v>
          </cell>
          <cell r="F23">
            <v>-5.9906272459634797</v>
          </cell>
          <cell r="G23">
            <v>15.8148422745617</v>
          </cell>
          <cell r="H23">
            <v>-13.7454028907454</v>
          </cell>
          <cell r="I23">
            <v>10.267382123708799</v>
          </cell>
          <cell r="J23">
            <v>5.0402933624466</v>
          </cell>
          <cell r="K23">
            <v>-20.015736525680001</v>
          </cell>
          <cell r="L23">
            <v>-2.07441375255718</v>
          </cell>
          <cell r="M23">
            <v>-16.769442746113899</v>
          </cell>
          <cell r="N23">
            <v>29.831956443506598</v>
          </cell>
          <cell r="O23">
            <v>-5.5950894082391596</v>
          </cell>
          <cell r="P23">
            <v>11.329102674389199</v>
          </cell>
          <cell r="Q23">
            <v>2.7719282896267798</v>
          </cell>
          <cell r="R23">
            <v>0.25845453807096203</v>
          </cell>
          <cell r="S23">
            <v>17.626479035207598</v>
          </cell>
          <cell r="T23">
            <v>5.6999999999998598</v>
          </cell>
          <cell r="U23">
            <v>7.80000000000003</v>
          </cell>
          <cell r="V23">
            <v>16.3999999999998</v>
          </cell>
          <cell r="W23">
            <v>-4.8000000000000096</v>
          </cell>
          <cell r="X23">
            <v>14.4500000000015</v>
          </cell>
          <cell r="Y23">
            <v>8.1999999999999602</v>
          </cell>
          <cell r="Z23">
            <v>6.0363685426345626</v>
          </cell>
          <cell r="AA23">
            <v>5.8323218499755303</v>
          </cell>
          <cell r="AB23">
            <v>8.6015267696210707</v>
          </cell>
          <cell r="AC23">
            <v>10.958</v>
          </cell>
          <cell r="AD23">
            <v>7.6660000000000004</v>
          </cell>
          <cell r="AE23">
            <v>7.5469999999999997</v>
          </cell>
          <cell r="AF23">
            <v>7.1</v>
          </cell>
          <cell r="AG23">
            <v>4.4098590811041491</v>
          </cell>
          <cell r="AH23">
            <v>3.9098590811041491</v>
          </cell>
        </row>
        <row r="24">
          <cell r="E24">
            <v>40.557247017599799</v>
          </cell>
          <cell r="F24">
            <v>22.3297018718023</v>
          </cell>
          <cell r="G24">
            <v>-2.4558380522488399</v>
          </cell>
          <cell r="H24">
            <v>-28.994100411189599</v>
          </cell>
          <cell r="I24">
            <v>-20.714234554541399</v>
          </cell>
          <cell r="J24">
            <v>-16.512099748531501</v>
          </cell>
          <cell r="K24">
            <v>32.337762180386797</v>
          </cell>
          <cell r="L24">
            <v>8.1907060191197107</v>
          </cell>
          <cell r="M24">
            <v>-15.725957808949399</v>
          </cell>
          <cell r="N24">
            <v>-25.2120342342748</v>
          </cell>
          <cell r="O24">
            <v>20.730846944182598</v>
          </cell>
          <cell r="P24">
            <v>24.861261160460401</v>
          </cell>
          <cell r="Q24">
            <v>6.3999402828829099</v>
          </cell>
          <cell r="R24">
            <v>6.0889685669701903</v>
          </cell>
          <cell r="S24">
            <v>33.897005766304403</v>
          </cell>
          <cell r="T24">
            <v>27.500000000000298</v>
          </cell>
          <cell r="U24">
            <v>-2.3999999999999799</v>
          </cell>
          <cell r="V24">
            <v>12.1999999999996</v>
          </cell>
          <cell r="W24">
            <v>1.1000000000002601</v>
          </cell>
          <cell r="X24">
            <v>-14.819999999999901</v>
          </cell>
          <cell r="Y24">
            <v>2.65000000000013</v>
          </cell>
          <cell r="Z24">
            <v>1.0862594471836795</v>
          </cell>
          <cell r="AA24">
            <v>1.5903507890746793</v>
          </cell>
          <cell r="AB24">
            <v>5.4733999738256767</v>
          </cell>
          <cell r="AC24">
            <v>6.2149999999999999</v>
          </cell>
          <cell r="AD24">
            <v>2.5880000000000001</v>
          </cell>
          <cell r="AE24">
            <v>7.3289999999999997</v>
          </cell>
          <cell r="AF24">
            <v>3.4999999999999929</v>
          </cell>
          <cell r="AG24">
            <v>3.4999999999999929</v>
          </cell>
          <cell r="AH24">
            <v>2.4999999999999929</v>
          </cell>
        </row>
        <row r="27">
          <cell r="E27">
            <v>-4.4269915432204812</v>
          </cell>
          <cell r="F27">
            <v>-11.671106582841004</v>
          </cell>
          <cell r="G27">
            <v>-11.976417536658285</v>
          </cell>
          <cell r="H27">
            <v>-4.5484920689964419</v>
          </cell>
          <cell r="I27">
            <v>-1.3551904235545453</v>
          </cell>
          <cell r="J27">
            <v>0.29535467026966633</v>
          </cell>
          <cell r="K27">
            <v>-5.6190769081809266</v>
          </cell>
          <cell r="L27">
            <v>-5.5162255616292324</v>
          </cell>
          <cell r="M27">
            <v>-7.0214951777402321</v>
          </cell>
          <cell r="N27">
            <v>-0.71816388465899139</v>
          </cell>
          <cell r="O27">
            <v>-5.0073498509757819</v>
          </cell>
          <cell r="P27">
            <v>-4.2470148235703231</v>
          </cell>
          <cell r="Q27">
            <v>-5.2548550708517787</v>
          </cell>
          <cell r="R27">
            <v>-7.0802749768984707</v>
          </cell>
          <cell r="S27">
            <v>-6.0217516610012467</v>
          </cell>
          <cell r="T27">
            <v>-8.631760105414287</v>
          </cell>
          <cell r="U27">
            <v>-6.5379793167128097</v>
          </cell>
          <cell r="V27">
            <v>-5.7066867227350366</v>
          </cell>
          <cell r="W27">
            <v>-5.8658848304790725</v>
          </cell>
          <cell r="X27">
            <v>-2.8485887871283615</v>
          </cell>
          <cell r="Y27">
            <v>-2.9341478459622024</v>
          </cell>
          <cell r="Z27">
            <v>-2.1594595833694967</v>
          </cell>
          <cell r="AA27">
            <v>-1.9956785916303579</v>
          </cell>
          <cell r="AB27">
            <v>-1.7510411829156167</v>
          </cell>
          <cell r="AC27">
            <v>-0.77341777649511123</v>
          </cell>
          <cell r="AD27">
            <v>-0.82742707316428921</v>
          </cell>
          <cell r="AE27">
            <v>-0.83299017984065493</v>
          </cell>
          <cell r="AF27">
            <v>-0.78468741890759097</v>
          </cell>
          <cell r="AG27">
            <v>-0.76037192187936142</v>
          </cell>
          <cell r="AH27">
            <v>-0.66158521729748554</v>
          </cell>
        </row>
        <row r="28">
          <cell r="E28">
            <v>3899.2384175607499</v>
          </cell>
          <cell r="F28">
            <v>3249.2425157232401</v>
          </cell>
          <cell r="G28">
            <v>3293.3274120258998</v>
          </cell>
          <cell r="H28">
            <v>3015.2994321845999</v>
          </cell>
          <cell r="I28">
            <v>3147.3123470577302</v>
          </cell>
          <cell r="J28">
            <v>2978.1999933759298</v>
          </cell>
          <cell r="K28">
            <v>2525.0174549050598</v>
          </cell>
          <cell r="L28">
            <v>2717.4290525347101</v>
          </cell>
          <cell r="M28">
            <v>2664.3195946492901</v>
          </cell>
          <cell r="N28">
            <v>3614.7981802055201</v>
          </cell>
          <cell r="O28">
            <v>3321.2418764305799</v>
          </cell>
          <cell r="P28">
            <v>3406.24806198022</v>
          </cell>
          <cell r="Q28">
            <v>3662</v>
          </cell>
          <cell r="R28">
            <v>3384.661135083993</v>
          </cell>
          <cell r="S28">
            <v>4424.1397983408533</v>
          </cell>
          <cell r="T28">
            <v>5491.4233941389157</v>
          </cell>
          <cell r="U28">
            <v>5877.6437051950797</v>
          </cell>
          <cell r="V28">
            <v>6824.5584814457479</v>
          </cell>
          <cell r="W28">
            <v>5756.775935206897</v>
          </cell>
          <cell r="X28">
            <v>6088.2251080518972</v>
          </cell>
          <cell r="Y28">
            <v>6955.2608240684804</v>
          </cell>
          <cell r="Z28">
            <v>7025.7312402477937</v>
          </cell>
          <cell r="AA28">
            <v>7722.8645714530721</v>
          </cell>
          <cell r="AB28">
            <v>8985.6177410167893</v>
          </cell>
          <cell r="AC28">
            <v>11624.746999999999</v>
          </cell>
          <cell r="AD28">
            <v>12083.739588117616</v>
          </cell>
          <cell r="AE28">
            <v>12353.437559956878</v>
          </cell>
          <cell r="AF28">
            <v>12875.771942018016</v>
          </cell>
          <cell r="AG28">
            <v>13529.54238631614</v>
          </cell>
          <cell r="AH28">
            <v>14170.282720774798</v>
          </cell>
        </row>
        <row r="29">
          <cell r="E29">
            <v>-3064.5305108713301</v>
          </cell>
          <cell r="F29">
            <v>-3804.4224580301202</v>
          </cell>
          <cell r="G29">
            <v>-3721.9646636321399</v>
          </cell>
          <cell r="H29">
            <v>-2721.9738322593698</v>
          </cell>
          <cell r="I29">
            <v>-2139.9798044847398</v>
          </cell>
          <cell r="J29">
            <v>-1806.0786885701</v>
          </cell>
          <cell r="K29">
            <v>-2660.2083281141199</v>
          </cell>
          <cell r="L29">
            <v>-3191.8105543750398</v>
          </cell>
          <cell r="M29">
            <v>-2888.9180722877099</v>
          </cell>
          <cell r="N29">
            <v>-2227.5401013713099</v>
          </cell>
          <cell r="O29">
            <v>-2929.9243687002099</v>
          </cell>
          <cell r="P29">
            <v>-3529.90888770008</v>
          </cell>
          <cell r="Q29">
            <v>-4002</v>
          </cell>
          <cell r="R29">
            <v>-4160.4216239386496</v>
          </cell>
          <cell r="S29">
            <v>-5499.2137977658003</v>
          </cell>
          <cell r="T29">
            <v>-7732.8925285484993</v>
          </cell>
          <cell r="U29">
            <v>-7868.5766206030003</v>
          </cell>
          <cell r="V29">
            <v>-8502.9694404539987</v>
          </cell>
          <cell r="W29">
            <v>-8194.1097157229979</v>
          </cell>
          <cell r="X29">
            <v>-6742.9764985527499</v>
          </cell>
          <cell r="Y29">
            <v>-7365.9325675374002</v>
          </cell>
          <cell r="Z29">
            <v>-7221.1882431013792</v>
          </cell>
          <cell r="AA29">
            <v>-7416.9256655564841</v>
          </cell>
          <cell r="AB29">
            <v>-8254.5418688535137</v>
          </cell>
          <cell r="AC29">
            <v>-9717.2819999999992</v>
          </cell>
          <cell r="AD29">
            <v>-10120.200000000001</v>
          </cell>
          <cell r="AE29">
            <v>-10522.175789755169</v>
          </cell>
          <cell r="AF29">
            <v>-10969.985436351557</v>
          </cell>
          <cell r="AG29">
            <v>-11645.396633095492</v>
          </cell>
          <cell r="AH29">
            <v>-12224.915914482302</v>
          </cell>
        </row>
      </sheetData>
      <sheetData sheetId="5" refreshError="1">
        <row r="9">
          <cell r="E9">
            <v>0</v>
          </cell>
        </row>
        <row r="10">
          <cell r="E10">
            <v>5.6562910117691194</v>
          </cell>
          <cell r="F10">
            <v>5.8765264710921095</v>
          </cell>
          <cell r="G10">
            <v>5.7999232691668752</v>
          </cell>
          <cell r="H10">
            <v>5.963306091429196</v>
          </cell>
          <cell r="I10">
            <v>6.0344272147683098</v>
          </cell>
          <cell r="J10">
            <v>6.0855227418305837</v>
          </cell>
          <cell r="K10">
            <v>6.1370509119247165</v>
          </cell>
          <cell r="L10">
            <v>6.1610596108662312</v>
          </cell>
          <cell r="M10">
            <v>6.2132273770642881</v>
          </cell>
          <cell r="N10">
            <v>6.4463700035736364</v>
          </cell>
          <cell r="O10">
            <v>6.5252124837292778</v>
          </cell>
          <cell r="P10">
            <v>6.6486916164692156</v>
          </cell>
          <cell r="Q10">
            <v>6.7983084167076271</v>
          </cell>
          <cell r="R10">
            <v>6.8939179347437287</v>
          </cell>
          <cell r="S10">
            <v>6.868436671139901</v>
          </cell>
          <cell r="T10">
            <v>6.7998426209481586</v>
          </cell>
          <cell r="U10">
            <v>6.8648087567296558</v>
          </cell>
          <cell r="V10">
            <v>7.0289756850027683</v>
          </cell>
          <cell r="W10">
            <v>6.959081728416761</v>
          </cell>
          <cell r="X10">
            <v>7.1454089629992161</v>
          </cell>
          <cell r="Y10">
            <v>7.1501166244672802</v>
          </cell>
          <cell r="Z10">
            <v>7.2886729522252311</v>
          </cell>
          <cell r="AA10">
            <v>7.4226856715105676</v>
          </cell>
          <cell r="AB10">
            <v>7.5339781260332561</v>
          </cell>
          <cell r="AC10">
            <v>7.4076961293478254</v>
          </cell>
          <cell r="AD10">
            <v>7.4704191347826079</v>
          </cell>
          <cell r="AE10">
            <v>7.4704191347826079</v>
          </cell>
          <cell r="AF10">
            <v>7.4704191347826079</v>
          </cell>
          <cell r="AG10">
            <v>7.4704191347826079</v>
          </cell>
          <cell r="AH10">
            <v>7.4704191347826079</v>
          </cell>
        </row>
        <row r="13">
          <cell r="E13">
            <v>5.2522511092205102</v>
          </cell>
          <cell r="F13">
            <v>5.4868723928291301</v>
          </cell>
          <cell r="G13">
            <v>5.6025462581293803</v>
          </cell>
          <cell r="H13">
            <v>5.68657369626444</v>
          </cell>
          <cell r="I13">
            <v>5.7575058776030401</v>
          </cell>
          <cell r="J13">
            <v>5.8062566184621396</v>
          </cell>
          <cell r="K13">
            <v>5.8554201482588102</v>
          </cell>
          <cell r="L13">
            <v>5.9049999622159897</v>
          </cell>
          <cell r="M13">
            <v>5.9549995851518096</v>
          </cell>
          <cell r="N13">
            <v>6.0054225717302696</v>
          </cell>
          <cell r="O13">
            <v>6.0562725067138699</v>
          </cell>
          <cell r="P13">
            <v>6.1075530052185103</v>
          </cell>
          <cell r="Q13">
            <v>6.1592674255371103</v>
          </cell>
          <cell r="R13">
            <v>6.2114200592040998</v>
          </cell>
          <cell r="S13">
            <v>6.2640142440795898</v>
          </cell>
          <cell r="T13">
            <v>6.3170537948608398</v>
          </cell>
          <cell r="U13">
            <v>6.3705425262451199</v>
          </cell>
          <cell r="V13">
            <v>6.4244837760925302</v>
          </cell>
          <cell r="W13">
            <v>6.4788818359375</v>
          </cell>
          <cell r="X13">
            <v>6.47374052047729</v>
          </cell>
          <cell r="Y13">
            <v>6.5890636444091797</v>
          </cell>
          <cell r="Z13">
            <v>6.6448554992675799</v>
          </cell>
          <cell r="AA13">
            <v>6.7011194229126003</v>
          </cell>
          <cell r="AB13">
            <v>6.7578597495590538</v>
          </cell>
          <cell r="AC13">
            <v>6.8150804389999999</v>
          </cell>
          <cell r="AD13">
            <v>6.8727856039999997</v>
          </cell>
          <cell r="AE13">
            <v>6.8727856039999997</v>
          </cell>
          <cell r="AF13">
            <v>6.8727856039999997</v>
          </cell>
          <cell r="AG13">
            <v>6.8727856039999997</v>
          </cell>
          <cell r="AH13">
            <v>6.8727856039999997</v>
          </cell>
        </row>
        <row r="16">
          <cell r="E16">
            <v>7.1431951027257599</v>
          </cell>
          <cell r="F16">
            <v>6.6306870254013397</v>
          </cell>
          <cell r="G16">
            <v>3.4030969355538998</v>
          </cell>
          <cell r="H16">
            <v>4.6405867973554402</v>
          </cell>
          <cell r="I16">
            <v>4.5890243980000003</v>
          </cell>
          <cell r="J16">
            <v>4.5890243980000003</v>
          </cell>
          <cell r="K16">
            <v>4.5890243980000003</v>
          </cell>
          <cell r="L16">
            <v>4.1560975679999999</v>
          </cell>
          <cell r="M16">
            <v>4.1560975679999999</v>
          </cell>
          <cell r="N16">
            <v>6.8402439140000002</v>
          </cell>
          <cell r="O16">
            <v>7.18658554314848</v>
          </cell>
          <cell r="P16">
            <v>8.1390240737030393</v>
          </cell>
          <cell r="Q16">
            <v>9.4</v>
          </cell>
          <cell r="R16">
            <v>9.9</v>
          </cell>
          <cell r="S16">
            <v>8.8000000000000007</v>
          </cell>
          <cell r="T16">
            <v>7.1</v>
          </cell>
          <cell r="U16">
            <v>7.2</v>
          </cell>
          <cell r="V16">
            <v>8.6</v>
          </cell>
          <cell r="W16">
            <v>6.9003341420522428</v>
          </cell>
          <cell r="X16">
            <v>9.4</v>
          </cell>
          <cell r="Y16">
            <v>7.8467668364766281</v>
          </cell>
          <cell r="Z16">
            <v>8.833123082592067</v>
          </cell>
          <cell r="AA16">
            <v>9.7210939615488776</v>
          </cell>
          <cell r="AB16">
            <v>10.301574593007739</v>
          </cell>
          <cell r="AC16">
            <v>8</v>
          </cell>
          <cell r="AD16">
            <v>8</v>
          </cell>
          <cell r="AE16">
            <v>8</v>
          </cell>
          <cell r="AF16">
            <v>8</v>
          </cell>
          <cell r="AG16">
            <v>8</v>
          </cell>
          <cell r="AH16">
            <v>8</v>
          </cell>
        </row>
        <row r="19">
          <cell r="E19">
            <v>17.295000076293899</v>
          </cell>
          <cell r="F19">
            <v>17.754999160766602</v>
          </cell>
          <cell r="G19">
            <v>18.225999832153299</v>
          </cell>
          <cell r="H19">
            <v>18.7070007324219</v>
          </cell>
          <cell r="I19">
            <v>19.197999954223601</v>
          </cell>
          <cell r="J19">
            <v>19.697999954223601</v>
          </cell>
          <cell r="K19">
            <v>20.2070007324219</v>
          </cell>
          <cell r="L19">
            <v>20.7269992828369</v>
          </cell>
          <cell r="M19">
            <v>21.2560005187988</v>
          </cell>
          <cell r="N19">
            <v>21.791999816894499</v>
          </cell>
          <cell r="O19">
            <v>22.3320007324219</v>
          </cell>
          <cell r="P19">
            <v>22.879999160766602</v>
          </cell>
          <cell r="Q19">
            <v>22.596920999999998</v>
          </cell>
          <cell r="R19">
            <v>23.00948</v>
          </cell>
          <cell r="S19">
            <v>23.421416000000001</v>
          </cell>
          <cell r="T19">
            <v>23.836866999999998</v>
          </cell>
          <cell r="U19">
            <v>24.257670999999998</v>
          </cell>
          <cell r="V19">
            <v>24.681044999999997</v>
          </cell>
          <cell r="W19">
            <v>25.104276000000002</v>
          </cell>
          <cell r="X19">
            <v>25.524613000000002</v>
          </cell>
          <cell r="Y19">
            <v>25.939329000000001</v>
          </cell>
          <cell r="Z19">
            <v>26.34684</v>
          </cell>
          <cell r="AA19">
            <v>26.748972000000002</v>
          </cell>
          <cell r="AB19">
            <v>27.148101</v>
          </cell>
          <cell r="AC19">
            <v>27.546574</v>
          </cell>
          <cell r="AD19">
            <v>27.946774000000001</v>
          </cell>
          <cell r="AE19">
            <v>28.348700000000001</v>
          </cell>
          <cell r="AF19">
            <v>28.750769999999999</v>
          </cell>
          <cell r="AG19">
            <v>29.152987</v>
          </cell>
          <cell r="AH19">
            <v>29.555329</v>
          </cell>
        </row>
        <row r="22">
          <cell r="E22">
            <v>7.034593996834586E-6</v>
          </cell>
          <cell r="F22">
            <v>1.1693729263953111E-5</v>
          </cell>
          <cell r="G22">
            <v>1.9198809905975894E-5</v>
          </cell>
          <cell r="H22">
            <v>3.9521359776233331E-5</v>
          </cell>
          <cell r="I22">
            <v>8.2725823993697308E-5</v>
          </cell>
          <cell r="J22">
            <v>2.2068206150848598E-4</v>
          </cell>
          <cell r="K22">
            <v>3.8220542817860601E-4</v>
          </cell>
          <cell r="L22">
            <v>7.0299276603750518E-4</v>
          </cell>
          <cell r="M22">
            <v>4.6653113555833632E-3</v>
          </cell>
          <cell r="N22">
            <v>0.12816786237068856</v>
          </cell>
          <cell r="O22">
            <v>6.8703384100566147</v>
          </cell>
          <cell r="P22">
            <v>32.733969313095358</v>
          </cell>
          <cell r="Q22">
            <v>53.900479616306953</v>
          </cell>
          <cell r="R22">
            <v>79.271628535130986</v>
          </cell>
          <cell r="S22">
            <v>99.998985564584046</v>
          </cell>
          <cell r="T22">
            <v>112.9102476667383</v>
          </cell>
          <cell r="U22">
            <v>124.80630753805488</v>
          </cell>
          <cell r="V22">
            <v>134.17651324489185</v>
          </cell>
          <cell r="W22">
            <v>142.50176095658597</v>
          </cell>
          <cell r="X22">
            <v>148.05105238062802</v>
          </cell>
          <cell r="Y22">
            <v>153.39421915587101</v>
          </cell>
          <cell r="Z22">
            <v>155.49903800896757</v>
          </cell>
          <cell r="AA22">
            <v>156.44387743048171</v>
          </cell>
          <cell r="AB22">
            <v>159.95051496315187</v>
          </cell>
          <cell r="AC22">
            <v>168.65182297714736</v>
          </cell>
          <cell r="AD22">
            <v>171.85452109548336</v>
          </cell>
          <cell r="AE22">
            <v>176.43708061525328</v>
          </cell>
          <cell r="AF22">
            <v>180.05957673839586</v>
          </cell>
          <cell r="AG22">
            <v>184.7411257335942</v>
          </cell>
          <cell r="AH22">
            <v>189.54439500266761</v>
          </cell>
        </row>
        <row r="23">
          <cell r="E23">
            <v>-10.2386817336824</v>
          </cell>
          <cell r="F23">
            <v>66.231757926826106</v>
          </cell>
          <cell r="G23">
            <v>64.180386535523922</v>
          </cell>
          <cell r="H23">
            <v>105.85317511754602</v>
          </cell>
          <cell r="I23">
            <v>109.31927560712506</v>
          </cell>
          <cell r="J23">
            <v>166.76320749044365</v>
          </cell>
          <cell r="K23">
            <v>73.192793997852377</v>
          </cell>
          <cell r="L23">
            <v>83.930607523709483</v>
          </cell>
          <cell r="M23">
            <v>563.635755724756</v>
          </cell>
          <cell r="N23">
            <v>2647.2520610505344</v>
          </cell>
          <cell r="O23">
            <v>5260.4220925415329</v>
          </cell>
          <cell r="P23">
            <v>376.45352178256985</v>
          </cell>
          <cell r="Q23">
            <v>64.662217101620627</v>
          </cell>
          <cell r="R23">
            <v>47.07035837051864</v>
          </cell>
          <cell r="S23">
            <v>26.147257742115475</v>
          </cell>
          <cell r="T23">
            <v>12.911393079898348</v>
          </cell>
          <cell r="U23">
            <v>10.535854908784319</v>
          </cell>
          <cell r="V23">
            <v>7.5077981968017804</v>
          </cell>
          <cell r="W23">
            <v>6.2046982071290806</v>
          </cell>
          <cell r="X23">
            <v>3.8941914729970799</v>
          </cell>
          <cell r="Y23">
            <v>3.6090029009088811</v>
          </cell>
          <cell r="Z23">
            <v>1.3721630871615547</v>
          </cell>
          <cell r="AA23">
            <v>0.6076175348812406</v>
          </cell>
          <cell r="AB23">
            <v>2.2414667740694409</v>
          </cell>
          <cell r="AC23">
            <v>5.4400000000000155</v>
          </cell>
          <cell r="AD23">
            <v>1.8989999999999845</v>
          </cell>
          <cell r="AE23">
            <v>2.6665341653850465</v>
          </cell>
          <cell r="AF23">
            <v>2.0531376457321704</v>
          </cell>
          <cell r="AG23">
            <v>2.6000000000000267</v>
          </cell>
          <cell r="AH23">
            <v>2.5999999999999792</v>
          </cell>
        </row>
        <row r="25">
          <cell r="E25">
            <v>2.0247680691258299E-6</v>
          </cell>
          <cell r="F25">
            <v>3.5521173036982601E-6</v>
          </cell>
          <cell r="G25">
            <v>5.84139209002847E-6</v>
          </cell>
          <cell r="H25">
            <v>1.2332722597790401E-5</v>
          </cell>
          <cell r="I25">
            <v>4.5167190858812698E-5</v>
          </cell>
          <cell r="J25">
            <v>1.19693055775854E-4</v>
          </cell>
          <cell r="K25">
            <v>2.1379137006504701E-4</v>
          </cell>
          <cell r="L25">
            <v>3.9822406607186502E-4</v>
          </cell>
          <cell r="M25">
            <v>3.05480767508437E-3</v>
          </cell>
          <cell r="N25">
            <v>6.7976622242513093E-2</v>
          </cell>
          <cell r="O25">
            <v>5.1583943106821399</v>
          </cell>
          <cell r="P25">
            <v>17.0127404493449</v>
          </cell>
          <cell r="Q25">
            <v>51.423333333333325</v>
          </cell>
          <cell r="R25">
            <v>63.626666666666672</v>
          </cell>
          <cell r="S25">
            <v>70.708333333333343</v>
          </cell>
          <cell r="T25">
            <v>78.875833333333347</v>
          </cell>
          <cell r="U25">
            <v>85.617500000000007</v>
          </cell>
          <cell r="V25">
            <v>91.828333333333333</v>
          </cell>
          <cell r="W25">
            <v>95.015000000000001</v>
          </cell>
          <cell r="X25">
            <v>98.585833333333312</v>
          </cell>
          <cell r="Y25">
            <v>100.53416666666668</v>
          </cell>
          <cell r="Z25">
            <v>100.72833333333334</v>
          </cell>
          <cell r="AA25">
            <v>103.00416666666666</v>
          </cell>
          <cell r="AB25">
            <v>106.81532083333332</v>
          </cell>
          <cell r="AC25">
            <v>109.42335630754663</v>
          </cell>
          <cell r="AD25">
            <v>112.15894021523528</v>
          </cell>
          <cell r="AE25">
            <v>114.96291372061614</v>
          </cell>
          <cell r="AF25">
            <v>117.83698656363154</v>
          </cell>
          <cell r="AG25">
            <v>120.78291122772232</v>
          </cell>
          <cell r="AH25">
            <v>123.80248400841538</v>
          </cell>
        </row>
        <row r="26">
          <cell r="F26">
            <v>75.433293218212668</v>
          </cell>
          <cell r="G26">
            <v>64.448175288207651</v>
          </cell>
          <cell r="H26">
            <v>111.12643027067017</v>
          </cell>
          <cell r="I26">
            <v>266.23860222806849</v>
          </cell>
          <cell r="J26">
            <v>165.00000000000074</v>
          </cell>
          <cell r="K26">
            <v>78.616352201257541</v>
          </cell>
          <cell r="L26">
            <v>86.267605633802489</v>
          </cell>
          <cell r="M26">
            <v>667.10775047259153</v>
          </cell>
          <cell r="N26">
            <v>2125.2341054706717</v>
          </cell>
          <cell r="O26">
            <v>7488.482834994471</v>
          </cell>
          <cell r="P26">
            <v>229.80690161887131</v>
          </cell>
          <cell r="Q26">
            <v>202.26366814003475</v>
          </cell>
          <cell r="R26">
            <v>23.731120762299895</v>
          </cell>
          <cell r="S26">
            <v>11.130029337803862</v>
          </cell>
          <cell r="T26">
            <v>11.550972304066002</v>
          </cell>
          <cell r="U26">
            <v>8.5471891474997523</v>
          </cell>
          <cell r="V26">
            <v>7.2541633817073921</v>
          </cell>
          <cell r="W26">
            <v>3.4702433889322473</v>
          </cell>
          <cell r="X26">
            <v>3.7581785332140307</v>
          </cell>
          <cell r="Y26">
            <v>1.9762812439245325</v>
          </cell>
          <cell r="Z26">
            <v>0.19313500385440496</v>
          </cell>
          <cell r="AA26">
            <v>2.2593775336300519</v>
          </cell>
          <cell r="AB26">
            <v>3.6999999999999882</v>
          </cell>
          <cell r="AC26">
            <v>2.4416305206653774</v>
          </cell>
          <cell r="AD26">
            <v>2.4999999999999853</v>
          </cell>
          <cell r="AE26">
            <v>2.4999999999999867</v>
          </cell>
          <cell r="AF26">
            <v>2.4999999999999951</v>
          </cell>
          <cell r="AG26">
            <v>2.4999999999999947</v>
          </cell>
          <cell r="AH26">
            <v>2.4999999999999964</v>
          </cell>
        </row>
        <row r="28">
          <cell r="E28">
            <v>3899.2384175607499</v>
          </cell>
          <cell r="F28">
            <v>3249.2425157232401</v>
          </cell>
          <cell r="G28">
            <v>3293.3274120258998</v>
          </cell>
          <cell r="H28">
            <v>3015.2994321845999</v>
          </cell>
          <cell r="I28">
            <v>3147.3123470577302</v>
          </cell>
          <cell r="J28">
            <v>2978.1999933759298</v>
          </cell>
          <cell r="K28">
            <v>2525.0174549050598</v>
          </cell>
          <cell r="L28">
            <v>2717.4290525347101</v>
          </cell>
          <cell r="M28">
            <v>2664.3195946492901</v>
          </cell>
          <cell r="N28">
            <v>3614.7981802055201</v>
          </cell>
          <cell r="O28">
            <v>3321.2418764305799</v>
          </cell>
          <cell r="P28">
            <v>3406.24806198022</v>
          </cell>
          <cell r="Q28">
            <v>3662</v>
          </cell>
          <cell r="R28">
            <v>3384.661135083993</v>
          </cell>
          <cell r="S28">
            <v>4424.1397983408533</v>
          </cell>
          <cell r="T28">
            <v>5491.4233941389157</v>
          </cell>
          <cell r="U28">
            <v>5877.6437051950797</v>
          </cell>
          <cell r="V28">
            <v>6824.5584814457479</v>
          </cell>
          <cell r="W28">
            <v>5756.775935206897</v>
          </cell>
          <cell r="X28">
            <v>6088.2251080518972</v>
          </cell>
          <cell r="Y28">
            <v>6955.2608240684804</v>
          </cell>
          <cell r="Z28">
            <v>7025.7312402477937</v>
          </cell>
          <cell r="AA28">
            <v>7722.8645714530721</v>
          </cell>
          <cell r="AB28">
            <v>8985.6177410167893</v>
          </cell>
          <cell r="AC28">
            <v>11624.746999999999</v>
          </cell>
          <cell r="AD28">
            <v>12083.739588117616</v>
          </cell>
          <cell r="AE28">
            <v>12353.437559956878</v>
          </cell>
          <cell r="AF28">
            <v>12875.771942018016</v>
          </cell>
          <cell r="AG28">
            <v>13529.54238631614</v>
          </cell>
          <cell r="AH28">
            <v>14170.282720774798</v>
          </cell>
        </row>
      </sheetData>
      <sheetData sheetId="6" refreshError="1">
        <row r="9">
          <cell r="E9">
            <v>-914.30312002869402</v>
          </cell>
          <cell r="F9">
            <v>-2921.9352946701401</v>
          </cell>
          <cell r="G9">
            <v>-2957.37241823879</v>
          </cell>
          <cell r="H9">
            <v>-875.77991716035604</v>
          </cell>
          <cell r="I9">
            <v>-268.50682935607</v>
          </cell>
          <cell r="J9">
            <v>50.643559689785</v>
          </cell>
          <cell r="K9">
            <v>-1371.1805098576799</v>
          </cell>
          <cell r="L9">
            <v>-1795.3990344859601</v>
          </cell>
          <cell r="M9">
            <v>-1793.1902332362199</v>
          </cell>
          <cell r="N9">
            <v>-219.294625675802</v>
          </cell>
          <cell r="O9">
            <v>-1395.37416940962</v>
          </cell>
          <cell r="P9">
            <v>-1447.43555020236</v>
          </cell>
          <cell r="Q9">
            <v>-1886</v>
          </cell>
          <cell r="R9">
            <v>-2464.2914846730746</v>
          </cell>
          <cell r="S9">
            <v>-2701.2522945841138</v>
          </cell>
          <cell r="T9">
            <v>-4624.5316416113483</v>
          </cell>
          <cell r="U9">
            <v>-3646.4880567857494</v>
          </cell>
          <cell r="V9">
            <v>-3366.7489377361162</v>
          </cell>
          <cell r="W9">
            <v>-3321.1718986274204</v>
          </cell>
          <cell r="X9">
            <v>-1464.0034406076088</v>
          </cell>
          <cell r="Y9">
            <v>-1558.5599383682613</v>
          </cell>
          <cell r="Z9">
            <v>-1159.1709021311513</v>
          </cell>
          <cell r="AA9">
            <v>-1127.0241683172665</v>
          </cell>
          <cell r="AB9">
            <v>-1060.6450388294447</v>
          </cell>
          <cell r="AC9">
            <v>-521.18690413564309</v>
          </cell>
          <cell r="AD9">
            <v>-597.46041188238269</v>
          </cell>
          <cell r="AE9">
            <v>-642.74315131539379</v>
          </cell>
          <cell r="AF9">
            <v>-642.55748333015845</v>
          </cell>
          <cell r="AG9">
            <v>-664.32450833529128</v>
          </cell>
          <cell r="AH9">
            <v>-616.70721691494055</v>
          </cell>
        </row>
        <row r="10">
          <cell r="E10">
            <v>-4.4269915432204812</v>
          </cell>
          <cell r="F10">
            <v>-11.671106582841004</v>
          </cell>
          <cell r="G10">
            <v>-11.976417536658285</v>
          </cell>
          <cell r="H10">
            <v>-4.5484920689964419</v>
          </cell>
          <cell r="I10">
            <v>-1.3551904235545453</v>
          </cell>
          <cell r="J10">
            <v>0.29535467026966633</v>
          </cell>
          <cell r="K10">
            <v>-5.6190769081809266</v>
          </cell>
          <cell r="L10">
            <v>-5.5162255616292324</v>
          </cell>
          <cell r="M10">
            <v>-7.0214951777402321</v>
          </cell>
          <cell r="N10">
            <v>-0.71816388465899139</v>
          </cell>
          <cell r="O10">
            <v>-5.0073498509757819</v>
          </cell>
          <cell r="P10">
            <v>-4.2470148235703231</v>
          </cell>
          <cell r="Q10">
            <v>-5.2548550708517787</v>
          </cell>
          <cell r="R10">
            <v>-7.0802749768984707</v>
          </cell>
          <cell r="S10">
            <v>-6.0217516610012467</v>
          </cell>
          <cell r="T10">
            <v>-8.631760105414287</v>
          </cell>
          <cell r="U10">
            <v>-6.5379793167128097</v>
          </cell>
          <cell r="V10">
            <v>-5.7066867227350366</v>
          </cell>
          <cell r="W10">
            <v>-5.8658848304790725</v>
          </cell>
          <cell r="X10">
            <v>-2.8485887871283615</v>
          </cell>
          <cell r="Y10">
            <v>-2.9341478459622024</v>
          </cell>
          <cell r="Z10">
            <v>-2.1594595833694967</v>
          </cell>
          <cell r="AA10">
            <v>-1.9956785916303579</v>
          </cell>
          <cell r="AB10">
            <v>-1.7510411829156167</v>
          </cell>
          <cell r="AC10">
            <v>-0.77341777649511123</v>
          </cell>
          <cell r="AD10">
            <v>-0.82742707316428921</v>
          </cell>
          <cell r="AE10">
            <v>-0.83299017984065493</v>
          </cell>
          <cell r="AF10">
            <v>-0.78468741890759097</v>
          </cell>
          <cell r="AG10">
            <v>-0.76037192187936142</v>
          </cell>
          <cell r="AH10">
            <v>-0.66158521729748554</v>
          </cell>
        </row>
        <row r="19">
          <cell r="E19">
            <v>3899.2384175607499</v>
          </cell>
          <cell r="F19">
            <v>3249.2425157232401</v>
          </cell>
          <cell r="G19">
            <v>3293.3274120258998</v>
          </cell>
          <cell r="H19">
            <v>3015.2994321845999</v>
          </cell>
          <cell r="I19">
            <v>3147.3123470577302</v>
          </cell>
          <cell r="J19">
            <v>2978.1999933759298</v>
          </cell>
          <cell r="K19">
            <v>2525.0174549050598</v>
          </cell>
          <cell r="L19">
            <v>2717.4290525347101</v>
          </cell>
          <cell r="M19">
            <v>2664.3195946492901</v>
          </cell>
          <cell r="N19">
            <v>3614.7981802055201</v>
          </cell>
          <cell r="O19">
            <v>3321.2418764305799</v>
          </cell>
          <cell r="P19">
            <v>3406.24806198022</v>
          </cell>
          <cell r="Q19">
            <v>3662</v>
          </cell>
          <cell r="R19">
            <v>3384.661135083993</v>
          </cell>
          <cell r="S19">
            <v>4424.1397983408533</v>
          </cell>
          <cell r="T19">
            <v>5491.4233941389157</v>
          </cell>
          <cell r="U19">
            <v>5877.6437051950797</v>
          </cell>
          <cell r="V19">
            <v>6824.5584814457479</v>
          </cell>
          <cell r="W19">
            <v>5756.775935206897</v>
          </cell>
          <cell r="X19">
            <v>6088.2251080518972</v>
          </cell>
          <cell r="Y19">
            <v>6955.2608240684804</v>
          </cell>
          <cell r="Z19">
            <v>7025.7312402477937</v>
          </cell>
          <cell r="AA19">
            <v>7722.8645714530721</v>
          </cell>
          <cell r="AB19">
            <v>8985.6177410167893</v>
          </cell>
          <cell r="AC19">
            <v>11624.746999999999</v>
          </cell>
          <cell r="AD19">
            <v>12083.739588117616</v>
          </cell>
          <cell r="AE19">
            <v>12353.437559956878</v>
          </cell>
          <cell r="AF19">
            <v>12875.771942018016</v>
          </cell>
          <cell r="AG19">
            <v>13529.54238631614</v>
          </cell>
          <cell r="AH19">
            <v>14170.282720774798</v>
          </cell>
        </row>
        <row r="20">
          <cell r="F20">
            <v>-16.669816826541435</v>
          </cell>
          <cell r="G20">
            <v>1.3567745740532124</v>
          </cell>
          <cell r="H20">
            <v>-8.4421603156143608</v>
          </cell>
          <cell r="I20">
            <v>4.3781029991269058</v>
          </cell>
          <cell r="J20">
            <v>-5.3732307134973505</v>
          </cell>
          <cell r="K20">
            <v>-15.216659038306105</v>
          </cell>
          <cell r="L20">
            <v>7.6202086150285693</v>
          </cell>
          <cell r="M20">
            <v>-1.9544009009501679</v>
          </cell>
          <cell r="N20">
            <v>35.674345805400392</v>
          </cell>
          <cell r="O20">
            <v>-8.1209597089663763</v>
          </cell>
          <cell r="P20">
            <v>2.5594650111093067</v>
          </cell>
          <cell r="Q20">
            <v>7.5083180486596293</v>
          </cell>
          <cell r="R20">
            <v>-7.573426130966868</v>
          </cell>
          <cell r="S20">
            <v>30.711454463847364</v>
          </cell>
          <cell r="T20">
            <v>24.124092918544669</v>
          </cell>
          <cell r="U20">
            <v>7.0331548550487604</v>
          </cell>
          <cell r="V20">
            <v>16.110448740091492</v>
          </cell>
          <cell r="W20">
            <v>-15.646177685221426</v>
          </cell>
          <cell r="X20">
            <v>5.7575486101160624</v>
          </cell>
          <cell r="Y20">
            <v>14.241190176590161</v>
          </cell>
          <cell r="Z20">
            <v>1.0131958809575141</v>
          </cell>
          <cell r="AA20">
            <v>9.9225732862034572</v>
          </cell>
          <cell r="AB20">
            <v>16.350839223976283</v>
          </cell>
          <cell r="AC20">
            <v>29.370593486704159</v>
          </cell>
          <cell r="AD20">
            <v>3.9484092696178004</v>
          </cell>
          <cell r="AE20">
            <v>2.2319081760456516</v>
          </cell>
          <cell r="AF20">
            <v>4.2282512824953358</v>
          </cell>
          <cell r="AG20">
            <v>5.0775242621737373</v>
          </cell>
          <cell r="AH20">
            <v>4.7358610968742578</v>
          </cell>
        </row>
        <row r="27">
          <cell r="E27">
            <v>-3064.5305108713301</v>
          </cell>
          <cell r="F27">
            <v>-3804.4224580301202</v>
          </cell>
          <cell r="G27">
            <v>-3721.9646636321399</v>
          </cell>
          <cell r="H27">
            <v>-2721.9738322593698</v>
          </cell>
          <cell r="I27">
            <v>-2139.9798044847398</v>
          </cell>
          <cell r="J27">
            <v>-1806.0786885701</v>
          </cell>
          <cell r="K27">
            <v>-2660.2083281141199</v>
          </cell>
          <cell r="L27">
            <v>-3191.8105543750398</v>
          </cell>
          <cell r="M27">
            <v>-2888.9180722877099</v>
          </cell>
          <cell r="N27">
            <v>-2227.5401013713099</v>
          </cell>
          <cell r="O27">
            <v>-2929.9243687002099</v>
          </cell>
          <cell r="P27">
            <v>-3529.90888770008</v>
          </cell>
          <cell r="Q27">
            <v>-4002</v>
          </cell>
          <cell r="R27">
            <v>-4160.4216239386496</v>
          </cell>
          <cell r="S27">
            <v>-5499.2137977658003</v>
          </cell>
          <cell r="T27">
            <v>-7732.8925285484993</v>
          </cell>
          <cell r="U27">
            <v>-7868.5766206030003</v>
          </cell>
          <cell r="V27">
            <v>-8502.9694404539987</v>
          </cell>
          <cell r="W27">
            <v>-8194.1097157229979</v>
          </cell>
          <cell r="X27">
            <v>-6742.9764985527499</v>
          </cell>
          <cell r="Y27">
            <v>-7365.9325675374002</v>
          </cell>
          <cell r="Z27">
            <v>-7221.1882431013792</v>
          </cell>
          <cell r="AA27">
            <v>-7416.9256655564841</v>
          </cell>
          <cell r="AB27">
            <v>-8254.5418688535137</v>
          </cell>
          <cell r="AC27">
            <v>-9717.2819999999992</v>
          </cell>
          <cell r="AD27">
            <v>-10120.200000000001</v>
          </cell>
          <cell r="AE27">
            <v>-10522.175789755169</v>
          </cell>
          <cell r="AF27">
            <v>-10969.985436351557</v>
          </cell>
          <cell r="AG27">
            <v>-11645.396633095492</v>
          </cell>
          <cell r="AH27">
            <v>-12224.915914482302</v>
          </cell>
        </row>
        <row r="28">
          <cell r="F28">
            <v>24.143729179202015</v>
          </cell>
          <cell r="G28">
            <v>-2.1674195047380662</v>
          </cell>
          <cell r="H28">
            <v>-26.867284398044568</v>
          </cell>
          <cell r="I28">
            <v>-21.381323393970572</v>
          </cell>
          <cell r="J28">
            <v>-15.603003131846663</v>
          </cell>
          <cell r="K28">
            <v>47.291939434834241</v>
          </cell>
          <cell r="L28">
            <v>19.983481016984271</v>
          </cell>
          <cell r="M28">
            <v>-9.4896760608850261</v>
          </cell>
          <cell r="N28">
            <v>-22.893621569290833</v>
          </cell>
          <cell r="O28">
            <v>31.531834910469204</v>
          </cell>
          <cell r="P28">
            <v>20.477810203830472</v>
          </cell>
          <cell r="Q28">
            <v>13.374031095955905</v>
          </cell>
          <cell r="R28">
            <v>3.9585613178073409</v>
          </cell>
          <cell r="S28">
            <v>32.179242750875886</v>
          </cell>
          <cell r="T28">
            <v>40.618146755636054</v>
          </cell>
          <cell r="U28">
            <v>1.7546356884384235</v>
          </cell>
          <cell r="V28">
            <v>8.0623580405878119</v>
          </cell>
          <cell r="W28">
            <v>-3.6323748649684622</v>
          </cell>
          <cell r="X28">
            <v>-17.709467745907638</v>
          </cell>
          <cell r="Y28">
            <v>9.238591727530947</v>
          </cell>
          <cell r="Z28">
            <v>-1.9650509030441996</v>
          </cell>
          <cell r="AA28">
            <v>2.7105985312334</v>
          </cell>
          <cell r="AB28">
            <v>11.293307241662683</v>
          </cell>
          <cell r="AC28">
            <v>17.720427788558158</v>
          </cell>
          <cell r="AD28">
            <v>4.1464063716582631</v>
          </cell>
          <cell r="AE28">
            <v>3.9720142858359329</v>
          </cell>
          <cell r="AF28">
            <v>4.2558654744429809</v>
          </cell>
          <cell r="AG28">
            <v>6.1569014896392282</v>
          </cell>
          <cell r="AH28">
            <v>4.9763807935905975</v>
          </cell>
        </row>
        <row r="35">
          <cell r="E35">
            <v>276.74218642818005</v>
          </cell>
          <cell r="F35">
            <v>201.8643381885289</v>
          </cell>
          <cell r="G35">
            <v>108.99979761167788</v>
          </cell>
          <cell r="H35">
            <v>1291.3351776787135</v>
          </cell>
          <cell r="I35">
            <v>1207.0515620396905</v>
          </cell>
          <cell r="J35">
            <v>1291.85924308876</v>
          </cell>
          <cell r="K35">
            <v>1735.3201197024252</v>
          </cell>
          <cell r="L35">
            <v>2033.9385464091249</v>
          </cell>
          <cell r="M35">
            <v>2029.8978957755544</v>
          </cell>
          <cell r="N35">
            <v>2176.8968554444477</v>
          </cell>
          <cell r="O35">
            <v>193.99989242493007</v>
          </cell>
          <cell r="P35">
            <v>221.19999400000006</v>
          </cell>
          <cell r="Q35">
            <v>199</v>
          </cell>
          <cell r="R35">
            <v>205.29992033111853</v>
          </cell>
          <cell r="S35">
            <v>337.77599997345783</v>
          </cell>
          <cell r="T35">
            <v>574.10097602040696</v>
          </cell>
          <cell r="U35">
            <v>609.6342135734053</v>
          </cell>
          <cell r="V35">
            <v>719.81511043600585</v>
          </cell>
          <cell r="W35">
            <v>785.98314267160254</v>
          </cell>
          <cell r="X35">
            <v>654.69306666832222</v>
          </cell>
          <cell r="Y35">
            <v>736.75209079302749</v>
          </cell>
          <cell r="Z35">
            <v>648.05282879324386</v>
          </cell>
          <cell r="AA35">
            <v>336.47748330504146</v>
          </cell>
          <cell r="AB35">
            <v>281.73763358089946</v>
          </cell>
          <cell r="AC35">
            <v>314</v>
          </cell>
          <cell r="AD35">
            <v>560.00000000000182</v>
          </cell>
          <cell r="AE35">
            <v>684</v>
          </cell>
          <cell r="AF35">
            <v>826.55000000000018</v>
          </cell>
          <cell r="AG35">
            <v>868.54649999999947</v>
          </cell>
          <cell r="AH35">
            <v>913.00689500000044</v>
          </cell>
        </row>
        <row r="38">
          <cell r="E38">
            <v>-1110.69994724458</v>
          </cell>
          <cell r="F38">
            <v>-1222.99994191062</v>
          </cell>
          <cell r="G38">
            <v>-1142.99994571042</v>
          </cell>
          <cell r="H38">
            <v>-1245.99994081818</v>
          </cell>
          <cell r="I38">
            <v>-1333.9999366384</v>
          </cell>
          <cell r="J38">
            <v>-1194.99994324055</v>
          </cell>
          <cell r="K38">
            <v>-1254.1799404296501</v>
          </cell>
          <cell r="L38">
            <v>-1432.5799319561099</v>
          </cell>
          <cell r="M38">
            <v>-1637.8499222063101</v>
          </cell>
          <cell r="N38">
            <v>-1880.92991066063</v>
          </cell>
          <cell r="O38">
            <v>-1927.99990842492</v>
          </cell>
          <cell r="P38">
            <v>-1589</v>
          </cell>
          <cell r="Q38">
            <v>-1613</v>
          </cell>
          <cell r="R38">
            <v>-1875.5694404767121</v>
          </cell>
          <cell r="S38">
            <v>-2281.6393650266245</v>
          </cell>
          <cell r="T38">
            <v>-3055.9458161731454</v>
          </cell>
          <cell r="U38">
            <v>-2508.1559151036795</v>
          </cell>
          <cell r="V38">
            <v>-2542.0372681863755</v>
          </cell>
          <cell r="W38">
            <v>-1989.9152763204822</v>
          </cell>
          <cell r="X38">
            <v>-1766.7185183495255</v>
          </cell>
          <cell r="Y38">
            <v>-2146.3400140703025</v>
          </cell>
          <cell r="Z38">
            <v>-1772</v>
          </cell>
          <cell r="AA38">
            <v>-1827</v>
          </cell>
          <cell r="AB38">
            <v>-2363.491067748907</v>
          </cell>
          <cell r="AC38">
            <v>-3201.363623948248</v>
          </cell>
          <cell r="AD38">
            <v>-3607</v>
          </cell>
          <cell r="AE38">
            <v>-3762</v>
          </cell>
          <cell r="AF38">
            <v>-3944</v>
          </cell>
          <cell r="AG38">
            <v>-3970</v>
          </cell>
          <cell r="AH38">
            <v>-4008</v>
          </cell>
        </row>
        <row r="40">
          <cell r="E40">
            <v>-716.84953145745601</v>
          </cell>
          <cell r="F40">
            <v>-932.74690250857498</v>
          </cell>
          <cell r="G40">
            <v>-970.35647790117196</v>
          </cell>
          <cell r="H40">
            <v>-1049.5792128811199</v>
          </cell>
          <cell r="I40">
            <v>-1247.8188875701601</v>
          </cell>
          <cell r="J40">
            <v>-1079.32586311771</v>
          </cell>
          <cell r="K40">
            <v>-1018.43352248882</v>
          </cell>
          <cell r="L40">
            <v>-1089.0860040268101</v>
          </cell>
          <cell r="M40">
            <v>-1311.6494986283401</v>
          </cell>
          <cell r="N40">
            <v>-1489.91983012677</v>
          </cell>
          <cell r="O40">
            <v>-1586</v>
          </cell>
          <cell r="P40">
            <v>-1256</v>
          </cell>
          <cell r="Q40">
            <v>-1613</v>
          </cell>
          <cell r="R40">
            <v>-1875</v>
          </cell>
          <cell r="S40">
            <v>-2281</v>
          </cell>
          <cell r="T40">
            <v>-3056</v>
          </cell>
          <cell r="U40">
            <v>-2510</v>
          </cell>
          <cell r="V40">
            <v>-2539</v>
          </cell>
          <cell r="W40">
            <v>-1991</v>
          </cell>
          <cell r="X40">
            <v>-1770</v>
          </cell>
          <cell r="Y40">
            <v>-2146</v>
          </cell>
          <cell r="Z40">
            <v>-1641</v>
          </cell>
          <cell r="AA40">
            <v>-1348.3706962942442</v>
          </cell>
          <cell r="AB40">
            <v>-1357.3107882299714</v>
          </cell>
          <cell r="AC40">
            <v>-1460.363623948248</v>
          </cell>
          <cell r="AD40">
            <v>-1741</v>
          </cell>
          <cell r="AE40">
            <v>-1951</v>
          </cell>
          <cell r="AF40">
            <v>-2076</v>
          </cell>
          <cell r="AG40">
            <v>-2082</v>
          </cell>
          <cell r="AH40">
            <v>-2100</v>
          </cell>
        </row>
        <row r="48"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-25</v>
          </cell>
          <cell r="P48">
            <v>-52</v>
          </cell>
          <cell r="Q48">
            <v>20</v>
          </cell>
          <cell r="R48">
            <v>101.45653031969229</v>
          </cell>
          <cell r="S48">
            <v>-25.316186324264407</v>
          </cell>
          <cell r="T48">
            <v>59.677357563710494</v>
          </cell>
          <cell r="U48">
            <v>63.559518871493061</v>
          </cell>
          <cell r="V48">
            <v>74.126012352041087</v>
          </cell>
          <cell r="W48">
            <v>-21.285172377776593</v>
          </cell>
          <cell r="X48">
            <v>-15.987943195169597</v>
          </cell>
          <cell r="Y48">
            <v>-66.626761671143583</v>
          </cell>
          <cell r="Z48">
            <v>-67.441954999999993</v>
          </cell>
          <cell r="AA48">
            <v>-81.811025999999998</v>
          </cell>
          <cell r="AB48">
            <v>-29.513194900000006</v>
          </cell>
          <cell r="AC48">
            <v>-29.513194900000006</v>
          </cell>
          <cell r="AD48">
            <v>-29.513194900000006</v>
          </cell>
          <cell r="AE48">
            <v>-29.513194900000006</v>
          </cell>
          <cell r="AF48">
            <v>-29.513194900000006</v>
          </cell>
          <cell r="AG48">
            <v>-29.513194900000006</v>
          </cell>
          <cell r="AH48">
            <v>-29.513194900000006</v>
          </cell>
        </row>
        <row r="51"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12</v>
          </cell>
          <cell r="Q51">
            <v>53</v>
          </cell>
          <cell r="R51">
            <v>146</v>
          </cell>
          <cell r="S51">
            <v>33</v>
          </cell>
          <cell r="T51">
            <v>28</v>
          </cell>
          <cell r="U51">
            <v>42</v>
          </cell>
          <cell r="V51">
            <v>124</v>
          </cell>
          <cell r="W51">
            <v>36</v>
          </cell>
          <cell r="X51">
            <v>38.344999999999999</v>
          </cell>
          <cell r="Y51">
            <v>0.52</v>
          </cell>
          <cell r="Z51">
            <v>0.77899999999999991</v>
          </cell>
          <cell r="AA51">
            <v>13.591999999999999</v>
          </cell>
          <cell r="AB51">
            <v>63.933</v>
          </cell>
          <cell r="AC51">
            <v>60</v>
          </cell>
          <cell r="AD51">
            <v>39</v>
          </cell>
          <cell r="AE51">
            <v>27</v>
          </cell>
          <cell r="AF51">
            <v>0</v>
          </cell>
          <cell r="AG51">
            <v>0</v>
          </cell>
          <cell r="AH51">
            <v>0</v>
          </cell>
        </row>
        <row r="52"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-25</v>
          </cell>
          <cell r="P52">
            <v>-64</v>
          </cell>
          <cell r="Q52">
            <v>-33</v>
          </cell>
          <cell r="R52">
            <v>-44.543469680307709</v>
          </cell>
          <cell r="S52">
            <v>-58.316186324264407</v>
          </cell>
          <cell r="T52">
            <v>31.677357563710494</v>
          </cell>
          <cell r="U52">
            <v>21.559518871493061</v>
          </cell>
          <cell r="V52">
            <v>-49.873987647958913</v>
          </cell>
          <cell r="W52">
            <v>-57.28517237777659</v>
          </cell>
          <cell r="X52">
            <v>-54.332943195169598</v>
          </cell>
          <cell r="Y52">
            <v>-67.14676167114358</v>
          </cell>
          <cell r="Z52">
            <v>-68.220954999999989</v>
          </cell>
          <cell r="AA52">
            <v>-95.403025999999997</v>
          </cell>
          <cell r="AB52">
            <v>-93.446194900000009</v>
          </cell>
          <cell r="AC52">
            <v>-89.513194900000002</v>
          </cell>
          <cell r="AD52">
            <v>-68.513194900000002</v>
          </cell>
          <cell r="AE52">
            <v>-56.513194900000002</v>
          </cell>
          <cell r="AF52">
            <v>-29.513194900000006</v>
          </cell>
          <cell r="AG52">
            <v>-29.513194900000006</v>
          </cell>
          <cell r="AH52">
            <v>-29.513194900000006</v>
          </cell>
        </row>
        <row r="65">
          <cell r="E65">
            <v>26.899992141966099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125</v>
          </cell>
          <cell r="R65">
            <v>662.58895923</v>
          </cell>
          <cell r="S65">
            <v>3053.1867232299992</v>
          </cell>
          <cell r="T65">
            <v>1951.9814999999999</v>
          </cell>
          <cell r="U65">
            <v>3126.1489999999999</v>
          </cell>
          <cell r="V65">
            <v>1714.26</v>
          </cell>
          <cell r="W65">
            <v>1802.9491199264698</v>
          </cell>
          <cell r="X65">
            <v>2211.0087999999992</v>
          </cell>
          <cell r="Y65">
            <v>758.69676003296831</v>
          </cell>
          <cell r="Z65">
            <v>1390.26</v>
          </cell>
          <cell r="AA65">
            <v>2163.4357296507451</v>
          </cell>
          <cell r="AB65">
            <v>778.24658641624046</v>
          </cell>
          <cell r="AC65">
            <v>964.8</v>
          </cell>
          <cell r="AD65">
            <v>695.8</v>
          </cell>
          <cell r="AE65">
            <v>1100.8</v>
          </cell>
          <cell r="AF65">
            <v>1273.4000000000001</v>
          </cell>
          <cell r="AG65">
            <v>653.45200381762686</v>
          </cell>
          <cell r="AH65">
            <v>620.56595654016053</v>
          </cell>
        </row>
        <row r="68"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-41</v>
          </cell>
          <cell r="P68">
            <v>11</v>
          </cell>
          <cell r="Q68">
            <v>-39</v>
          </cell>
          <cell r="R68">
            <v>201.52838707376216</v>
          </cell>
          <cell r="S68">
            <v>491.88608509270176</v>
          </cell>
          <cell r="T68">
            <v>158.91141288999995</v>
          </cell>
          <cell r="U68">
            <v>173.32499999999999</v>
          </cell>
          <cell r="V68">
            <v>5026.8879999999999</v>
          </cell>
          <cell r="W68">
            <v>-411.25797033333288</v>
          </cell>
          <cell r="X68">
            <v>-347.9</v>
          </cell>
          <cell r="Y68">
            <v>-462.68799999999999</v>
          </cell>
          <cell r="Z68">
            <v>-322.54705865999995</v>
          </cell>
          <cell r="AA68">
            <v>1444.1488571428574</v>
          </cell>
          <cell r="AB68">
            <v>-224.07599999999999</v>
          </cell>
          <cell r="AC68">
            <v>571.5</v>
          </cell>
          <cell r="AD68">
            <v>-963</v>
          </cell>
          <cell r="AE68">
            <v>59</v>
          </cell>
          <cell r="AF68">
            <v>32</v>
          </cell>
          <cell r="AG68">
            <v>87</v>
          </cell>
          <cell r="AH68">
            <v>137</v>
          </cell>
        </row>
        <row r="70"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-41</v>
          </cell>
          <cell r="P70">
            <v>11</v>
          </cell>
          <cell r="Q70">
            <v>-39</v>
          </cell>
          <cell r="R70">
            <v>201.52838707376216</v>
          </cell>
          <cell r="S70">
            <v>491.88608509270176</v>
          </cell>
          <cell r="T70">
            <v>158.91141288999995</v>
          </cell>
          <cell r="U70">
            <v>173.32499999999999</v>
          </cell>
          <cell r="V70">
            <v>153.88799999999992</v>
          </cell>
          <cell r="W70">
            <v>-411.25797033333288</v>
          </cell>
          <cell r="X70">
            <v>-347.9</v>
          </cell>
          <cell r="Y70">
            <v>-462.68799999999999</v>
          </cell>
          <cell r="Z70">
            <v>-322.54705865999995</v>
          </cell>
          <cell r="AA70">
            <v>-441.92614285714262</v>
          </cell>
          <cell r="AB70">
            <v>-1469.6589999999999</v>
          </cell>
          <cell r="AC70">
            <v>-661.5</v>
          </cell>
          <cell r="AD70">
            <v>-1273</v>
          </cell>
          <cell r="AE70">
            <v>-701</v>
          </cell>
          <cell r="AF70">
            <v>-505</v>
          </cell>
          <cell r="AG70">
            <v>-450</v>
          </cell>
          <cell r="AH70">
            <v>-400</v>
          </cell>
        </row>
        <row r="72"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4873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1886.075</v>
          </cell>
          <cell r="AB72">
            <v>1245.5829999999999</v>
          </cell>
          <cell r="AC72">
            <v>1233</v>
          </cell>
          <cell r="AD72">
            <v>310</v>
          </cell>
          <cell r="AE72">
            <v>760</v>
          </cell>
          <cell r="AF72">
            <v>537</v>
          </cell>
          <cell r="AG72">
            <v>537</v>
          </cell>
          <cell r="AH72">
            <v>537</v>
          </cell>
        </row>
        <row r="77"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  <cell r="AH77">
            <v>0</v>
          </cell>
        </row>
        <row r="101">
          <cell r="E101">
            <v>0</v>
          </cell>
          <cell r="F101">
            <v>52.645900580155697</v>
          </cell>
          <cell r="G101">
            <v>57.196860278919502</v>
          </cell>
          <cell r="H101">
            <v>35.208808448492299</v>
          </cell>
          <cell r="I101">
            <v>-155.99999580904901</v>
          </cell>
          <cell r="J101">
            <v>-418.99997986015001</v>
          </cell>
          <cell r="K101">
            <v>-194.99998358543999</v>
          </cell>
          <cell r="L101">
            <v>42.999999417923398</v>
          </cell>
          <cell r="M101">
            <v>-56.999997322447697</v>
          </cell>
          <cell r="N101">
            <v>114.99999662395599</v>
          </cell>
          <cell r="O101">
            <v>0</v>
          </cell>
          <cell r="P101">
            <v>0</v>
          </cell>
          <cell r="Q101">
            <v>290</v>
          </cell>
          <cell r="R101">
            <v>375</v>
          </cell>
          <cell r="S101">
            <v>-564</v>
          </cell>
          <cell r="T101">
            <v>-274</v>
          </cell>
          <cell r="U101">
            <v>-499.35854</v>
          </cell>
          <cell r="V101">
            <v>391.43</v>
          </cell>
          <cell r="W101">
            <v>64.128999999999991</v>
          </cell>
          <cell r="X101">
            <v>125.51125</v>
          </cell>
          <cell r="Y101">
            <v>247.76960599999998</v>
          </cell>
          <cell r="Z101">
            <v>670.92382737200001</v>
          </cell>
          <cell r="AA101">
            <v>5.4749999999999996</v>
          </cell>
          <cell r="AB101">
            <v>328.44748381502882</v>
          </cell>
          <cell r="AC101">
            <v>328.44748381502882</v>
          </cell>
          <cell r="AD101">
            <v>328.44748381502882</v>
          </cell>
          <cell r="AE101">
            <v>328.44748381502882</v>
          </cell>
          <cell r="AF101">
            <v>328.44748381502882</v>
          </cell>
          <cell r="AG101">
            <v>328.44748381502882</v>
          </cell>
          <cell r="AH101">
            <v>328.44748381502882</v>
          </cell>
        </row>
        <row r="113">
          <cell r="E113">
            <v>347.08581706380801</v>
          </cell>
          <cell r="F113">
            <v>127.676346794254</v>
          </cell>
          <cell r="G113">
            <v>655.10961282012795</v>
          </cell>
          <cell r="H113">
            <v>1028.8496720871599</v>
          </cell>
          <cell r="I113">
            <v>644.02225534884599</v>
          </cell>
          <cell r="J113">
            <v>506.95846057042297</v>
          </cell>
          <cell r="K113">
            <v>344.48037895513602</v>
          </cell>
          <cell r="L113">
            <v>557.63361189578404</v>
          </cell>
          <cell r="M113">
            <v>673.45955749374298</v>
          </cell>
          <cell r="N113">
            <v>691.87715343596903</v>
          </cell>
          <cell r="O113">
            <v>219.00000000000099</v>
          </cell>
          <cell r="P113">
            <v>895</v>
          </cell>
          <cell r="Q113">
            <v>490</v>
          </cell>
          <cell r="R113">
            <v>1454</v>
          </cell>
          <cell r="S113">
            <v>625.00000000000205</v>
          </cell>
          <cell r="T113">
            <v>567.14199009505001</v>
          </cell>
          <cell r="U113">
            <v>449.147889197084</v>
          </cell>
          <cell r="V113">
            <v>1566.38085552864</v>
          </cell>
          <cell r="W113">
            <v>715.124532498799</v>
          </cell>
          <cell r="X113">
            <v>1213.21857954808</v>
          </cell>
          <cell r="Y113">
            <v>1441.6833988522999</v>
          </cell>
          <cell r="Z113">
            <v>1469.79329099901</v>
          </cell>
          <cell r="AA113">
            <v>1115.3752244971299</v>
          </cell>
          <cell r="AB113">
            <v>1126.1918404374401</v>
          </cell>
          <cell r="AC113">
            <v>1313</v>
          </cell>
          <cell r="AD113">
            <v>1351</v>
          </cell>
          <cell r="AE113">
            <v>1398</v>
          </cell>
          <cell r="AF113">
            <v>1437</v>
          </cell>
          <cell r="AG113">
            <v>1437</v>
          </cell>
          <cell r="AH113">
            <v>1437</v>
          </cell>
        </row>
        <row r="115">
          <cell r="E115">
            <v>-2.0694232556697001</v>
          </cell>
          <cell r="F115">
            <v>-45.621772445758502</v>
          </cell>
          <cell r="G115">
            <v>282.57101087253</v>
          </cell>
          <cell r="H115">
            <v>82.847827047071405</v>
          </cell>
          <cell r="I115">
            <v>22.519475404111301</v>
          </cell>
          <cell r="J115">
            <v>-50.036043064052599</v>
          </cell>
          <cell r="K115">
            <v>-51.021244241564197</v>
          </cell>
          <cell r="L115">
            <v>-9.0515293251220999E-2</v>
          </cell>
          <cell r="M115">
            <v>-2.68784691326279E-2</v>
          </cell>
          <cell r="N115">
            <v>-23.6355708399463</v>
          </cell>
          <cell r="O115">
            <v>-63.115622736148197</v>
          </cell>
          <cell r="P115">
            <v>-50.690239372715503</v>
          </cell>
          <cell r="Q115">
            <v>-48.709310099999996</v>
          </cell>
          <cell r="R115">
            <v>253.69790342000002</v>
          </cell>
          <cell r="S115">
            <v>-5.4923372999999987E-3</v>
          </cell>
          <cell r="T115">
            <v>0</v>
          </cell>
          <cell r="U115">
            <v>0</v>
          </cell>
          <cell r="V115">
            <v>149.36061551736</v>
          </cell>
          <cell r="W115">
            <v>-145.08799649927997</v>
          </cell>
          <cell r="X115">
            <v>-146.68132248527996</v>
          </cell>
          <cell r="Y115">
            <v>-141.22759525319998</v>
          </cell>
          <cell r="Z115">
            <v>-154.47052957432001</v>
          </cell>
          <cell r="AA115">
            <v>-172.05993902615998</v>
          </cell>
          <cell r="AB115">
            <v>-110.22881191696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</row>
        <row r="118">
          <cell r="E118">
            <v>347.43581552130502</v>
          </cell>
          <cell r="F118">
            <v>236.031699890639</v>
          </cell>
          <cell r="G118">
            <v>608.18293782200499</v>
          </cell>
          <cell r="H118">
            <v>495.35343678386403</v>
          </cell>
          <cell r="I118">
            <v>570.000025378538</v>
          </cell>
          <cell r="J118">
            <v>95.000024097970893</v>
          </cell>
          <cell r="K118">
            <v>508.49995582038503</v>
          </cell>
          <cell r="L118">
            <v>244.49995488906501</v>
          </cell>
          <cell r="M118">
            <v>359.00001012813499</v>
          </cell>
          <cell r="N118">
            <v>379.00001990701901</v>
          </cell>
          <cell r="O118">
            <v>72.000000000000796</v>
          </cell>
          <cell r="P118">
            <v>229</v>
          </cell>
          <cell r="Q118">
            <v>273</v>
          </cell>
          <cell r="R118">
            <v>498</v>
          </cell>
          <cell r="S118">
            <v>582.00000000000102</v>
          </cell>
          <cell r="T118">
            <v>905.55522959529901</v>
          </cell>
          <cell r="U118">
            <v>1505.75629592619</v>
          </cell>
          <cell r="V118">
            <v>1823.22268625268</v>
          </cell>
          <cell r="W118">
            <v>1850.66327393759</v>
          </cell>
          <cell r="X118">
            <v>1893.1334594094201</v>
          </cell>
          <cell r="Y118">
            <v>2442.97970450001</v>
          </cell>
          <cell r="Z118">
            <v>1225.2987496758899</v>
          </cell>
          <cell r="AA118">
            <v>1272.9110837984299</v>
          </cell>
          <cell r="AB118">
            <v>1370.7692801350699</v>
          </cell>
          <cell r="AC118">
            <v>-41</v>
          </cell>
          <cell r="AD118">
            <v>160</v>
          </cell>
          <cell r="AE118">
            <v>218</v>
          </cell>
          <cell r="AF118">
            <v>20</v>
          </cell>
          <cell r="AG118">
            <v>16</v>
          </cell>
          <cell r="AH118">
            <v>16</v>
          </cell>
        </row>
        <row r="120">
          <cell r="E120">
            <v>-766.09049226290472</v>
          </cell>
          <cell r="F120">
            <v>-55.044400752525689</v>
          </cell>
          <cell r="G120">
            <v>576.3603300215475</v>
          </cell>
          <cell r="H120">
            <v>167.42683369697374</v>
          </cell>
          <cell r="I120">
            <v>390.00308375147506</v>
          </cell>
          <cell r="J120">
            <v>1026.2199686139761</v>
          </cell>
          <cell r="K120">
            <v>867.41781176974905</v>
          </cell>
          <cell r="L120">
            <v>856.34132659875741</v>
          </cell>
          <cell r="M120">
            <v>1429.3420411369696</v>
          </cell>
          <cell r="N120">
            <v>804.69194567880595</v>
          </cell>
          <cell r="O120">
            <v>1358.3741694096182</v>
          </cell>
          <cell r="P120">
            <v>375.00952770235995</v>
          </cell>
          <cell r="Q120">
            <v>952.29068989999996</v>
          </cell>
          <cell r="R120">
            <v>-1494.3020965800001</v>
          </cell>
          <cell r="S120">
            <v>919.29130766269691</v>
          </cell>
          <cell r="T120">
            <v>1296.132780309651</v>
          </cell>
          <cell r="U120">
            <v>-453.14978512327389</v>
          </cell>
          <cell r="V120">
            <v>-6068.4819262639594</v>
          </cell>
          <cell r="W120">
            <v>-1958.3558029356691</v>
          </cell>
          <cell r="X120">
            <v>-4308.2277934427802</v>
          </cell>
          <cell r="Y120">
            <v>-3663.3757958231718</v>
          </cell>
          <cell r="Z120">
            <v>-2680.08756649922</v>
          </cell>
          <cell r="AA120">
            <v>-4141.7846224904306</v>
          </cell>
          <cell r="AB120">
            <v>-2967.9325100836459</v>
          </cell>
          <cell r="AC120">
            <v>-1287.9342889150289</v>
          </cell>
          <cell r="AD120">
            <v>-1797.9342889150289</v>
          </cell>
          <cell r="AE120">
            <v>-2661.1911375996351</v>
          </cell>
          <cell r="AF120">
            <v>-2631.9342889150289</v>
          </cell>
          <cell r="AG120">
            <v>-2046.0343914142254</v>
          </cell>
          <cell r="AH120">
            <v>-2114.4887555253995</v>
          </cell>
        </row>
        <row r="131">
          <cell r="E131">
            <v>7.7794290659472489</v>
          </cell>
          <cell r="F131">
            <v>8.0214384408240242</v>
          </cell>
          <cell r="G131">
            <v>5.1573616098141688</v>
          </cell>
          <cell r="H131">
            <v>-4.5707157909742495</v>
          </cell>
          <cell r="I131">
            <v>-4.2724925557054654</v>
          </cell>
          <cell r="J131">
            <v>-5.7559729259913661</v>
          </cell>
          <cell r="K131">
            <v>-2.9340744517048511</v>
          </cell>
          <cell r="L131">
            <v>-2.8454779885875321</v>
          </cell>
          <cell r="M131">
            <v>-4.5224209830028483</v>
          </cell>
          <cell r="N131">
            <v>-15.287779442451003</v>
          </cell>
          <cell r="O131">
            <v>-0.82177464726800165</v>
          </cell>
          <cell r="P131">
            <v>2.8637451023122402</v>
          </cell>
          <cell r="Q131">
            <v>1.3897426774416619</v>
          </cell>
          <cell r="R131">
            <v>3.5364728935457306</v>
          </cell>
          <cell r="S131">
            <v>0.98659658833575681</v>
          </cell>
          <cell r="T131">
            <v>0.52926598112584167</v>
          </cell>
          <cell r="U131">
            <v>1.2597704204008733</v>
          </cell>
          <cell r="V131">
            <v>-1.3750402740617697E-2</v>
          </cell>
          <cell r="W131">
            <v>0.63244030177740129</v>
          </cell>
          <cell r="X131">
            <v>0.20945929595860033</v>
          </cell>
          <cell r="Y131">
            <v>0.90324970179149289</v>
          </cell>
          <cell r="Z131">
            <v>0.12889858662222703</v>
          </cell>
          <cell r="AA131">
            <v>0.36865016799185912</v>
          </cell>
          <cell r="AB131">
            <v>1.0808453916867711</v>
          </cell>
          <cell r="AC131">
            <v>0.21322486237899163</v>
          </cell>
          <cell r="AD131">
            <v>5.4011370814908401E-2</v>
          </cell>
          <cell r="AE131">
            <v>3.4991792304079464E-2</v>
          </cell>
          <cell r="AF131">
            <v>-5.4039875418139527E-4</v>
          </cell>
          <cell r="AG131">
            <v>4.2647818944122458E-4</v>
          </cell>
          <cell r="AH131">
            <v>1.0269307142032801E-4</v>
          </cell>
        </row>
        <row r="140">
          <cell r="E140">
            <v>0</v>
          </cell>
          <cell r="F140">
            <v>0</v>
          </cell>
          <cell r="G140">
            <v>0</v>
          </cell>
          <cell r="H140">
            <v>22.000000698491899</v>
          </cell>
          <cell r="I140">
            <v>1360.0000093132201</v>
          </cell>
          <cell r="J140">
            <v>1391.9999534338699</v>
          </cell>
          <cell r="K140">
            <v>1848.0000214204199</v>
          </cell>
          <cell r="L140">
            <v>2136.0000549480301</v>
          </cell>
          <cell r="M140">
            <v>2446.0000426080101</v>
          </cell>
          <cell r="N140">
            <v>1572.0000116415299</v>
          </cell>
          <cell r="O140">
            <v>1581</v>
          </cell>
          <cell r="P140">
            <v>-4333</v>
          </cell>
          <cell r="Q140">
            <v>746</v>
          </cell>
          <cell r="R140">
            <v>-691</v>
          </cell>
          <cell r="S140">
            <v>768</v>
          </cell>
          <cell r="T140">
            <v>808</v>
          </cell>
          <cell r="U140">
            <v>276</v>
          </cell>
          <cell r="V140">
            <v>-6139</v>
          </cell>
          <cell r="W140">
            <v>-9</v>
          </cell>
          <cell r="X140">
            <v>-14</v>
          </cell>
          <cell r="Y140">
            <v>-58</v>
          </cell>
          <cell r="Z140">
            <v>-56</v>
          </cell>
          <cell r="AA140">
            <v>0</v>
          </cell>
          <cell r="AB140">
            <v>0</v>
          </cell>
          <cell r="AC140">
            <v>0</v>
          </cell>
          <cell r="AD140">
            <v>0</v>
          </cell>
          <cell r="AE140">
            <v>0</v>
          </cell>
          <cell r="AF140">
            <v>0</v>
          </cell>
          <cell r="AG140">
            <v>0</v>
          </cell>
          <cell r="AH140">
            <v>0</v>
          </cell>
        </row>
        <row r="141">
          <cell r="E141">
            <v>371.999991152436</v>
          </cell>
          <cell r="F141">
            <v>80.000001862645107</v>
          </cell>
          <cell r="G141">
            <v>108.99999965075401</v>
          </cell>
          <cell r="H141">
            <v>1045.9999839346899</v>
          </cell>
          <cell r="I141">
            <v>499.00000407453598</v>
          </cell>
          <cell r="J141">
            <v>201.00000291038299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25</v>
          </cell>
          <cell r="P141">
            <v>5529</v>
          </cell>
          <cell r="Q141">
            <v>691</v>
          </cell>
          <cell r="R141">
            <v>1313</v>
          </cell>
          <cell r="S141">
            <v>705</v>
          </cell>
          <cell r="T141">
            <v>676</v>
          </cell>
          <cell r="U141">
            <v>586</v>
          </cell>
          <cell r="V141">
            <v>431</v>
          </cell>
          <cell r="W141">
            <v>217</v>
          </cell>
          <cell r="X141">
            <v>0</v>
          </cell>
          <cell r="Y141">
            <v>0</v>
          </cell>
          <cell r="Z141">
            <v>54</v>
          </cell>
          <cell r="AA141">
            <v>0</v>
          </cell>
          <cell r="AB141">
            <v>0</v>
          </cell>
          <cell r="AC141">
            <v>0</v>
          </cell>
          <cell r="AD141">
            <v>0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</row>
        <row r="142">
          <cell r="E142">
            <v>0</v>
          </cell>
          <cell r="F142">
            <v>0</v>
          </cell>
          <cell r="G142">
            <v>0</v>
          </cell>
          <cell r="H142">
            <v>4.2840828200496617E-5</v>
          </cell>
          <cell r="I142">
            <v>-1.4901156191626796E-5</v>
          </cell>
          <cell r="J142">
            <v>2.235174702036602E-5</v>
          </cell>
          <cell r="K142">
            <v>-5.9604640000543441E-5</v>
          </cell>
          <cell r="L142">
            <v>0</v>
          </cell>
          <cell r="M142">
            <v>-5.9604650232358836E-5</v>
          </cell>
          <cell r="N142">
            <v>698.00009988434022</v>
          </cell>
          <cell r="O142">
            <v>0</v>
          </cell>
          <cell r="P142">
            <v>645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4873</v>
          </cell>
          <cell r="W142">
            <v>0</v>
          </cell>
          <cell r="X142">
            <v>5.6550000000000011</v>
          </cell>
          <cell r="Y142">
            <v>-0.52000000000000313</v>
          </cell>
          <cell r="Z142">
            <v>32.221000000000004</v>
          </cell>
          <cell r="AA142">
            <v>36.408000000000001</v>
          </cell>
          <cell r="AB142">
            <v>6.7000000000000171E-2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</row>
        <row r="148">
          <cell r="E148">
            <v>0</v>
          </cell>
          <cell r="F148">
            <v>44.673532739121022</v>
          </cell>
          <cell r="G148">
            <v>66.508303965922096</v>
          </cell>
          <cell r="H148">
            <v>132.81028196120715</v>
          </cell>
          <cell r="I148">
            <v>113.2352932981052</v>
          </cell>
          <cell r="J148">
            <v>216.95401341321724</v>
          </cell>
          <cell r="K148">
            <v>33.816868991449539</v>
          </cell>
          <cell r="L148">
            <v>49.457988000585594</v>
          </cell>
          <cell r="M148">
            <v>671.39618488815302</v>
          </cell>
          <cell r="N148">
            <v>1930.3226793448609</v>
          </cell>
          <cell r="O148">
            <v>5553.3720346608461</v>
          </cell>
          <cell r="P148">
            <v>300.8723661004737</v>
          </cell>
          <cell r="Q148">
            <v>59.961687382389385</v>
          </cell>
          <cell r="R148">
            <v>58.882235528942125</v>
          </cell>
          <cell r="S148">
            <v>10.427135678391949</v>
          </cell>
          <cell r="T148">
            <v>2.6545316647705768</v>
          </cell>
          <cell r="U148">
            <v>8.8289619504987193</v>
          </cell>
          <cell r="V148">
            <v>8.5879158180583648</v>
          </cell>
          <cell r="W148">
            <v>9.9093466708346618</v>
          </cell>
          <cell r="X148">
            <v>15.472127417519893</v>
          </cell>
          <cell r="Y148">
            <v>3.1773399014778567</v>
          </cell>
          <cell r="Z148">
            <v>0.496538553353993</v>
          </cell>
          <cell r="AA148">
            <v>0.27079671243293063</v>
          </cell>
          <cell r="AB148">
            <v>-1.0921065099971683</v>
          </cell>
          <cell r="AC148">
            <v>-1.1281166918157834</v>
          </cell>
          <cell r="AD148">
            <v>-0.58139534883721089</v>
          </cell>
          <cell r="AE148">
            <v>0.44142044179392065</v>
          </cell>
          <cell r="AF148">
            <v>0.4904826482342235</v>
          </cell>
          <cell r="AG148">
            <v>0.49043914986622272</v>
          </cell>
          <cell r="AH148">
            <v>0.49040962596914345</v>
          </cell>
        </row>
        <row r="150">
          <cell r="E150">
            <v>2042.2516830396401</v>
          </cell>
          <cell r="F150">
            <v>1256.4476714632201</v>
          </cell>
          <cell r="G150">
            <v>1403.62500125259</v>
          </cell>
          <cell r="H150">
            <v>1416.93442714972</v>
          </cell>
          <cell r="I150">
            <v>1678.4789982765301</v>
          </cell>
          <cell r="J150">
            <v>1917.1208526732601</v>
          </cell>
          <cell r="K150">
            <v>1498.6884248661199</v>
          </cell>
          <cell r="L150">
            <v>720.13065649562998</v>
          </cell>
          <cell r="M150">
            <v>591.63431589887898</v>
          </cell>
          <cell r="N150">
            <v>898.87330250580999</v>
          </cell>
          <cell r="O150">
            <v>1149.8426963853999</v>
          </cell>
          <cell r="P150">
            <v>2534.6691065499999</v>
          </cell>
          <cell r="Q150">
            <v>2936.7112499999998</v>
          </cell>
          <cell r="R150">
            <v>3470.6590117599999</v>
          </cell>
          <cell r="S150">
            <v>7049.4742507045003</v>
          </cell>
          <cell r="T150">
            <v>8279.7978324898795</v>
          </cell>
          <cell r="U150">
            <v>10634.4198503266</v>
          </cell>
          <cell r="V150">
            <v>11034.872418856299</v>
          </cell>
          <cell r="W150">
            <v>9619.6971916804705</v>
          </cell>
          <cell r="X150">
            <v>8783.3239860907797</v>
          </cell>
          <cell r="Y150">
            <v>8424.1588010701707</v>
          </cell>
          <cell r="Z150">
            <v>8720.8869654898208</v>
          </cell>
          <cell r="AA150">
            <v>9392.0944705852598</v>
          </cell>
          <cell r="AB150">
            <v>9834.7882945189594</v>
          </cell>
          <cell r="AC150">
            <v>9834.7852170569604</v>
          </cell>
          <cell r="AD150">
            <v>12237.0069870768</v>
          </cell>
          <cell r="AE150">
            <v>13655.194850542301</v>
          </cell>
        </row>
        <row r="151">
          <cell r="E151">
            <v>3436425.8744614189</v>
          </cell>
          <cell r="F151">
            <v>2375296.8558928249</v>
          </cell>
          <cell r="G151">
            <v>1426533.5717904842</v>
          </cell>
          <cell r="H151">
            <v>612745.09002492658</v>
          </cell>
          <cell r="I151">
            <v>287356.31918507151</v>
          </cell>
          <cell r="J151">
            <v>90661.833270570132</v>
          </cell>
          <cell r="K151">
            <v>67750.675945319817</v>
          </cell>
          <cell r="L151">
            <v>45330.916635285066</v>
          </cell>
          <cell r="M151">
            <v>5876.4766436922064</v>
          </cell>
          <cell r="N151">
            <v>289.43560072866899</v>
          </cell>
          <cell r="O151">
            <v>5.1196984552606519</v>
          </cell>
          <cell r="P151">
            <v>1.2771392206178793</v>
          </cell>
          <cell r="Q151">
            <v>0.79840319361277445</v>
          </cell>
          <cell r="R151">
            <v>0.50251256281407031</v>
          </cell>
          <cell r="S151">
            <v>0.45506257110352677</v>
          </cell>
          <cell r="T151">
            <v>0.44329516069449576</v>
          </cell>
          <cell r="U151">
            <v>0.40733197556008144</v>
          </cell>
          <cell r="V151">
            <v>0.37511722413254145</v>
          </cell>
          <cell r="W151">
            <v>0.34129692832764502</v>
          </cell>
          <cell r="X151">
            <v>0.29556650246305421</v>
          </cell>
          <cell r="Y151">
            <v>0.28646455001193594</v>
          </cell>
          <cell r="Z151">
            <v>0.28504917098199439</v>
          </cell>
          <cell r="AA151">
            <v>0.28427935184307773</v>
          </cell>
          <cell r="AB151">
            <v>0.28741826543076809</v>
          </cell>
          <cell r="AC151">
            <v>0.29069767441860467</v>
          </cell>
          <cell r="AD151">
            <v>0.29239766081871343</v>
          </cell>
          <cell r="AE151">
            <v>0.2911126301605409</v>
          </cell>
          <cell r="AF151">
            <v>0.28969174243055168</v>
          </cell>
          <cell r="AG151">
            <v>0.28827791467655989</v>
          </cell>
          <cell r="AH151">
            <v>0.28687107132864342</v>
          </cell>
        </row>
        <row r="157">
          <cell r="E157">
            <v>1.00000004749745E-3</v>
          </cell>
          <cell r="F157">
            <v>1.00000004749745E-3</v>
          </cell>
          <cell r="G157">
            <v>1.00000004749745E-3</v>
          </cell>
          <cell r="H157">
            <v>1.00000004749745E-3</v>
          </cell>
          <cell r="I157">
            <v>1.00000004749745E-3</v>
          </cell>
          <cell r="J157">
            <v>1.00000004749745E-3</v>
          </cell>
          <cell r="K157">
            <v>1.00000004749745E-3</v>
          </cell>
          <cell r="L157">
            <v>1.00000004749745E-3</v>
          </cell>
          <cell r="M157">
            <v>1.00000004749745E-3</v>
          </cell>
          <cell r="N157">
            <v>1.00000004749745E-3</v>
          </cell>
          <cell r="O157">
            <v>1.00000004749745E-3</v>
          </cell>
          <cell r="P157">
            <v>1E-3</v>
          </cell>
          <cell r="Q157">
            <v>1E-3</v>
          </cell>
          <cell r="R157">
            <v>1E-3</v>
          </cell>
          <cell r="S157">
            <v>1E-3</v>
          </cell>
          <cell r="T157">
            <v>1E-3</v>
          </cell>
          <cell r="U157">
            <v>1E-3</v>
          </cell>
          <cell r="V157">
            <v>1E-3</v>
          </cell>
          <cell r="W157">
            <v>1E-3</v>
          </cell>
          <cell r="X157">
            <v>1E-3</v>
          </cell>
          <cell r="Y157">
            <v>1E-3</v>
          </cell>
          <cell r="Z157">
            <v>1E-3</v>
          </cell>
          <cell r="AA157">
            <v>1E-3</v>
          </cell>
          <cell r="AB157">
            <v>1E-3</v>
          </cell>
          <cell r="AC157">
            <v>1E-3</v>
          </cell>
          <cell r="AD157">
            <v>1E-3</v>
          </cell>
          <cell r="AE157">
            <v>1E-3</v>
          </cell>
          <cell r="AF157">
            <v>1E-3</v>
          </cell>
          <cell r="AG157">
            <v>1E-3</v>
          </cell>
          <cell r="AH157">
            <v>1E-3</v>
          </cell>
        </row>
        <row r="158">
          <cell r="E158">
            <v>0</v>
          </cell>
          <cell r="F158">
            <v>1.00000004749745E-3</v>
          </cell>
          <cell r="G158">
            <v>1.00000004749745E-3</v>
          </cell>
          <cell r="H158">
            <v>1.00000004749745E-3</v>
          </cell>
          <cell r="I158">
            <v>1.00000004749745E-3</v>
          </cell>
          <cell r="J158">
            <v>1.00000004749745E-3</v>
          </cell>
          <cell r="K158">
            <v>1.00000004749745E-3</v>
          </cell>
          <cell r="L158">
            <v>1.00000004749745E-3</v>
          </cell>
          <cell r="M158">
            <v>1.00000004749745E-3</v>
          </cell>
          <cell r="N158">
            <v>1.00000004749745E-3</v>
          </cell>
          <cell r="O158">
            <v>1.00000004749745E-3</v>
          </cell>
          <cell r="P158">
            <v>1.00000004749745E-3</v>
          </cell>
          <cell r="Q158">
            <v>1E-3</v>
          </cell>
          <cell r="R158">
            <v>1E-3</v>
          </cell>
          <cell r="S158">
            <v>1E-3</v>
          </cell>
          <cell r="T158">
            <v>1E-3</v>
          </cell>
          <cell r="U158">
            <v>1E-3</v>
          </cell>
          <cell r="V158">
            <v>1E-3</v>
          </cell>
          <cell r="W158">
            <v>1E-3</v>
          </cell>
          <cell r="X158">
            <v>1E-3</v>
          </cell>
          <cell r="Y158">
            <v>1E-3</v>
          </cell>
          <cell r="Z158">
            <v>1E-3</v>
          </cell>
          <cell r="AA158">
            <v>1E-3</v>
          </cell>
          <cell r="AB158">
            <v>1E-3</v>
          </cell>
          <cell r="AC158">
            <v>1E-3</v>
          </cell>
          <cell r="AD158">
            <v>1E-3</v>
          </cell>
          <cell r="AE158">
            <v>1E-3</v>
          </cell>
          <cell r="AF158">
            <v>1E-3</v>
          </cell>
          <cell r="AG158">
            <v>1E-3</v>
          </cell>
          <cell r="AH158">
            <v>1E-3</v>
          </cell>
        </row>
      </sheetData>
      <sheetData sheetId="7" refreshError="1">
        <row r="6">
          <cell r="E6">
            <v>1980</v>
          </cell>
          <cell r="F6">
            <v>1981</v>
          </cell>
          <cell r="G6">
            <v>1982</v>
          </cell>
          <cell r="H6">
            <v>1983</v>
          </cell>
          <cell r="I6">
            <v>1984</v>
          </cell>
          <cell r="J6">
            <v>1985</v>
          </cell>
          <cell r="K6">
            <v>1986</v>
          </cell>
          <cell r="L6">
            <v>1987</v>
          </cell>
          <cell r="M6">
            <v>1988</v>
          </cell>
          <cell r="N6">
            <v>1989</v>
          </cell>
          <cell r="O6">
            <v>1990</v>
          </cell>
          <cell r="P6">
            <v>1991</v>
          </cell>
          <cell r="Q6">
            <v>1992</v>
          </cell>
          <cell r="R6">
            <v>1993</v>
          </cell>
          <cell r="S6">
            <v>1994</v>
          </cell>
          <cell r="T6">
            <v>1995</v>
          </cell>
          <cell r="U6">
            <v>1996</v>
          </cell>
          <cell r="V6">
            <v>1997</v>
          </cell>
          <cell r="W6">
            <v>1998</v>
          </cell>
          <cell r="X6">
            <v>1999</v>
          </cell>
          <cell r="Y6">
            <v>2000</v>
          </cell>
          <cell r="Z6">
            <v>2001</v>
          </cell>
          <cell r="AA6">
            <v>2002</v>
          </cell>
          <cell r="AB6">
            <v>2003</v>
          </cell>
          <cell r="AC6">
            <v>2004</v>
          </cell>
          <cell r="AD6">
            <v>2005</v>
          </cell>
          <cell r="AE6">
            <v>2006</v>
          </cell>
          <cell r="AF6">
            <v>2007</v>
          </cell>
          <cell r="AG6">
            <v>2008</v>
          </cell>
          <cell r="AH6">
            <v>2009</v>
          </cell>
        </row>
        <row r="10">
          <cell r="E10">
            <v>46.214519039716038</v>
          </cell>
          <cell r="F10">
            <v>38.466721542839679</v>
          </cell>
          <cell r="G10">
            <v>45.690615986555564</v>
          </cell>
          <cell r="H10">
            <v>64.61726942159828</v>
          </cell>
          <cell r="I10">
            <v>67.434696332505311</v>
          </cell>
          <cell r="J10">
            <v>84.435448282494519</v>
          </cell>
          <cell r="K10">
            <v>63.102513156602434</v>
          </cell>
          <cell r="L10">
            <v>50.909221996469746</v>
          </cell>
          <cell r="M10">
            <v>70.768399956113583</v>
          </cell>
          <cell r="N10">
            <v>60.631975162932441</v>
          </cell>
          <cell r="O10">
            <v>79.030333042970085</v>
          </cell>
          <cell r="P10">
            <v>71.521487646721653</v>
          </cell>
          <cell r="Q10">
            <v>74.14750962115987</v>
          </cell>
          <cell r="R10">
            <v>78.876541249169819</v>
          </cell>
          <cell r="S10">
            <v>67.501521668560287</v>
          </cell>
          <cell r="T10">
            <v>62.270690948606358</v>
          </cell>
          <cell r="U10">
            <v>60.569516158480916</v>
          </cell>
          <cell r="V10">
            <v>48.923190271816871</v>
          </cell>
          <cell r="W10">
            <v>53.237081956935839</v>
          </cell>
          <cell r="X10">
            <v>55.621289411079097</v>
          </cell>
          <cell r="Y10">
            <v>52.020054720841024</v>
          </cell>
          <cell r="Z10">
            <v>50.663624265853834</v>
          </cell>
          <cell r="AA10">
            <v>49.299464227584991</v>
          </cell>
          <cell r="AB10">
            <v>49.085183585928085</v>
          </cell>
          <cell r="AC10">
            <v>46.167315896865148</v>
          </cell>
          <cell r="AD10">
            <v>43.469459157393466</v>
          </cell>
          <cell r="AE10">
            <v>41.430282088029905</v>
          </cell>
          <cell r="AF10">
            <v>39.362749994855228</v>
          </cell>
          <cell r="AG10">
            <v>37.531777410554845</v>
          </cell>
          <cell r="AH10">
            <v>35.808372100158707</v>
          </cell>
        </row>
        <row r="13">
          <cell r="E13">
            <v>8075.6486394833009</v>
          </cell>
          <cell r="F13">
            <v>7960.3868518213494</v>
          </cell>
          <cell r="G13">
            <v>9267.5404915170911</v>
          </cell>
          <cell r="H13">
            <v>11031.134558294061</v>
          </cell>
          <cell r="I13">
            <v>10751.21280149381</v>
          </cell>
          <cell r="J13">
            <v>10511.88752790334</v>
          </cell>
          <cell r="K13">
            <v>10043.42555979755</v>
          </cell>
          <cell r="L13">
            <v>9795.7301255480506</v>
          </cell>
          <cell r="M13">
            <v>8693.2454748493619</v>
          </cell>
          <cell r="N13">
            <v>7102.250715517599</v>
          </cell>
          <cell r="O13">
            <v>19873.00390625</v>
          </cell>
          <cell r="P13">
            <v>21920.412661999999</v>
          </cell>
          <cell r="Q13">
            <v>22761</v>
          </cell>
          <cell r="R13">
            <v>24040</v>
          </cell>
          <cell r="S13">
            <v>26163</v>
          </cell>
          <cell r="T13">
            <v>28097</v>
          </cell>
          <cell r="U13">
            <v>28263</v>
          </cell>
          <cell r="V13">
            <v>22432</v>
          </cell>
          <cell r="W13">
            <v>24205</v>
          </cell>
          <cell r="X13">
            <v>24321</v>
          </cell>
          <cell r="Y13">
            <v>23892</v>
          </cell>
          <cell r="Z13">
            <v>23963.599999999999</v>
          </cell>
          <cell r="AA13">
            <v>25252</v>
          </cell>
          <cell r="AB13">
            <v>27206</v>
          </cell>
          <cell r="AC13">
            <v>28343</v>
          </cell>
          <cell r="AD13">
            <v>28570</v>
          </cell>
          <cell r="AE13">
            <v>29150</v>
          </cell>
          <cell r="AF13">
            <v>29415</v>
          </cell>
          <cell r="AG13">
            <v>29972.8998975008</v>
          </cell>
          <cell r="AH13">
            <v>30561.345430890433</v>
          </cell>
        </row>
        <row r="16">
          <cell r="E16">
            <v>1469.00003131572</v>
          </cell>
          <cell r="F16">
            <v>1669.9999969732</v>
          </cell>
          <cell r="G16">
            <v>2014.9792667814099</v>
          </cell>
          <cell r="H16">
            <v>1410.4627892993401</v>
          </cell>
          <cell r="I16">
            <v>2609.7704124652901</v>
          </cell>
          <cell r="J16">
            <v>3965.9998917337598</v>
          </cell>
          <cell r="K16">
            <v>5354.99976472465</v>
          </cell>
          <cell r="L16">
            <v>6773.99984609895</v>
          </cell>
          <cell r="M16">
            <v>9379.9996689148393</v>
          </cell>
          <cell r="N16">
            <v>11412.000114087001</v>
          </cell>
          <cell r="O16">
            <v>2150</v>
          </cell>
          <cell r="P16">
            <v>2455</v>
          </cell>
          <cell r="Q16">
            <v>3851</v>
          </cell>
          <cell r="R16">
            <v>3413</v>
          </cell>
          <cell r="S16">
            <v>4117</v>
          </cell>
          <cell r="T16">
            <v>5265</v>
          </cell>
          <cell r="U16">
            <v>5519</v>
          </cell>
          <cell r="V16">
            <v>6431</v>
          </cell>
          <cell r="W16">
            <v>5937</v>
          </cell>
          <cell r="X16">
            <v>4265</v>
          </cell>
          <cell r="Y16">
            <v>3740</v>
          </cell>
          <cell r="Z16">
            <v>3232</v>
          </cell>
          <cell r="AA16">
            <v>2589</v>
          </cell>
          <cell r="AB16">
            <v>2526</v>
          </cell>
          <cell r="AC16">
            <v>2768</v>
          </cell>
          <cell r="AD16">
            <v>2818</v>
          </cell>
          <cell r="AE16">
            <v>2818</v>
          </cell>
          <cell r="AF16">
            <v>2818</v>
          </cell>
          <cell r="AG16">
            <v>2818</v>
          </cell>
          <cell r="AH16">
            <v>2818</v>
          </cell>
        </row>
        <row r="18"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494</v>
          </cell>
          <cell r="P18">
            <v>599</v>
          </cell>
          <cell r="Q18">
            <v>493</v>
          </cell>
          <cell r="R18">
            <v>162</v>
          </cell>
          <cell r="S18">
            <v>199</v>
          </cell>
          <cell r="T18">
            <v>176</v>
          </cell>
          <cell r="U18">
            <v>89</v>
          </cell>
          <cell r="V18">
            <v>81</v>
          </cell>
          <cell r="W18">
            <v>43</v>
          </cell>
          <cell r="X18">
            <v>10</v>
          </cell>
          <cell r="Y18">
            <v>34</v>
          </cell>
          <cell r="Z18">
            <v>23</v>
          </cell>
          <cell r="AA18">
            <v>19</v>
          </cell>
          <cell r="AB18">
            <v>12</v>
          </cell>
          <cell r="AC18">
            <v>16</v>
          </cell>
          <cell r="AD18">
            <v>16</v>
          </cell>
          <cell r="AE18">
            <v>16</v>
          </cell>
          <cell r="AF18">
            <v>16</v>
          </cell>
          <cell r="AG18">
            <v>16</v>
          </cell>
          <cell r="AH18">
            <v>16</v>
          </cell>
        </row>
        <row r="21">
          <cell r="E21">
            <v>4463.1488587515496</v>
          </cell>
          <cell r="F21">
            <v>4217.8872012419197</v>
          </cell>
          <cell r="G21">
            <v>4695.5192243014599</v>
          </cell>
          <cell r="H21">
            <v>5374.0980456778798</v>
          </cell>
          <cell r="I21">
            <v>5474.66204389207</v>
          </cell>
          <cell r="J21">
            <v>6058.8871939077499</v>
          </cell>
          <cell r="K21">
            <v>6480.9247753329901</v>
          </cell>
          <cell r="L21">
            <v>7155.7308612929</v>
          </cell>
          <cell r="M21">
            <v>7785.7476351101604</v>
          </cell>
          <cell r="N21">
            <v>8458.2505977053406</v>
          </cell>
          <cell r="O21">
            <v>9606.2998046875</v>
          </cell>
          <cell r="P21">
            <v>10859.3</v>
          </cell>
          <cell r="Q21">
            <v>13113</v>
          </cell>
          <cell r="R21">
            <v>13173</v>
          </cell>
          <cell r="S21">
            <v>14277</v>
          </cell>
          <cell r="T21">
            <v>15302</v>
          </cell>
          <cell r="U21">
            <v>14906</v>
          </cell>
          <cell r="V21">
            <v>13573</v>
          </cell>
          <cell r="W21">
            <v>14168</v>
          </cell>
          <cell r="X21">
            <v>14429</v>
          </cell>
          <cell r="Y21">
            <v>14366</v>
          </cell>
          <cell r="Z21">
            <v>14349.6</v>
          </cell>
          <cell r="AA21">
            <v>14296</v>
          </cell>
          <cell r="AB21">
            <v>14985</v>
          </cell>
          <cell r="AC21">
            <v>15120</v>
          </cell>
          <cell r="AD21">
            <v>15334</v>
          </cell>
          <cell r="AE21">
            <v>15334</v>
          </cell>
          <cell r="AF21">
            <v>15321</v>
          </cell>
          <cell r="AG21">
            <v>15322</v>
          </cell>
          <cell r="AH21">
            <v>15550</v>
          </cell>
        </row>
        <row r="22">
          <cell r="E22">
            <v>3690.9108793023502</v>
          </cell>
          <cell r="F22">
            <v>3926.94263879762</v>
          </cell>
          <cell r="G22">
            <v>4535.1255170149698</v>
          </cell>
          <cell r="H22">
            <v>5030.4791922173999</v>
          </cell>
          <cell r="I22">
            <v>5600.4788599680896</v>
          </cell>
          <cell r="J22">
            <v>4478.99987881166</v>
          </cell>
          <cell r="K22">
            <v>4987.4999538413304</v>
          </cell>
          <cell r="L22">
            <v>5232.0001024454796</v>
          </cell>
          <cell r="M22">
            <v>5590.9998145503996</v>
          </cell>
          <cell r="N22">
            <v>5969.9999834690298</v>
          </cell>
          <cell r="O22">
            <v>5593</v>
          </cell>
          <cell r="P22">
            <v>6049.2</v>
          </cell>
          <cell r="Q22">
            <v>10809</v>
          </cell>
          <cell r="R22">
            <v>11434</v>
          </cell>
          <cell r="S22">
            <v>12921</v>
          </cell>
          <cell r="T22">
            <v>15016</v>
          </cell>
          <cell r="U22">
            <v>16109</v>
          </cell>
          <cell r="V22">
            <v>9378</v>
          </cell>
          <cell r="W22">
            <v>10128</v>
          </cell>
          <cell r="X22">
            <v>8810</v>
          </cell>
          <cell r="Y22">
            <v>8672</v>
          </cell>
          <cell r="Z22">
            <v>8338</v>
          </cell>
          <cell r="AA22">
            <v>7371</v>
          </cell>
          <cell r="AB22">
            <v>7487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</row>
        <row r="23">
          <cell r="E23">
            <v>1390.6</v>
          </cell>
          <cell r="F23">
            <v>1485.6</v>
          </cell>
          <cell r="G23">
            <v>2051.9</v>
          </cell>
          <cell r="H23">
            <v>2037</v>
          </cell>
          <cell r="I23">
            <v>2285.8000000000002</v>
          </cell>
          <cell r="J23">
            <v>3940</v>
          </cell>
          <cell r="K23">
            <v>3930</v>
          </cell>
          <cell r="L23">
            <v>4182</v>
          </cell>
          <cell r="M23">
            <v>4696.5</v>
          </cell>
          <cell r="N23">
            <v>4086</v>
          </cell>
          <cell r="O23">
            <v>6823.7</v>
          </cell>
          <cell r="P23">
            <v>7466.9</v>
          </cell>
          <cell r="Q23">
            <v>2690</v>
          </cell>
          <cell r="R23">
            <v>2846</v>
          </cell>
          <cell r="S23">
            <v>3082</v>
          </cell>
          <cell r="T23">
            <v>3044</v>
          </cell>
          <cell r="U23">
            <v>2767</v>
          </cell>
          <cell r="V23">
            <v>5912</v>
          </cell>
          <cell r="W23">
            <v>5846</v>
          </cell>
          <cell r="X23">
            <v>5347</v>
          </cell>
          <cell r="Y23">
            <v>4594</v>
          </cell>
          <cell r="Z23">
            <v>4508</v>
          </cell>
          <cell r="AA23">
            <v>6174</v>
          </cell>
          <cell r="AB23">
            <v>7260</v>
          </cell>
          <cell r="AC23">
            <v>15991</v>
          </cell>
          <cell r="AD23">
            <v>16054</v>
          </cell>
          <cell r="AE23">
            <v>16634</v>
          </cell>
          <cell r="AF23">
            <v>16912</v>
          </cell>
          <cell r="AG23">
            <v>17468.900000000001</v>
          </cell>
          <cell r="AH23">
            <v>17829.3</v>
          </cell>
        </row>
        <row r="27"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20006.00390625</v>
          </cell>
          <cell r="P27">
            <v>22050.380662</v>
          </cell>
          <cell r="Q27">
            <v>21513</v>
          </cell>
          <cell r="R27">
            <v>22170</v>
          </cell>
          <cell r="S27">
            <v>23980</v>
          </cell>
          <cell r="T27">
            <v>25652</v>
          </cell>
          <cell r="U27">
            <v>25196</v>
          </cell>
          <cell r="V27">
            <v>18787</v>
          </cell>
          <cell r="W27">
            <v>19562</v>
          </cell>
          <cell r="X27">
            <v>19500</v>
          </cell>
          <cell r="Y27">
            <v>19239</v>
          </cell>
          <cell r="Z27">
            <v>19191.599999999999</v>
          </cell>
          <cell r="AA27">
            <v>20808</v>
          </cell>
          <cell r="AB27">
            <v>22779</v>
          </cell>
          <cell r="AC27">
            <v>23987</v>
          </cell>
          <cell r="AD27">
            <v>24067</v>
          </cell>
          <cell r="AE27">
            <v>24324</v>
          </cell>
          <cell r="AF27">
            <v>24434</v>
          </cell>
          <cell r="AG27">
            <v>24835.899897500803</v>
          </cell>
          <cell r="AH27">
            <v>25268.345430890433</v>
          </cell>
        </row>
        <row r="28"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</row>
        <row r="29">
          <cell r="E29">
            <v>9544.6</v>
          </cell>
          <cell r="F29">
            <v>9630.4</v>
          </cell>
          <cell r="G29">
            <v>11282.5</v>
          </cell>
          <cell r="H29">
            <v>12441.6</v>
          </cell>
          <cell r="I29">
            <v>13361</v>
          </cell>
          <cell r="J29">
            <v>14477.9</v>
          </cell>
          <cell r="K29">
            <v>15398.4</v>
          </cell>
          <cell r="L29">
            <v>16569.7</v>
          </cell>
          <cell r="M29">
            <v>18073.2</v>
          </cell>
          <cell r="N29">
            <v>18514.3</v>
          </cell>
          <cell r="O29">
            <v>2017</v>
          </cell>
          <cell r="P29">
            <v>2325</v>
          </cell>
          <cell r="Q29">
            <v>5099</v>
          </cell>
          <cell r="R29">
            <v>5283</v>
          </cell>
          <cell r="S29">
            <v>6300</v>
          </cell>
          <cell r="T29">
            <v>7710</v>
          </cell>
          <cell r="U29">
            <v>8586</v>
          </cell>
          <cell r="V29">
            <v>10076</v>
          </cell>
          <cell r="W29">
            <v>10580</v>
          </cell>
          <cell r="X29">
            <v>9086</v>
          </cell>
          <cell r="Y29">
            <v>8393</v>
          </cell>
          <cell r="Z29">
            <v>8004</v>
          </cell>
          <cell r="AA29">
            <v>7033</v>
          </cell>
          <cell r="AB29">
            <v>6953</v>
          </cell>
          <cell r="AC29">
            <v>7124</v>
          </cell>
          <cell r="AD29">
            <v>7321</v>
          </cell>
          <cell r="AE29">
            <v>7644</v>
          </cell>
          <cell r="AF29">
            <v>7799</v>
          </cell>
          <cell r="AG29">
            <v>7955</v>
          </cell>
          <cell r="AH29">
            <v>8111</v>
          </cell>
        </row>
        <row r="33">
          <cell r="E33">
            <v>0</v>
          </cell>
          <cell r="F33">
            <v>0</v>
          </cell>
          <cell r="G33">
            <v>0</v>
          </cell>
          <cell r="H33">
            <v>22.000000698491899</v>
          </cell>
          <cell r="I33">
            <v>1381.9999038409501</v>
          </cell>
          <cell r="J33">
            <v>2774.0000360887502</v>
          </cell>
          <cell r="K33">
            <v>4621.9999979045197</v>
          </cell>
          <cell r="L33">
            <v>6758.0000528525497</v>
          </cell>
          <cell r="M33">
            <v>9204.0000358559191</v>
          </cell>
          <cell r="N33">
            <v>10775.000060419499</v>
          </cell>
          <cell r="O33">
            <v>13114.0146484375</v>
          </cell>
          <cell r="P33">
            <v>9094.5391400000008</v>
          </cell>
          <cell r="Q33">
            <v>9711.6687500000007</v>
          </cell>
          <cell r="R33">
            <v>8793.8812500000004</v>
          </cell>
          <cell r="S33">
            <v>9461.0920143859094</v>
          </cell>
          <cell r="T33">
            <v>10231.0920143859</v>
          </cell>
          <cell r="U33">
            <v>10540.825347719199</v>
          </cell>
          <cell r="V33">
            <v>28</v>
          </cell>
          <cell r="W33">
            <v>29</v>
          </cell>
          <cell r="X33">
            <v>21</v>
          </cell>
          <cell r="Y33">
            <v>21</v>
          </cell>
          <cell r="Z33">
            <v>104</v>
          </cell>
          <cell r="AA33">
            <v>104</v>
          </cell>
          <cell r="AB33">
            <v>32</v>
          </cell>
          <cell r="AC33">
            <v>32</v>
          </cell>
          <cell r="AD33">
            <v>32</v>
          </cell>
          <cell r="AE33">
            <v>32</v>
          </cell>
          <cell r="AF33">
            <v>32</v>
          </cell>
          <cell r="AG33">
            <v>32</v>
          </cell>
          <cell r="AH33">
            <v>32</v>
          </cell>
        </row>
        <row r="34"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</row>
        <row r="38">
          <cell r="E38">
            <v>1569.99991827645</v>
          </cell>
          <cell r="F38">
            <v>2199.9999431893202</v>
          </cell>
          <cell r="G38">
            <v>1969.99987543561</v>
          </cell>
          <cell r="H38">
            <v>1189.99997089617</v>
          </cell>
          <cell r="I38">
            <v>954.79623908679196</v>
          </cell>
          <cell r="J38">
            <v>1109.9999019782999</v>
          </cell>
          <cell r="K38">
            <v>829.99994388781795</v>
          </cell>
          <cell r="L38">
            <v>709.99997462146098</v>
          </cell>
          <cell r="M38">
            <v>459.99997159466301</v>
          </cell>
          <cell r="N38">
            <v>529.99999091960501</v>
          </cell>
          <cell r="O38">
            <v>608.12414550781295</v>
          </cell>
          <cell r="P38">
            <v>730.70210912000005</v>
          </cell>
          <cell r="Q38">
            <v>968</v>
          </cell>
          <cell r="R38">
            <v>1241</v>
          </cell>
          <cell r="S38">
            <v>1508</v>
          </cell>
          <cell r="T38">
            <v>1748</v>
          </cell>
          <cell r="U38">
            <v>2238</v>
          </cell>
          <cell r="V38">
            <v>2608</v>
          </cell>
          <cell r="W38">
            <v>3130</v>
          </cell>
          <cell r="X38">
            <v>3727</v>
          </cell>
          <cell r="Y38">
            <v>4263</v>
          </cell>
          <cell r="Z38">
            <v>3328</v>
          </cell>
          <cell r="AA38">
            <v>4401</v>
          </cell>
          <cell r="AB38">
            <v>3474</v>
          </cell>
          <cell r="AC38">
            <v>3519.4266239482477</v>
          </cell>
          <cell r="AD38">
            <v>3807</v>
          </cell>
          <cell r="AE38">
            <v>4033</v>
          </cell>
          <cell r="AF38">
            <v>4503</v>
          </cell>
          <cell r="AG38">
            <v>4995</v>
          </cell>
          <cell r="AH38">
            <v>4560</v>
          </cell>
        </row>
        <row r="40">
          <cell r="E40">
            <v>716.84953145745601</v>
          </cell>
          <cell r="F40">
            <v>932.74690250857498</v>
          </cell>
          <cell r="G40">
            <v>970.35647790117196</v>
          </cell>
          <cell r="H40">
            <v>1049.5792128811199</v>
          </cell>
          <cell r="I40">
            <v>1247.8188875701601</v>
          </cell>
          <cell r="J40">
            <v>1079.32586311771</v>
          </cell>
          <cell r="K40">
            <v>1018.43352248882</v>
          </cell>
          <cell r="L40">
            <v>1089.0860040268101</v>
          </cell>
          <cell r="M40">
            <v>1311.6494986283401</v>
          </cell>
          <cell r="N40">
            <v>1489.91983012677</v>
          </cell>
          <cell r="O40">
            <v>1586</v>
          </cell>
          <cell r="P40">
            <v>1255.9999403432057</v>
          </cell>
          <cell r="Q40">
            <v>1613</v>
          </cell>
          <cell r="R40">
            <v>1875</v>
          </cell>
          <cell r="S40">
            <v>2281</v>
          </cell>
          <cell r="T40">
            <v>3056</v>
          </cell>
          <cell r="U40">
            <v>2510</v>
          </cell>
          <cell r="V40">
            <v>2539</v>
          </cell>
          <cell r="W40">
            <v>1991</v>
          </cell>
          <cell r="X40">
            <v>1770</v>
          </cell>
          <cell r="Y40">
            <v>2146</v>
          </cell>
          <cell r="Z40">
            <v>1641</v>
          </cell>
          <cell r="AA40">
            <v>1348.3706962942442</v>
          </cell>
          <cell r="AB40">
            <v>1357.3107882299714</v>
          </cell>
          <cell r="AC40">
            <v>1460.363623948248</v>
          </cell>
          <cell r="AD40">
            <v>1741</v>
          </cell>
          <cell r="AE40">
            <v>1951</v>
          </cell>
          <cell r="AF40">
            <v>2076</v>
          </cell>
          <cell r="AG40">
            <v>2082</v>
          </cell>
          <cell r="AH40">
            <v>2100</v>
          </cell>
        </row>
        <row r="50">
          <cell r="E50">
            <v>1.79430608686212E-3</v>
          </cell>
          <cell r="F50">
            <v>2.9893079444140102E-3</v>
          </cell>
          <cell r="G50">
            <v>5.2477655353329201E-3</v>
          </cell>
          <cell r="H50">
            <v>7.2368084330167899E-3</v>
          </cell>
          <cell r="I50">
            <v>1.6946540242355299E-2</v>
          </cell>
          <cell r="J50">
            <v>4.4478019957269702E-2</v>
          </cell>
          <cell r="K50">
            <v>7.0213995236294097E-2</v>
          </cell>
          <cell r="L50">
            <v>0.14497079282813399</v>
          </cell>
          <cell r="M50">
            <v>0.982905856952627</v>
          </cell>
          <cell r="N50">
            <v>23.674925849010499</v>
          </cell>
          <cell r="O50">
            <v>642.27401732278304</v>
          </cell>
          <cell r="P50">
            <v>3442.4439561929198</v>
          </cell>
          <cell r="Q50">
            <v>5286.6727831998069</v>
          </cell>
          <cell r="R50">
            <v>8434.1097794895613</v>
          </cell>
          <cell r="S50">
            <v>16060.137269083381</v>
          </cell>
          <cell r="T50">
            <v>19418.281495250209</v>
          </cell>
          <cell r="U50">
            <v>22085.198303136363</v>
          </cell>
          <cell r="V50">
            <v>28602.222981180705</v>
          </cell>
          <cell r="W50">
            <v>29653.782083777623</v>
          </cell>
          <cell r="X50">
            <v>32245.171310599457</v>
          </cell>
          <cell r="Y50">
            <v>32532.999649759411</v>
          </cell>
          <cell r="Z50">
            <v>31934.148193221394</v>
          </cell>
          <cell r="AA50">
            <v>34162.046467592998</v>
          </cell>
          <cell r="AB50">
            <v>36777.7848925445</v>
          </cell>
          <cell r="AC50">
            <v>42157.426758787857</v>
          </cell>
          <cell r="AD50">
            <v>45727.683211519179</v>
          </cell>
          <cell r="AE50">
            <v>50163.665959885751</v>
          </cell>
          <cell r="AF50">
            <v>54321.66410784953</v>
          </cell>
          <cell r="AG50">
            <v>58538.325375919783</v>
          </cell>
          <cell r="AH50">
            <v>63152.70681400082</v>
          </cell>
        </row>
        <row r="58"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154</v>
          </cell>
          <cell r="P58">
            <v>240</v>
          </cell>
          <cell r="Q58">
            <v>352</v>
          </cell>
          <cell r="R58">
            <v>485</v>
          </cell>
          <cell r="S58">
            <v>507</v>
          </cell>
          <cell r="T58">
            <v>530</v>
          </cell>
          <cell r="U58">
            <v>668</v>
          </cell>
          <cell r="V58">
            <v>786</v>
          </cell>
          <cell r="W58">
            <v>677</v>
          </cell>
          <cell r="X58">
            <v>938</v>
          </cell>
          <cell r="Y58">
            <v>1042</v>
          </cell>
          <cell r="Z58">
            <v>885</v>
          </cell>
          <cell r="AA58">
            <v>1840</v>
          </cell>
          <cell r="AB58">
            <v>1122</v>
          </cell>
          <cell r="AC58">
            <v>1333</v>
          </cell>
          <cell r="AD58">
            <v>1415</v>
          </cell>
          <cell r="AE58">
            <v>1506</v>
          </cell>
          <cell r="AF58">
            <v>1631</v>
          </cell>
          <cell r="AG58">
            <v>2117</v>
          </cell>
          <cell r="AH58">
            <v>1664</v>
          </cell>
        </row>
      </sheetData>
      <sheetData sheetId="8" refreshError="1"/>
      <sheetData sheetId="9" refreshError="1"/>
      <sheetData sheetId="10" refreshError="1">
        <row r="8">
          <cell r="E8">
            <v>6.2799999173656501E-4</v>
          </cell>
          <cell r="F8">
            <v>1.0790000252667001E-3</v>
          </cell>
          <cell r="G8">
            <v>1.90800017764751E-3</v>
          </cell>
          <cell r="H8">
            <v>3.4860003609500098E-3</v>
          </cell>
          <cell r="I8">
            <v>6.6820001181551502E-3</v>
          </cell>
          <cell r="J8">
            <v>1.8000002662121099E-2</v>
          </cell>
          <cell r="K8">
            <v>3.5000004873181598E-2</v>
          </cell>
          <cell r="L8">
            <v>7.1000010197423899E-2</v>
          </cell>
          <cell r="M8">
            <v>0.32000002792404098</v>
          </cell>
          <cell r="N8">
            <v>7.5530008529989301</v>
          </cell>
          <cell r="O8">
            <v>430.00004730000001</v>
          </cell>
          <cell r="P8">
            <v>2066.9585588764198</v>
          </cell>
          <cell r="Q8">
            <v>3565</v>
          </cell>
          <cell r="R8">
            <v>5567</v>
          </cell>
          <cell r="S8">
            <v>8671</v>
          </cell>
          <cell r="T8">
            <v>11785</v>
          </cell>
          <cell r="U8">
            <v>13826</v>
          </cell>
          <cell r="V8">
            <v>15488</v>
          </cell>
          <cell r="W8">
            <v>17295</v>
          </cell>
          <cell r="X8">
            <v>18854</v>
          </cell>
          <cell r="Y8">
            <v>19716</v>
          </cell>
          <cell r="Z8">
            <v>20215</v>
          </cell>
          <cell r="AA8">
            <v>20385</v>
          </cell>
          <cell r="AB8">
            <v>21359</v>
          </cell>
          <cell r="AC8">
            <v>23380.341740612843</v>
          </cell>
          <cell r="AD8">
            <v>24755.601040346202</v>
          </cell>
          <cell r="AE8">
            <v>26028.860856273484</v>
          </cell>
          <cell r="AF8">
            <v>27557.422781758985</v>
          </cell>
          <cell r="AG8">
            <v>29579.175074712217</v>
          </cell>
          <cell r="AH8">
            <v>31749.286400061334</v>
          </cell>
        </row>
        <row r="11">
          <cell r="E11">
            <v>3.4520000892637598E-3</v>
          </cell>
          <cell r="F11">
            <v>6.2460002748042096E-3</v>
          </cell>
          <cell r="G11">
            <v>1.0192001082411899E-2</v>
          </cell>
          <cell r="H11">
            <v>2.0310001230245098E-2</v>
          </cell>
          <cell r="I11">
            <v>4.5354006589423498E-2</v>
          </cell>
          <cell r="J11">
            <v>0.12400001227575801</v>
          </cell>
          <cell r="K11">
            <v>0.25300003408277699</v>
          </cell>
          <cell r="L11">
            <v>0.50400005271151604</v>
          </cell>
          <cell r="M11">
            <v>3.0530003075219798</v>
          </cell>
          <cell r="N11">
            <v>92.555011792788505</v>
          </cell>
          <cell r="O11">
            <v>4011.0004412100002</v>
          </cell>
          <cell r="P11">
            <v>20607.389586812598</v>
          </cell>
          <cell r="Q11">
            <v>34934</v>
          </cell>
          <cell r="R11">
            <v>52996</v>
          </cell>
          <cell r="S11">
            <v>71306</v>
          </cell>
          <cell r="T11">
            <v>85933</v>
          </cell>
          <cell r="U11">
            <v>98597</v>
          </cell>
          <cell r="V11">
            <v>110782</v>
          </cell>
          <cell r="W11">
            <v>118279</v>
          </cell>
          <cell r="X11">
            <v>122288</v>
          </cell>
          <cell r="Y11">
            <v>131745</v>
          </cell>
          <cell r="Z11">
            <v>135876</v>
          </cell>
          <cell r="AA11">
            <v>142534</v>
          </cell>
          <cell r="AB11">
            <v>149611</v>
          </cell>
          <cell r="AC11">
            <v>161318.31663421734</v>
          </cell>
          <cell r="AD11">
            <v>171098.73574813467</v>
          </cell>
          <cell r="AE11">
            <v>183634.56091533136</v>
          </cell>
          <cell r="AF11">
            <v>195683.94830050028</v>
          </cell>
          <cell r="AG11">
            <v>210176.11171843053</v>
          </cell>
          <cell r="AH11">
            <v>225580.50719557438</v>
          </cell>
        </row>
        <row r="14">
          <cell r="E14">
            <v>1.735999862229752E-3</v>
          </cell>
          <cell r="F14">
            <v>3.6159995590042287E-3</v>
          </cell>
          <cell r="G14">
            <v>5.8080010573421121E-3</v>
          </cell>
          <cell r="H14">
            <v>7.5610000940190191E-3</v>
          </cell>
          <cell r="I14">
            <v>1.4203004902290152E-2</v>
          </cell>
          <cell r="J14">
            <v>3.48629983789394E-2</v>
          </cell>
          <cell r="K14">
            <v>7.7176999379156133E-2</v>
          </cell>
          <cell r="L14">
            <v>0.15900000329691821</v>
          </cell>
          <cell r="M14">
            <v>1.1170000098907549</v>
          </cell>
          <cell r="N14">
            <v>21.417599225474298</v>
          </cell>
          <cell r="O14">
            <v>896.00004255771535</v>
          </cell>
          <cell r="P14">
            <v>4613.4070449999999</v>
          </cell>
          <cell r="Q14">
            <v>7782</v>
          </cell>
          <cell r="R14">
            <v>13376</v>
          </cell>
          <cell r="S14">
            <v>21931</v>
          </cell>
          <cell r="T14">
            <v>30013</v>
          </cell>
          <cell r="U14">
            <v>31283</v>
          </cell>
          <cell r="V14">
            <v>37952</v>
          </cell>
          <cell r="W14">
            <v>39257</v>
          </cell>
          <cell r="X14">
            <v>36793</v>
          </cell>
          <cell r="Y14">
            <v>37532</v>
          </cell>
          <cell r="Z14">
            <v>35407</v>
          </cell>
          <cell r="AA14">
            <v>37305</v>
          </cell>
          <cell r="AB14">
            <v>39652</v>
          </cell>
          <cell r="AC14">
            <v>43950.309709014487</v>
          </cell>
          <cell r="AD14">
            <v>47770.99782015691</v>
          </cell>
          <cell r="AE14">
            <v>52371.550760215199</v>
          </cell>
          <cell r="AF14">
            <v>56539.737284319883</v>
          </cell>
          <cell r="AG14">
            <v>60842.783936613356</v>
          </cell>
          <cell r="AH14">
            <v>65302.478187108107</v>
          </cell>
        </row>
        <row r="16">
          <cell r="E16">
            <v>28.885185261404082</v>
          </cell>
          <cell r="F16">
            <v>34.307391891051829</v>
          </cell>
          <cell r="G16">
            <v>33.552863793459466</v>
          </cell>
          <cell r="H16">
            <v>24.061988922721923</v>
          </cell>
          <cell r="I16">
            <v>20.598991393633074</v>
          </cell>
          <cell r="J16">
            <v>18.433543578767445</v>
          </cell>
          <cell r="K16">
            <v>21.427516884887098</v>
          </cell>
          <cell r="L16">
            <v>22.144844897045495</v>
          </cell>
          <cell r="M16">
            <v>25.702384004313323</v>
          </cell>
          <cell r="N16">
            <v>20.301040071353771</v>
          </cell>
          <cell r="O16">
            <v>16.461509167696516</v>
          </cell>
          <cell r="P16">
            <v>17.287992220472624</v>
          </cell>
          <cell r="Q16">
            <v>17.311414143661157</v>
          </cell>
          <cell r="R16">
            <v>19.312176951286418</v>
          </cell>
          <cell r="S16">
            <v>22.247808797273169</v>
          </cell>
          <cell r="T16">
            <v>24.833275414122358</v>
          </cell>
          <cell r="U16">
            <v>22.846813949242286</v>
          </cell>
          <cell r="V16">
            <v>24.130980766173899</v>
          </cell>
          <cell r="W16">
            <v>23.664191160514068</v>
          </cell>
          <cell r="X16">
            <v>21.159630326138839</v>
          </cell>
          <cell r="Y16">
            <v>20.240958657361965</v>
          </cell>
          <cell r="Z16">
            <v>18.802107118960883</v>
          </cell>
          <cell r="AA16">
            <v>18.778881875018875</v>
          </cell>
          <cell r="AB16">
            <v>18.81506647813007</v>
          </cell>
          <cell r="AC16">
            <v>18.959380927305407</v>
          </cell>
          <cell r="AD16">
            <v>19.344557485850022</v>
          </cell>
          <cell r="AE16">
            <v>19.758724494944513</v>
          </cell>
          <cell r="AF16">
            <v>20.00205447953115</v>
          </cell>
          <cell r="AG16">
            <v>20.075494236897676</v>
          </cell>
          <cell r="AH16">
            <v>20.096627372535867</v>
          </cell>
        </row>
        <row r="18">
          <cell r="E18">
            <v>2.38999797567792E-4</v>
          </cell>
          <cell r="F18">
            <v>5.7499969641286897E-4</v>
          </cell>
          <cell r="G18">
            <v>6.6400056600792205E-4</v>
          </cell>
          <cell r="H18">
            <v>1.7199918766473899E-4</v>
          </cell>
          <cell r="I18">
            <v>-2.20996066802848E-4</v>
          </cell>
          <cell r="J18">
            <v>8.29993847345799E-4</v>
          </cell>
          <cell r="K18">
            <v>2.9999928637117401E-3</v>
          </cell>
          <cell r="L18">
            <v>1.59999897269682E-2</v>
          </cell>
          <cell r="M18">
            <v>0.14999981382183</v>
          </cell>
          <cell r="N18">
            <v>1.3545971680425</v>
          </cell>
          <cell r="O18">
            <v>18.999946087715301</v>
          </cell>
          <cell r="P18">
            <v>196.56421514734001</v>
          </cell>
          <cell r="Q18">
            <v>376</v>
          </cell>
          <cell r="R18">
            <v>679</v>
          </cell>
          <cell r="S18">
            <v>1030</v>
          </cell>
          <cell r="T18">
            <v>918</v>
          </cell>
          <cell r="U18">
            <v>537</v>
          </cell>
          <cell r="V18">
            <v>479</v>
          </cell>
          <cell r="W18">
            <v>93</v>
          </cell>
          <cell r="X18">
            <v>-1075</v>
          </cell>
          <cell r="Y18">
            <v>-80</v>
          </cell>
          <cell r="Z18">
            <v>275</v>
          </cell>
          <cell r="AA18">
            <v>2177</v>
          </cell>
          <cell r="AB18">
            <v>1906</v>
          </cell>
          <cell r="AC18">
            <v>4756.7492086025595</v>
          </cell>
          <cell r="AD18">
            <v>-943.22285408241271</v>
          </cell>
          <cell r="AE18">
            <v>-1101.8819562481697</v>
          </cell>
          <cell r="AF18">
            <v>298.54985704411979</v>
          </cell>
          <cell r="AG18">
            <v>2303.3366998614079</v>
          </cell>
          <cell r="AH18">
            <v>3584.0325902740624</v>
          </cell>
        </row>
        <row r="20">
          <cell r="E20">
            <v>1.4970000646619601E-3</v>
          </cell>
          <cell r="F20">
            <v>3.0409998625913598E-3</v>
          </cell>
          <cell r="G20">
            <v>5.1440004913341896E-3</v>
          </cell>
          <cell r="H20">
            <v>7.3890009063542804E-3</v>
          </cell>
          <cell r="I20">
            <v>1.4424000969093E-2</v>
          </cell>
          <cell r="J20">
            <v>3.4033004531593601E-2</v>
          </cell>
          <cell r="K20">
            <v>7.4177006515444399E-2</v>
          </cell>
          <cell r="L20">
            <v>0.14300001356995001</v>
          </cell>
          <cell r="M20">
            <v>0.96700019606892496</v>
          </cell>
          <cell r="N20">
            <v>20.063002057431799</v>
          </cell>
          <cell r="O20">
            <v>877.00009647000002</v>
          </cell>
          <cell r="P20">
            <v>4416.8428298526596</v>
          </cell>
          <cell r="Q20">
            <v>7406</v>
          </cell>
          <cell r="R20">
            <v>12697</v>
          </cell>
          <cell r="S20">
            <v>20901</v>
          </cell>
          <cell r="T20">
            <v>29095</v>
          </cell>
          <cell r="U20">
            <v>30746</v>
          </cell>
          <cell r="V20">
            <v>37473</v>
          </cell>
          <cell r="W20">
            <v>39164</v>
          </cell>
          <cell r="X20">
            <v>37868</v>
          </cell>
          <cell r="Y20">
            <v>37612</v>
          </cell>
          <cell r="Z20">
            <v>35132</v>
          </cell>
          <cell r="AA20">
            <v>35128</v>
          </cell>
          <cell r="AB20">
            <v>37746</v>
          </cell>
          <cell r="AC20">
            <v>39193.560500411928</v>
          </cell>
          <cell r="AD20">
            <v>48714.220674239325</v>
          </cell>
          <cell r="AE20">
            <v>53473.432716463372</v>
          </cell>
          <cell r="AF20">
            <v>56241.187427275763</v>
          </cell>
          <cell r="AG20">
            <v>58539.447236751948</v>
          </cell>
          <cell r="AH20">
            <v>61718.445596834048</v>
          </cell>
        </row>
        <row r="23">
          <cell r="E23">
            <v>3.63999884930736E-4</v>
          </cell>
          <cell r="F23">
            <v>7.6999977844710099E-4</v>
          </cell>
          <cell r="G23">
            <v>1.46300014748365E-3</v>
          </cell>
          <cell r="H23">
            <v>2.7139999542978902E-3</v>
          </cell>
          <cell r="I23">
            <v>5.59099954945906E-3</v>
          </cell>
          <cell r="J23">
            <v>1.1633001151761401E-2</v>
          </cell>
          <cell r="K23">
            <v>1.9289997047552802E-2</v>
          </cell>
          <cell r="L23">
            <v>3.1999996362021201E-2</v>
          </cell>
          <cell r="M23">
            <v>0.18500007037215299</v>
          </cell>
          <cell r="N23">
            <v>4.3489989003072198</v>
          </cell>
          <cell r="O23">
            <v>176.000008359551</v>
          </cell>
          <cell r="P23">
            <v>931.55100000000004</v>
          </cell>
          <cell r="Q23">
            <v>1850</v>
          </cell>
          <cell r="R23">
            <v>3219</v>
          </cell>
          <cell r="S23">
            <v>4739</v>
          </cell>
          <cell r="T23">
            <v>5671</v>
          </cell>
          <cell r="U23">
            <v>5831</v>
          </cell>
          <cell r="V23">
            <v>6966</v>
          </cell>
          <cell r="W23">
            <v>7529</v>
          </cell>
          <cell r="X23">
            <v>8443</v>
          </cell>
          <cell r="Y23">
            <v>7460</v>
          </cell>
          <cell r="Z23">
            <v>5920</v>
          </cell>
          <cell r="AA23">
            <v>5653</v>
          </cell>
          <cell r="AB23">
            <v>6068</v>
          </cell>
          <cell r="AC23">
            <v>6507.9275004119299</v>
          </cell>
          <cell r="AD23">
            <v>7030.8413247652006</v>
          </cell>
          <cell r="AE23">
            <v>7774.9608663823092</v>
          </cell>
          <cell r="AF23">
            <v>8305.1197691523575</v>
          </cell>
          <cell r="AG23">
            <v>8960.2489652152854</v>
          </cell>
          <cell r="AH23">
            <v>9727.6497470979994</v>
          </cell>
        </row>
        <row r="26">
          <cell r="E26">
            <v>1.1330001797312242E-3</v>
          </cell>
          <cell r="F26">
            <v>2.2710000841442589E-3</v>
          </cell>
          <cell r="G26">
            <v>3.6810003438505394E-3</v>
          </cell>
          <cell r="H26">
            <v>4.6750009520563907E-3</v>
          </cell>
          <cell r="I26">
            <v>8.8330014196339388E-3</v>
          </cell>
          <cell r="J26">
            <v>2.2400003379832202E-2</v>
          </cell>
          <cell r="K26">
            <v>5.4887009467891601E-2</v>
          </cell>
          <cell r="L26">
            <v>0.11100001720792882</v>
          </cell>
          <cell r="M26">
            <v>0.78200012569677191</v>
          </cell>
          <cell r="N26">
            <v>15.71400315712458</v>
          </cell>
          <cell r="O26">
            <v>701.00008811044904</v>
          </cell>
          <cell r="P26">
            <v>3485.2918298526597</v>
          </cell>
          <cell r="Q26">
            <v>5556</v>
          </cell>
          <cell r="R26">
            <v>9478</v>
          </cell>
          <cell r="S26">
            <v>16162</v>
          </cell>
          <cell r="T26">
            <v>23424</v>
          </cell>
          <cell r="U26">
            <v>24915</v>
          </cell>
          <cell r="V26">
            <v>30507</v>
          </cell>
          <cell r="W26">
            <v>31635</v>
          </cell>
          <cell r="X26">
            <v>29425</v>
          </cell>
          <cell r="Y26">
            <v>30152</v>
          </cell>
          <cell r="Z26">
            <v>29212</v>
          </cell>
          <cell r="AA26">
            <v>29475</v>
          </cell>
          <cell r="AB26">
            <v>31678</v>
          </cell>
          <cell r="AC26">
            <v>32685.632999999998</v>
          </cell>
          <cell r="AD26">
            <v>41683.379349474126</v>
          </cell>
          <cell r="AE26">
            <v>45698.471850081063</v>
          </cell>
          <cell r="AF26">
            <v>47936.067658123407</v>
          </cell>
          <cell r="AG26">
            <v>49579.198271536661</v>
          </cell>
          <cell r="AH26">
            <v>51990.795849736052</v>
          </cell>
        </row>
        <row r="29">
          <cell r="E29">
            <v>1.3370000414230901E-3</v>
          </cell>
          <cell r="F29">
            <v>1.69700012213225E-3</v>
          </cell>
          <cell r="G29">
            <v>2.86100016329731E-3</v>
          </cell>
          <cell r="H29">
            <v>6.1400003320657096E-3</v>
          </cell>
          <cell r="I29">
            <v>1.3312001689874699E-2</v>
          </cell>
          <cell r="J29">
            <v>4.32670034143409E-2</v>
          </cell>
          <cell r="K29">
            <v>5.0000004363131498E-2</v>
          </cell>
          <cell r="L29">
            <v>7.9000006529949804E-2</v>
          </cell>
          <cell r="M29">
            <v>0.58300008106934098</v>
          </cell>
          <cell r="N29">
            <v>15.4500015701244</v>
          </cell>
          <cell r="O29">
            <v>858.00009437999995</v>
          </cell>
          <cell r="P29">
            <v>3259.8558865841101</v>
          </cell>
          <cell r="Q29">
            <v>5627</v>
          </cell>
          <cell r="R29">
            <v>8627</v>
          </cell>
          <cell r="S29">
            <v>12591</v>
          </cell>
          <cell r="T29">
            <v>15117</v>
          </cell>
          <cell r="U29">
            <v>17974</v>
          </cell>
          <cell r="V29">
            <v>22272</v>
          </cell>
          <cell r="W29">
            <v>22075</v>
          </cell>
          <cell r="X29">
            <v>25855</v>
          </cell>
          <cell r="Y29">
            <v>29868</v>
          </cell>
          <cell r="Z29">
            <v>30128</v>
          </cell>
          <cell r="AA29">
            <v>32810</v>
          </cell>
          <cell r="AB29">
            <v>37270</v>
          </cell>
          <cell r="AC29">
            <v>46263.935119771275</v>
          </cell>
          <cell r="AD29">
            <v>47749.149391362247</v>
          </cell>
          <cell r="AE29">
            <v>49545.901021205202</v>
          </cell>
          <cell r="AF29">
            <v>52002.766166624591</v>
          </cell>
          <cell r="AG29">
            <v>54926.363132989936</v>
          </cell>
          <cell r="AH29">
            <v>57853.197009188458</v>
          </cell>
        </row>
        <row r="32">
          <cell r="E32">
            <v>1.1345656075445001E-3</v>
          </cell>
          <cell r="F32">
            <v>1.3677953065762301E-3</v>
          </cell>
          <cell r="G32">
            <v>2.3083931943238198E-3</v>
          </cell>
          <cell r="H32">
            <v>4.9204801223576801E-3</v>
          </cell>
          <cell r="I32">
            <v>1.09515607209249E-2</v>
          </cell>
          <cell r="J32">
            <v>3.2847343449200497E-2</v>
          </cell>
          <cell r="K32">
            <v>3.8213646555849599E-2</v>
          </cell>
          <cell r="L32">
            <v>6.01576315992483E-2</v>
          </cell>
          <cell r="M32">
            <v>0.47017979720449998</v>
          </cell>
          <cell r="N32">
            <v>12.2687066740693</v>
          </cell>
          <cell r="O32">
            <v>604.00006643999996</v>
          </cell>
          <cell r="P32">
            <v>2669.1478712214498</v>
          </cell>
          <cell r="Q32">
            <v>4537.4337456970197</v>
          </cell>
          <cell r="R32">
            <v>7021.67699698046</v>
          </cell>
          <cell r="S32">
            <v>10103.5668093144</v>
          </cell>
          <cell r="T32">
            <v>12611.741103021601</v>
          </cell>
          <cell r="U32">
            <v>14480.0342000214</v>
          </cell>
          <cell r="V32">
            <v>18251.195252102701</v>
          </cell>
          <cell r="W32">
            <v>16845.385578133501</v>
          </cell>
          <cell r="X32">
            <v>20706.801124372902</v>
          </cell>
          <cell r="Y32">
            <v>24374.750637308702</v>
          </cell>
          <cell r="Z32">
            <v>24697.527999999998</v>
          </cell>
          <cell r="AA32">
            <v>26931.84</v>
          </cell>
          <cell r="AB32">
            <v>30757.007817847199</v>
          </cell>
          <cell r="AC32">
            <v>36273.677410498</v>
          </cell>
          <cell r="AD32">
            <v>40356.788830079997</v>
          </cell>
          <cell r="AE32">
            <v>44922.081324617699</v>
          </cell>
          <cell r="AF32">
            <v>49275.392587327398</v>
          </cell>
          <cell r="AG32">
            <v>53855.611436553801</v>
          </cell>
          <cell r="AH32">
            <v>57436.735923253902</v>
          </cell>
        </row>
        <row r="35">
          <cell r="E35">
            <v>2.0243443387858999E-4</v>
          </cell>
          <cell r="F35">
            <v>3.2920481555601989E-4</v>
          </cell>
          <cell r="G35">
            <v>5.5260696897349018E-4</v>
          </cell>
          <cell r="H35">
            <v>1.2195202097080296E-3</v>
          </cell>
          <cell r="I35">
            <v>2.360440968949799E-3</v>
          </cell>
          <cell r="J35">
            <v>1.0419659965140403E-2</v>
          </cell>
          <cell r="K35">
            <v>1.1786357807281898E-2</v>
          </cell>
          <cell r="L35">
            <v>1.8842374930701504E-2</v>
          </cell>
          <cell r="M35">
            <v>0.112820283864841</v>
          </cell>
          <cell r="N35">
            <v>3.1812948960550997</v>
          </cell>
          <cell r="O35">
            <v>254.00002794</v>
          </cell>
          <cell r="P35">
            <v>590.70801536266026</v>
          </cell>
          <cell r="Q35">
            <v>1089.5662543029803</v>
          </cell>
          <cell r="R35">
            <v>1605.32300301954</v>
          </cell>
          <cell r="S35">
            <v>2487.4331906856005</v>
          </cell>
          <cell r="T35">
            <v>2505.2588969783992</v>
          </cell>
          <cell r="U35">
            <v>3493.9657999785995</v>
          </cell>
          <cell r="V35">
            <v>4020.8047478972985</v>
          </cell>
          <cell r="W35">
            <v>5229.6144218664995</v>
          </cell>
          <cell r="X35">
            <v>5148.1988756270985</v>
          </cell>
          <cell r="Y35">
            <v>5493.2493626912983</v>
          </cell>
          <cell r="Z35">
            <v>5430.4720000000016</v>
          </cell>
          <cell r="AA35">
            <v>5878.16</v>
          </cell>
          <cell r="AB35">
            <v>6512.9921821528005</v>
          </cell>
          <cell r="AC35">
            <v>9990.2577092732754</v>
          </cell>
          <cell r="AD35">
            <v>7392.3605612822503</v>
          </cell>
          <cell r="AE35">
            <v>4623.8196965875031</v>
          </cell>
          <cell r="AF35">
            <v>2727.3735792971929</v>
          </cell>
          <cell r="AG35">
            <v>1070.7516964361348</v>
          </cell>
          <cell r="AH35">
            <v>416.46108593455574</v>
          </cell>
        </row>
        <row r="38">
          <cell r="E38">
            <v>1.1589999800427099E-3</v>
          </cell>
          <cell r="F38">
            <v>2.0769999925834399E-3</v>
          </cell>
          <cell r="G38">
            <v>3.3830010420274601E-3</v>
          </cell>
          <cell r="H38">
            <v>6.0739996583733897E-3</v>
          </cell>
          <cell r="I38">
            <v>1.06010041341326E-2</v>
          </cell>
          <cell r="J38">
            <v>3.1001993043570899E-2</v>
          </cell>
          <cell r="K38">
            <v>5.5000006618434301E-2</v>
          </cell>
          <cell r="L38">
            <v>9.1000011942676401E-2</v>
          </cell>
          <cell r="M38">
            <v>0.69900010428853099</v>
          </cell>
          <cell r="N38">
            <v>26.575601856160301</v>
          </cell>
          <cell r="O38">
            <v>753.00008283</v>
          </cell>
          <cell r="P38">
            <v>3861.9965858195801</v>
          </cell>
          <cell r="Q38">
            <v>6955</v>
          </cell>
          <cell r="R38">
            <v>11304</v>
          </cell>
          <cell r="S38">
            <v>15923</v>
          </cell>
          <cell r="T38">
            <v>21990</v>
          </cell>
          <cell r="U38">
            <v>24755</v>
          </cell>
          <cell r="V38">
            <v>29219</v>
          </cell>
          <cell r="W38">
            <v>31014</v>
          </cell>
          <cell r="X38">
            <v>29907</v>
          </cell>
          <cell r="Y38">
            <v>33435</v>
          </cell>
          <cell r="Z38">
            <v>33312</v>
          </cell>
          <cell r="AA38">
            <v>34380</v>
          </cell>
          <cell r="AB38">
            <v>37146</v>
          </cell>
          <cell r="AC38">
            <v>43099.903203615911</v>
          </cell>
          <cell r="AD38">
            <v>44426.484000000004</v>
          </cell>
          <cell r="AE38">
            <v>46525.551922243685</v>
          </cell>
          <cell r="AF38">
            <v>49114.225062050078</v>
          </cell>
          <cell r="AG38">
            <v>52454.51578925924</v>
          </cell>
          <cell r="AH38">
            <v>55542.994731081912</v>
          </cell>
        </row>
        <row r="41">
          <cell r="E41">
            <v>8.9178689566835696E-4</v>
          </cell>
          <cell r="F41">
            <v>1.60167711334988E-3</v>
          </cell>
          <cell r="G41">
            <v>2.6091221837348799E-3</v>
          </cell>
          <cell r="H41">
            <v>4.4423041341469204E-3</v>
          </cell>
          <cell r="I41">
            <v>7.4472012978591103E-3</v>
          </cell>
          <cell r="J41">
            <v>1.9920180843264398E-2</v>
          </cell>
          <cell r="K41">
            <v>3.8316965165596899E-2</v>
          </cell>
          <cell r="L41">
            <v>7.0194925396822594E-2</v>
          </cell>
          <cell r="M41">
            <v>0.47477441943571302</v>
          </cell>
          <cell r="N41">
            <v>7.9154064472386496</v>
          </cell>
          <cell r="O41">
            <v>533.00005863000001</v>
          </cell>
          <cell r="P41">
            <v>2817.12807481769</v>
          </cell>
          <cell r="Q41">
            <v>4959.4387473611996</v>
          </cell>
          <cell r="R41">
            <v>8232.8870838535604</v>
          </cell>
          <cell r="S41">
            <v>12294.866827528</v>
          </cell>
          <cell r="T41">
            <v>17496.843696298802</v>
          </cell>
          <cell r="U41">
            <v>19359.5270045943</v>
          </cell>
          <cell r="V41">
            <v>22848.7985530886</v>
          </cell>
          <cell r="W41">
            <v>24060.248734103399</v>
          </cell>
          <cell r="X41">
            <v>22841.662852932499</v>
          </cell>
          <cell r="Y41">
            <v>25487.439825443402</v>
          </cell>
          <cell r="Z41">
            <v>25220.811000000002</v>
          </cell>
          <cell r="AA41">
            <v>26169.08</v>
          </cell>
          <cell r="AB41">
            <v>28647.385141979601</v>
          </cell>
          <cell r="AC41">
            <v>32677.064005120399</v>
          </cell>
          <cell r="AD41">
            <v>35247.6314537746</v>
          </cell>
          <cell r="AE41">
            <v>39275.7174059916</v>
          </cell>
          <cell r="AF41">
            <v>43464.989544000397</v>
          </cell>
          <cell r="AG41">
            <v>48107.1570373512</v>
          </cell>
          <cell r="AH41">
            <v>51956.241797730698</v>
          </cell>
        </row>
        <row r="44">
          <cell r="E44">
            <v>2.6721308437435297E-4</v>
          </cell>
          <cell r="F44">
            <v>4.753228792335599E-4</v>
          </cell>
          <cell r="G44">
            <v>7.7387885829258022E-4</v>
          </cell>
          <cell r="H44">
            <v>1.6316955242264694E-3</v>
          </cell>
          <cell r="I44">
            <v>3.1538028362734895E-3</v>
          </cell>
          <cell r="J44">
            <v>1.10818122003065E-2</v>
          </cell>
          <cell r="K44">
            <v>1.6683041452837402E-2</v>
          </cell>
          <cell r="L44">
            <v>2.0805086545853807E-2</v>
          </cell>
          <cell r="M44">
            <v>0.22422568485281796</v>
          </cell>
          <cell r="N44">
            <v>18.660195408921652</v>
          </cell>
          <cell r="O44">
            <v>220.00002419999998</v>
          </cell>
          <cell r="P44">
            <v>1044.8685110018901</v>
          </cell>
          <cell r="Q44">
            <v>1995.5612526388004</v>
          </cell>
          <cell r="R44">
            <v>3071.1129161464396</v>
          </cell>
          <cell r="S44">
            <v>3628.1331724720003</v>
          </cell>
          <cell r="T44">
            <v>4493.1563037011983</v>
          </cell>
          <cell r="U44">
            <v>5395.4729954057002</v>
          </cell>
          <cell r="V44">
            <v>6370.2014469114001</v>
          </cell>
          <cell r="W44">
            <v>6953.7512658966007</v>
          </cell>
          <cell r="X44">
            <v>7065.3371470675011</v>
          </cell>
          <cell r="Y44">
            <v>7947.5601745565982</v>
          </cell>
          <cell r="Z44">
            <v>8091.1889999999985</v>
          </cell>
          <cell r="AA44">
            <v>8210.9199999999983</v>
          </cell>
          <cell r="AB44">
            <v>8498.614858020399</v>
          </cell>
          <cell r="AC44">
            <v>10422.839198495512</v>
          </cell>
          <cell r="AD44">
            <v>9178.8525462254038</v>
          </cell>
          <cell r="AE44">
            <v>7249.8345162520855</v>
          </cell>
          <cell r="AF44">
            <v>5649.2355180496816</v>
          </cell>
          <cell r="AG44">
            <v>4347.3587519080393</v>
          </cell>
          <cell r="AH44">
            <v>3586.7529333512139</v>
          </cell>
        </row>
        <row r="47">
          <cell r="E47">
            <v>2.9030000625596102E-9</v>
          </cell>
          <cell r="F47">
            <v>4.1597996158770903E-9</v>
          </cell>
          <cell r="G47">
            <v>4.8965995702587903E-9</v>
          </cell>
          <cell r="H47">
            <v>5.6700000250486904E-9</v>
          </cell>
          <cell r="I47">
            <v>6.58400001185555E-9</v>
          </cell>
          <cell r="J47">
            <v>9.00600038988841E-9</v>
          </cell>
          <cell r="K47">
            <v>2.30807994938687E-8</v>
          </cell>
          <cell r="L47">
            <v>8.7148400496062095E-8</v>
          </cell>
          <cell r="M47">
            <v>5.3917000286674E-7</v>
          </cell>
          <cell r="N47">
            <v>6.2281207647174597E-5</v>
          </cell>
          <cell r="O47">
            <v>3.03315208293498E-3</v>
          </cell>
          <cell r="P47">
            <v>1.5640001296997099</v>
          </cell>
          <cell r="Q47">
            <v>7.4360003471374503</v>
          </cell>
          <cell r="R47">
            <v>9.2300004959106392</v>
          </cell>
          <cell r="S47">
            <v>11.0150003433228</v>
          </cell>
          <cell r="T47">
            <v>12.300000190734901</v>
          </cell>
          <cell r="U47">
            <v>14.199999809265099</v>
          </cell>
          <cell r="V47">
            <v>16.2040004730225</v>
          </cell>
          <cell r="W47">
            <v>18.600999832153299</v>
          </cell>
          <cell r="X47">
            <v>21.8810005187988</v>
          </cell>
          <cell r="Y47">
            <v>26.125999450683601</v>
          </cell>
          <cell r="Z47">
            <v>30.833928833797199</v>
          </cell>
          <cell r="AA47">
            <v>34.1</v>
          </cell>
          <cell r="AB47">
            <v>36.6</v>
          </cell>
          <cell r="AC47">
            <v>40</v>
          </cell>
          <cell r="AD47">
            <v>44.2</v>
          </cell>
          <cell r="AE47">
            <v>48.8</v>
          </cell>
          <cell r="AF47">
            <v>53.6</v>
          </cell>
          <cell r="AG47">
            <v>57.7</v>
          </cell>
          <cell r="AH47">
            <v>62.113619558000003</v>
          </cell>
        </row>
        <row r="50">
          <cell r="E50">
            <v>1.79430608686212E-3</v>
          </cell>
          <cell r="F50">
            <v>2.9893079444140102E-3</v>
          </cell>
          <cell r="G50">
            <v>5.2477655353329201E-3</v>
          </cell>
          <cell r="H50">
            <v>7.2368084330167899E-3</v>
          </cell>
          <cell r="I50">
            <v>1.6946540242355299E-2</v>
          </cell>
          <cell r="J50">
            <v>4.4478019957269702E-2</v>
          </cell>
          <cell r="K50">
            <v>7.0213995236294097E-2</v>
          </cell>
          <cell r="L50">
            <v>0.14497079282813399</v>
          </cell>
          <cell r="M50">
            <v>0.982905856952627</v>
          </cell>
          <cell r="N50">
            <v>23.674925849010499</v>
          </cell>
          <cell r="O50">
            <v>642.27401732278304</v>
          </cell>
          <cell r="P50">
            <v>3442.4439561929198</v>
          </cell>
          <cell r="Q50">
            <v>5286.6727831998069</v>
          </cell>
          <cell r="R50">
            <v>8434.1097794895613</v>
          </cell>
          <cell r="S50">
            <v>16060.137269083381</v>
          </cell>
          <cell r="T50">
            <v>19418.281495250209</v>
          </cell>
          <cell r="U50">
            <v>22085.198303136363</v>
          </cell>
          <cell r="V50">
            <v>28602.222981180705</v>
          </cell>
          <cell r="W50">
            <v>29653.782083777623</v>
          </cell>
          <cell r="X50">
            <v>32245.171310599457</v>
          </cell>
          <cell r="Y50">
            <v>32532.999649759411</v>
          </cell>
          <cell r="Z50">
            <v>31934.148193221394</v>
          </cell>
          <cell r="AA50">
            <v>34162.046467592998</v>
          </cell>
          <cell r="AB50">
            <v>36777.7848925445</v>
          </cell>
          <cell r="AC50">
            <v>42157.426758787857</v>
          </cell>
          <cell r="AD50">
            <v>45727.683211519179</v>
          </cell>
          <cell r="AE50">
            <v>50163.665959885751</v>
          </cell>
          <cell r="AF50">
            <v>54321.66410784953</v>
          </cell>
          <cell r="AG50">
            <v>58538.325375919783</v>
          </cell>
          <cell r="AH50">
            <v>63152.70681400082</v>
          </cell>
        </row>
        <row r="51">
          <cell r="E51">
            <v>29.9</v>
          </cell>
          <cell r="F51">
            <v>28.4</v>
          </cell>
          <cell r="G51">
            <v>30.3</v>
          </cell>
          <cell r="H51">
            <v>23</v>
          </cell>
          <cell r="I51">
            <v>24.6</v>
          </cell>
          <cell r="J51">
            <v>23.5</v>
          </cell>
          <cell r="K51">
            <v>19.5</v>
          </cell>
          <cell r="L51">
            <v>20.2</v>
          </cell>
          <cell r="M51">
            <v>22.6</v>
          </cell>
          <cell r="N51">
            <v>22.4</v>
          </cell>
          <cell r="O51">
            <v>11.8</v>
          </cell>
          <cell r="P51">
            <v>12.9</v>
          </cell>
          <cell r="Q51">
            <v>11.8</v>
          </cell>
          <cell r="R51">
            <v>12.2</v>
          </cell>
          <cell r="S51">
            <v>16.3</v>
          </cell>
          <cell r="T51">
            <v>16.100000000000001</v>
          </cell>
          <cell r="U51">
            <v>16.100000000000001</v>
          </cell>
          <cell r="V51">
            <v>18.2</v>
          </cell>
          <cell r="W51">
            <v>17.899999999999999</v>
          </cell>
          <cell r="X51">
            <v>18.5</v>
          </cell>
          <cell r="Y51">
            <v>17.5</v>
          </cell>
          <cell r="Z51">
            <v>17</v>
          </cell>
          <cell r="AA51">
            <v>17.2</v>
          </cell>
          <cell r="AB51">
            <v>17.5</v>
          </cell>
          <cell r="AC51">
            <v>18.2</v>
          </cell>
          <cell r="AD51">
            <v>18.5</v>
          </cell>
          <cell r="AE51">
            <v>18.899999999999999</v>
          </cell>
          <cell r="AF51">
            <v>19.2</v>
          </cell>
          <cell r="AG51">
            <v>19.3</v>
          </cell>
          <cell r="AH51">
            <v>19.399999999999999</v>
          </cell>
        </row>
        <row r="53">
          <cell r="E53">
            <v>1.5199999114607E-4</v>
          </cell>
          <cell r="F53">
            <v>-4.7999998138946603E-5</v>
          </cell>
          <cell r="G53">
            <v>2.3999999069473301E-5</v>
          </cell>
          <cell r="H53">
            <v>-6.90999970100362E-4</v>
          </cell>
          <cell r="I53">
            <v>3.1400000545696798E-4</v>
          </cell>
          <cell r="J53">
            <v>4.2560000218278696E-3</v>
          </cell>
          <cell r="K53">
            <v>-2.8919998913153801E-3</v>
          </cell>
          <cell r="L53">
            <v>-2.84020007519247E-2</v>
          </cell>
          <cell r="M53">
            <v>-0.233968007386916</v>
          </cell>
          <cell r="N53">
            <v>-6.0740001653006601</v>
          </cell>
          <cell r="O53">
            <v>43.544000786490599</v>
          </cell>
          <cell r="P53">
            <v>213.48489650808801</v>
          </cell>
          <cell r="Q53">
            <v>314.67420373200002</v>
          </cell>
          <cell r="R53">
            <v>1454.5020000000002</v>
          </cell>
          <cell r="S53">
            <v>2858.7039999999997</v>
          </cell>
          <cell r="T53">
            <v>2779.7339999999999</v>
          </cell>
          <cell r="U53">
            <v>5203.1499999999996</v>
          </cell>
          <cell r="V53">
            <v>8178.3</v>
          </cell>
          <cell r="W53">
            <v>6303.8959999999997</v>
          </cell>
          <cell r="X53">
            <v>3161.9801980198022</v>
          </cell>
          <cell r="Y53">
            <v>1410.197628458498</v>
          </cell>
          <cell r="Z53">
            <v>2074.3021850995592</v>
          </cell>
          <cell r="AA53">
            <v>1517.26</v>
          </cell>
          <cell r="AB53">
            <v>2653.0514999999978</v>
          </cell>
          <cell r="AC53">
            <v>3428.8</v>
          </cell>
          <cell r="AD53">
            <v>4691.12</v>
          </cell>
          <cell r="AE53">
            <v>5252.722017863467</v>
          </cell>
          <cell r="AF53">
            <v>5898.1713218247987</v>
          </cell>
          <cell r="AG53">
            <v>6370.3426154728941</v>
          </cell>
          <cell r="AH53">
            <v>6967.5102947301493</v>
          </cell>
        </row>
        <row r="56">
          <cell r="E56">
            <v>1.6423060957160499E-3</v>
          </cell>
          <cell r="F56">
            <v>3.0373079425529566E-3</v>
          </cell>
          <cell r="G56">
            <v>5.2237655362634468E-3</v>
          </cell>
          <cell r="H56">
            <v>7.9278084031171522E-3</v>
          </cell>
          <cell r="I56">
            <v>1.6632540236898332E-2</v>
          </cell>
          <cell r="J56">
            <v>4.0222019935441833E-2</v>
          </cell>
          <cell r="K56">
            <v>7.3105995127609472E-2</v>
          </cell>
          <cell r="L56">
            <v>0.17337279358005869</v>
          </cell>
          <cell r="M56">
            <v>1.2168738643395429</v>
          </cell>
          <cell r="N56">
            <v>29.748926014311159</v>
          </cell>
          <cell r="O56">
            <v>598.7300165362924</v>
          </cell>
          <cell r="P56">
            <v>3228.959059684832</v>
          </cell>
          <cell r="Q56">
            <v>4971.9985794678068</v>
          </cell>
          <cell r="R56">
            <v>6979.6077794895609</v>
          </cell>
          <cell r="S56">
            <v>13201.433269083382</v>
          </cell>
          <cell r="T56">
            <v>16638.547495250208</v>
          </cell>
          <cell r="U56">
            <v>16882.048303136362</v>
          </cell>
          <cell r="V56">
            <v>20423.922981180705</v>
          </cell>
          <cell r="W56">
            <v>23349.886083777623</v>
          </cell>
          <cell r="X56">
            <v>29083.191112579654</v>
          </cell>
          <cell r="Y56">
            <v>31122.802021300915</v>
          </cell>
          <cell r="Z56">
            <v>29859.846008121836</v>
          </cell>
          <cell r="AA56">
            <v>32644.786467593</v>
          </cell>
          <cell r="AB56">
            <v>34124.733392544498</v>
          </cell>
          <cell r="AC56">
            <v>38728.626758787854</v>
          </cell>
          <cell r="AD56">
            <v>41036.563211519177</v>
          </cell>
          <cell r="AE56">
            <v>44910.943942022284</v>
          </cell>
          <cell r="AF56">
            <v>48423.492786024734</v>
          </cell>
          <cell r="AG56">
            <v>52167.982760446888</v>
          </cell>
          <cell r="AH56">
            <v>56185.19651927067</v>
          </cell>
        </row>
        <row r="63">
          <cell r="E63">
            <v>1</v>
          </cell>
          <cell r="F63">
            <v>1</v>
          </cell>
          <cell r="G63">
            <v>1</v>
          </cell>
          <cell r="H63">
            <v>1</v>
          </cell>
          <cell r="I63">
            <v>1</v>
          </cell>
          <cell r="J63">
            <v>1</v>
          </cell>
          <cell r="K63">
            <v>1</v>
          </cell>
          <cell r="L63">
            <v>1</v>
          </cell>
          <cell r="M63">
            <v>1</v>
          </cell>
          <cell r="N63">
            <v>1</v>
          </cell>
          <cell r="O63">
            <v>1</v>
          </cell>
          <cell r="P63">
            <v>1</v>
          </cell>
          <cell r="Q63">
            <v>1</v>
          </cell>
          <cell r="R63">
            <v>1</v>
          </cell>
          <cell r="S63">
            <v>1</v>
          </cell>
          <cell r="T63">
            <v>1</v>
          </cell>
          <cell r="U63">
            <v>1</v>
          </cell>
          <cell r="V63">
            <v>1</v>
          </cell>
          <cell r="W63">
            <v>1</v>
          </cell>
          <cell r="X63">
            <v>1</v>
          </cell>
          <cell r="Y63">
            <v>1</v>
          </cell>
          <cell r="Z63">
            <v>1</v>
          </cell>
          <cell r="AA63">
            <v>1</v>
          </cell>
          <cell r="AB63">
            <v>1</v>
          </cell>
          <cell r="AC63">
            <v>1</v>
          </cell>
          <cell r="AD63">
            <v>1</v>
          </cell>
          <cell r="AE63">
            <v>1</v>
          </cell>
          <cell r="AF63">
            <v>1</v>
          </cell>
          <cell r="AG63">
            <v>1</v>
          </cell>
          <cell r="AH63">
            <v>1</v>
          </cell>
        </row>
        <row r="64">
          <cell r="E64">
            <v>0</v>
          </cell>
          <cell r="F64">
            <v>1</v>
          </cell>
          <cell r="G64">
            <v>1</v>
          </cell>
          <cell r="H64">
            <v>1</v>
          </cell>
          <cell r="I64">
            <v>1</v>
          </cell>
          <cell r="J64">
            <v>1</v>
          </cell>
          <cell r="K64">
            <v>1</v>
          </cell>
          <cell r="L64">
            <v>1</v>
          </cell>
          <cell r="M64">
            <v>1</v>
          </cell>
          <cell r="N64">
            <v>1</v>
          </cell>
          <cell r="O64">
            <v>1</v>
          </cell>
          <cell r="P64">
            <v>1</v>
          </cell>
          <cell r="Q64">
            <v>1</v>
          </cell>
          <cell r="R64">
            <v>1</v>
          </cell>
          <cell r="S64">
            <v>1</v>
          </cell>
          <cell r="T64">
            <v>1</v>
          </cell>
          <cell r="U64">
            <v>1</v>
          </cell>
          <cell r="V64">
            <v>1</v>
          </cell>
          <cell r="W64">
            <v>1</v>
          </cell>
          <cell r="X64">
            <v>1</v>
          </cell>
          <cell r="Y64">
            <v>1</v>
          </cell>
          <cell r="Z64">
            <v>1</v>
          </cell>
          <cell r="AA64">
            <v>1</v>
          </cell>
          <cell r="AB64">
            <v>1</v>
          </cell>
          <cell r="AC64">
            <v>1</v>
          </cell>
          <cell r="AD64">
            <v>1</v>
          </cell>
          <cell r="AE64">
            <v>1</v>
          </cell>
          <cell r="AF64">
            <v>1</v>
          </cell>
          <cell r="AG64">
            <v>1</v>
          </cell>
          <cell r="AH64">
            <v>1</v>
          </cell>
        </row>
        <row r="65">
          <cell r="E65">
            <v>47.391021559959597</v>
          </cell>
          <cell r="F65">
            <v>54.664409922868302</v>
          </cell>
          <cell r="G65">
            <v>58.089328060322501</v>
          </cell>
          <cell r="H65">
            <v>53.2539697178849</v>
          </cell>
          <cell r="I65">
            <v>57.901720549458297</v>
          </cell>
          <cell r="J65">
            <v>61.4156957149888</v>
          </cell>
          <cell r="K65">
            <v>69.0180340677272</v>
          </cell>
          <cell r="L65">
            <v>77.050535742849704</v>
          </cell>
          <cell r="M65">
            <v>72.664665134235506</v>
          </cell>
          <cell r="N65">
            <v>66.655196094449806</v>
          </cell>
          <cell r="O65">
            <v>66.6521384452641</v>
          </cell>
          <cell r="P65">
            <v>71.081525771717594</v>
          </cell>
          <cell r="Q65">
            <v>72.498952890947905</v>
          </cell>
          <cell r="R65">
            <v>77.776821713310099</v>
          </cell>
          <cell r="S65">
            <v>89.5759025492207</v>
          </cell>
          <cell r="T65">
            <v>99.386280169338406</v>
          </cell>
          <cell r="U65">
            <v>103.83784491464399</v>
          </cell>
          <cell r="V65">
            <v>113.00113596926001</v>
          </cell>
          <cell r="W65">
            <v>113.78364268636</v>
          </cell>
          <cell r="X65">
            <v>116.515226288211</v>
          </cell>
          <cell r="Y65">
            <v>122.684773254902</v>
          </cell>
          <cell r="Z65">
            <v>126.28405199085</v>
          </cell>
          <cell r="AA65">
            <v>134.52033495711399</v>
          </cell>
          <cell r="AB65">
            <v>141.91480345206801</v>
          </cell>
          <cell r="AC65">
            <v>149.370797761451</v>
          </cell>
          <cell r="AD65">
            <v>157.979498154694</v>
          </cell>
          <cell r="AE65">
            <v>167.590217903991</v>
          </cell>
          <cell r="AF65">
            <v>177.86223711723599</v>
          </cell>
          <cell r="AG65">
            <v>188.915102327174</v>
          </cell>
          <cell r="AH65">
            <v>200.654824012826</v>
          </cell>
        </row>
        <row r="67">
          <cell r="E67">
            <v>1.6000784788553326E-5</v>
          </cell>
          <cell r="F67">
            <v>-2.099866620524889E-5</v>
          </cell>
          <cell r="G67">
            <v>-7.600044115807069E-5</v>
          </cell>
          <cell r="H67">
            <v>3.1054469534080864E-9</v>
          </cell>
          <cell r="I67">
            <v>-7.5326176095236175E-9</v>
          </cell>
          <cell r="J67">
            <v>9.2918984902212731E-9</v>
          </cell>
          <cell r="K67">
            <v>1.9403408053897397E-8</v>
          </cell>
          <cell r="L67">
            <v>-3.9999843142415475E-3</v>
          </cell>
          <cell r="M67">
            <v>-2.8099919636235926E-2</v>
          </cell>
          <cell r="N67">
            <v>-4.9000019788408302</v>
          </cell>
          <cell r="O67">
            <v>1.0000561122845966</v>
          </cell>
          <cell r="P67">
            <v>5.074747518847289E-4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-2.9103830456733704E-11</v>
          </cell>
          <cell r="AD67">
            <v>-2.1827872842550278E-11</v>
          </cell>
          <cell r="AE67">
            <v>2.9103830456733704E-11</v>
          </cell>
          <cell r="AF67">
            <v>-5.8207660913467407E-11</v>
          </cell>
          <cell r="AG67">
            <v>4.3655745685100555E-11</v>
          </cell>
          <cell r="AH67">
            <v>-2.9103830456733704E-11</v>
          </cell>
        </row>
        <row r="70">
          <cell r="E70">
            <v>20.652923199185455</v>
          </cell>
          <cell r="F70">
            <v>25.035633191376036</v>
          </cell>
          <cell r="G70">
            <v>24.69329872354816</v>
          </cell>
          <cell r="H70">
            <v>19.254292312108987</v>
          </cell>
          <cell r="I70">
            <v>19.813218677061624</v>
          </cell>
          <cell r="J70">
            <v>17.14669419277714</v>
          </cell>
          <cell r="K70">
            <v>24.402238968983117</v>
          </cell>
          <cell r="L70">
            <v>32.547601610992864</v>
          </cell>
          <cell r="M70">
            <v>25.53858221099421</v>
          </cell>
          <cell r="N70">
            <v>30.535458657304396</v>
          </cell>
          <cell r="O70">
            <v>27.866521757300784</v>
          </cell>
          <cell r="P70">
            <v>34.081245541440083</v>
          </cell>
          <cell r="Q70">
            <v>35.890618762475057</v>
          </cell>
          <cell r="R70">
            <v>34.805025125628141</v>
          </cell>
          <cell r="S70">
            <v>44.85824800910126</v>
          </cell>
          <cell r="T70">
            <v>53.575766531215372</v>
          </cell>
          <cell r="U70">
            <v>55.773930753564159</v>
          </cell>
          <cell r="V70">
            <v>58.996561425445456</v>
          </cell>
          <cell r="W70">
            <v>56.618430034129688</v>
          </cell>
          <cell r="X70">
            <v>51.393990147783256</v>
          </cell>
          <cell r="Y70">
            <v>53.117975650513245</v>
          </cell>
          <cell r="Z70">
            <v>53.678749584303297</v>
          </cell>
          <cell r="AA70">
            <v>56.473230361034766</v>
          </cell>
          <cell r="AB70">
            <v>60.572249766472652</v>
          </cell>
          <cell r="AC70">
            <v>67.387500000000003</v>
          </cell>
          <cell r="AD70">
            <v>72.207017543859649</v>
          </cell>
          <cell r="AE70">
            <v>77.160951817984937</v>
          </cell>
          <cell r="AF70">
            <v>81.88706328753176</v>
          </cell>
          <cell r="AG70">
            <v>87.368363983420636</v>
          </cell>
          <cell r="AH70">
            <v>93.216595654016047</v>
          </cell>
        </row>
        <row r="75">
          <cell r="E75">
            <v>3.2436845132654629E-4</v>
          </cell>
          <cell r="F75">
            <v>6.0344317358211911E-4</v>
          </cell>
          <cell r="G75">
            <v>1.5128824730527152E-3</v>
          </cell>
          <cell r="H75">
            <v>1.1050812503842038E-3</v>
          </cell>
          <cell r="I75">
            <v>3.677939159236174E-3</v>
          </cell>
          <cell r="J75">
            <v>9.0564231001362318E-3</v>
          </cell>
          <cell r="K75">
            <v>1.3275621610361582E-2</v>
          </cell>
          <cell r="L75">
            <v>2.5577293282461749E-2</v>
          </cell>
          <cell r="M75">
            <v>0.17105303425149349</v>
          </cell>
          <cell r="N75">
            <v>3.0149895908410249</v>
          </cell>
          <cell r="O75">
            <v>18.824057134185296</v>
          </cell>
          <cell r="P75">
            <v>-37.621064041689806</v>
          </cell>
          <cell r="Q75">
            <v>-133.11221680019344</v>
          </cell>
          <cell r="R75">
            <v>-37.950166011019974</v>
          </cell>
          <cell r="S75">
            <v>65.139186431971211</v>
          </cell>
          <cell r="T75">
            <v>-162.54587654819079</v>
          </cell>
          <cell r="U75">
            <v>-245.67351745462111</v>
          </cell>
          <cell r="V75">
            <v>-374.58547563776665</v>
          </cell>
          <cell r="W75">
            <v>127.81574675596676</v>
          </cell>
          <cell r="X75">
            <v>405.38295132186613</v>
          </cell>
          <cell r="Y75">
            <v>441.67263461328457</v>
          </cell>
          <cell r="Z75">
            <v>593.71291304782744</v>
          </cell>
          <cell r="AA75">
            <v>821.54181701036987</v>
          </cell>
          <cell r="AB75">
            <v>816.03414389184582</v>
          </cell>
          <cell r="AC75">
            <v>-1.8644641386345029E-11</v>
          </cell>
          <cell r="AD75">
            <v>1.7735146684572101E-11</v>
          </cell>
          <cell r="AE75">
            <v>2.5920599000528455E-11</v>
          </cell>
          <cell r="AF75">
            <v>-2.2282620193436742E-11</v>
          </cell>
          <cell r="AG75">
            <v>5.4569682106375694E-12</v>
          </cell>
          <cell r="AH75">
            <v>1.5006662579253316E-11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c"/>
      <sheetName val="Hoja1"/>
      <sheetName val="ipc"/>
      <sheetName val="Gráf PMT Y CUT"/>
      <sheetName val="Indicadores basicos"/>
      <sheetName val="Productividad media del L"/>
      <sheetName val="Costo Unitario de la Mano de Ob"/>
      <sheetName val="Productividad Media del Trabajo"/>
      <sheetName val="PMeL CNSM"/>
      <sheetName val="salario"/>
      <sheetName val="indice WR"/>
      <sheetName val="Indice de la construcción LMP"/>
      <sheetName val="Indice de Salario Real no ponde"/>
      <sheetName val="graf Costo Unitario"/>
      <sheetName val="PIB Informe anual 2002"/>
      <sheetName val="Cuadro I-3"/>
      <sheetName val="III-7"/>
      <sheetName val="III-6"/>
      <sheetName val="III-1"/>
      <sheetName val="Proyección 2005"/>
      <sheetName val="Graf Agro"/>
      <sheetName val="Gráfico1"/>
      <sheetName val="Graf ind"/>
      <sheetName val="Graf construcc"/>
      <sheetName val="GrafGob dos ejes"/>
      <sheetName val="salario nominal y real inf anua"/>
      <sheetName val="PIB por act"/>
      <sheetName val="Balance"/>
      <sheetName val="CIRRs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A1" t="str">
            <v>BANCO CENTRAL DE NICARAGUA</v>
          </cell>
          <cell r="E1">
            <v>12</v>
          </cell>
        </row>
        <row r="3">
          <cell r="A3" t="str">
            <v>PRODUCTIVIDAD MEDIA Y COSTO UNITARIO DEL FACTOR TRABAJO (Nacional)</v>
          </cell>
        </row>
        <row r="4">
          <cell r="A4" t="str">
            <v>PROMEDIO ANUAL</v>
          </cell>
        </row>
        <row r="5">
          <cell r="U5" t="str">
            <v>VARIACION     %</v>
          </cell>
        </row>
        <row r="6">
          <cell r="B6">
            <v>1991</v>
          </cell>
          <cell r="C6">
            <v>1992</v>
          </cell>
          <cell r="D6">
            <v>1993</v>
          </cell>
          <cell r="E6">
            <v>1994</v>
          </cell>
          <cell r="F6">
            <v>1995</v>
          </cell>
          <cell r="G6">
            <v>1996</v>
          </cell>
          <cell r="H6">
            <v>1997</v>
          </cell>
          <cell r="I6">
            <v>1998</v>
          </cell>
          <cell r="J6">
            <v>1999</v>
          </cell>
          <cell r="K6">
            <v>2000</v>
          </cell>
          <cell r="L6">
            <v>2001</v>
          </cell>
          <cell r="M6">
            <v>2002</v>
          </cell>
          <cell r="N6" t="str">
            <v>2003 p/</v>
          </cell>
          <cell r="P6" t="str">
            <v>1991/1992</v>
          </cell>
          <cell r="Q6" t="str">
            <v>1992/1993</v>
          </cell>
          <cell r="R6" t="str">
            <v>1993/1994</v>
          </cell>
          <cell r="S6" t="str">
            <v>1994/1995</v>
          </cell>
          <cell r="T6" t="str">
            <v>1995/1996</v>
          </cell>
          <cell r="U6" t="str">
            <v>1996/1997</v>
          </cell>
          <cell r="V6" t="str">
            <v>1997/1998</v>
          </cell>
        </row>
        <row r="9">
          <cell r="A9" t="str">
            <v>PIB  (corriente) (en millones)</v>
          </cell>
          <cell r="B9">
            <v>7220.6120000000001</v>
          </cell>
          <cell r="C9">
            <v>8963.9876000000004</v>
          </cell>
          <cell r="D9">
            <v>10749.4627</v>
          </cell>
          <cell r="E9">
            <v>20008.400000000001</v>
          </cell>
          <cell r="F9">
            <v>24029.3</v>
          </cell>
          <cell r="G9">
            <v>28008.7</v>
          </cell>
          <cell r="H9">
            <v>31967.1</v>
          </cell>
          <cell r="I9">
            <v>37804.5</v>
          </cell>
          <cell r="J9">
            <v>44197.8</v>
          </cell>
          <cell r="K9">
            <v>50144.6</v>
          </cell>
          <cell r="L9">
            <v>53653.489399441358</v>
          </cell>
          <cell r="M9">
            <v>57051.277720178448</v>
          </cell>
          <cell r="N9">
            <v>61926.572619996288</v>
          </cell>
          <cell r="P9">
            <v>24.144429862731869</v>
          </cell>
          <cell r="Q9">
            <v>19.918312916898714</v>
          </cell>
          <cell r="R9">
            <v>86.133954397553282</v>
          </cell>
          <cell r="S9">
            <v>20.096059654944924</v>
          </cell>
          <cell r="T9">
            <v>16.560615581810538</v>
          </cell>
          <cell r="U9">
            <v>14.132751609321389</v>
          </cell>
          <cell r="V9">
            <v>18.260649229989582</v>
          </cell>
        </row>
        <row r="11">
          <cell r="A11" t="str">
            <v>IPC  (base 1994)</v>
          </cell>
          <cell r="B11">
            <v>62.897934150076679</v>
          </cell>
          <cell r="C11">
            <v>77.447994680890034</v>
          </cell>
          <cell r="D11">
            <v>92.524179691894133</v>
          </cell>
          <cell r="E11">
            <v>100</v>
          </cell>
          <cell r="F11">
            <v>110.93545833333333</v>
          </cell>
          <cell r="G11">
            <v>123.82621666666667</v>
          </cell>
          <cell r="H11">
            <v>135.24272500000004</v>
          </cell>
          <cell r="I11">
            <v>152.88682709174543</v>
          </cell>
          <cell r="J11">
            <v>170.01836262921708</v>
          </cell>
          <cell r="K11">
            <v>189.65535499999999</v>
          </cell>
          <cell r="L11">
            <v>203.62335833333336</v>
          </cell>
          <cell r="M11">
            <v>211.74437818517788</v>
          </cell>
          <cell r="N11">
            <v>222.31910445431447</v>
          </cell>
          <cell r="P11">
            <v>23.132811478508032</v>
          </cell>
          <cell r="Q11">
            <v>19.466204480984544</v>
          </cell>
          <cell r="R11">
            <v>8.0798558095844584</v>
          </cell>
          <cell r="S11">
            <v>10.935458333333344</v>
          </cell>
          <cell r="T11">
            <v>11.620052350259229</v>
          </cell>
          <cell r="U11">
            <v>9.2197828865804468</v>
          </cell>
          <cell r="V11">
            <v>13.04624858138979</v>
          </cell>
        </row>
        <row r="13">
          <cell r="A13" t="str">
            <v>Salario Real (base 1994)</v>
          </cell>
          <cell r="B13">
            <v>12249.17813932782</v>
          </cell>
          <cell r="C13">
            <v>14640.534008297314</v>
          </cell>
          <cell r="D13">
            <v>13702.753207020032</v>
          </cell>
          <cell r="E13">
            <v>14410.059455993407</v>
          </cell>
          <cell r="F13">
            <v>14684.349120415736</v>
          </cell>
          <cell r="G13">
            <v>14364.680177447612</v>
          </cell>
          <cell r="H13">
            <v>14350.494638436156</v>
          </cell>
          <cell r="I13">
            <v>15416.302262896521</v>
          </cell>
          <cell r="J13">
            <v>16108.848230546026</v>
          </cell>
          <cell r="K13">
            <v>16355.984253647886</v>
          </cell>
          <cell r="L13">
            <v>17073.67970185804</v>
          </cell>
          <cell r="M13">
            <v>17646.560593605216</v>
          </cell>
          <cell r="N13">
            <v>18284.886677897401</v>
          </cell>
          <cell r="P13">
            <v>19.522582182813466</v>
          </cell>
          <cell r="Q13">
            <v>-6.4053729238688106</v>
          </cell>
          <cell r="R13">
            <v>5.161782003130682</v>
          </cell>
          <cell r="S13">
            <v>1.9034596301283671</v>
          </cell>
          <cell r="T13">
            <v>-2.1769364126850377</v>
          </cell>
          <cell r="U13">
            <v>-9.8752905294247739E-2</v>
          </cell>
          <cell r="V13">
            <v>7.4269748277924919</v>
          </cell>
        </row>
        <row r="15">
          <cell r="A15" t="str">
            <v>PIB (base 1994)</v>
          </cell>
          <cell r="B15">
            <v>11479.88737240776</v>
          </cell>
          <cell r="C15">
            <v>11574.202323681115</v>
          </cell>
          <cell r="D15">
            <v>11618.003786465064</v>
          </cell>
          <cell r="E15">
            <v>20008.400000000001</v>
          </cell>
          <cell r="F15">
            <v>21191.3</v>
          </cell>
          <cell r="G15">
            <v>22535.7</v>
          </cell>
          <cell r="H15">
            <v>23429.599999999999</v>
          </cell>
          <cell r="I15">
            <v>24299.200000000001</v>
          </cell>
          <cell r="J15">
            <v>26008.9</v>
          </cell>
          <cell r="K15">
            <v>27094.6</v>
          </cell>
          <cell r="L15">
            <v>27898.085558778675</v>
          </cell>
          <cell r="M15">
            <v>28181.926969802851</v>
          </cell>
          <cell r="N15">
            <v>28817.659734469846</v>
          </cell>
          <cell r="P15">
            <v>0.82156686920154698</v>
          </cell>
          <cell r="Q15">
            <v>0.37844044504329588</v>
          </cell>
          <cell r="R15">
            <v>72.218914434420498</v>
          </cell>
          <cell r="S15">
            <v>5.9120169528797675</v>
          </cell>
          <cell r="T15">
            <v>6.3441129142619985</v>
          </cell>
          <cell r="U15">
            <v>3.9665952244660474</v>
          </cell>
          <cell r="V15">
            <v>3.7115443712227432</v>
          </cell>
        </row>
        <row r="17">
          <cell r="A17" t="str">
            <v>Ocupados (miles)</v>
          </cell>
          <cell r="B17">
            <v>1117</v>
          </cell>
          <cell r="C17">
            <v>1123.7</v>
          </cell>
          <cell r="D17">
            <v>1121.7</v>
          </cell>
          <cell r="E17">
            <v>1176.5999999999999</v>
          </cell>
          <cell r="F17">
            <v>1228.2</v>
          </cell>
          <cell r="G17">
            <v>1291.8</v>
          </cell>
          <cell r="H17">
            <v>1369.9</v>
          </cell>
          <cell r="I17">
            <v>1441.8</v>
          </cell>
          <cell r="J17">
            <v>1544.2</v>
          </cell>
          <cell r="K17">
            <v>1637.3</v>
          </cell>
          <cell r="L17">
            <v>1697.3225937000002</v>
          </cell>
          <cell r="M17">
            <v>1714.1556584925745</v>
          </cell>
          <cell r="N17">
            <v>1761.0019745620782</v>
          </cell>
          <cell r="P17">
            <v>0.59982094897046068</v>
          </cell>
          <cell r="Q17">
            <v>-0.17798344753937556</v>
          </cell>
          <cell r="R17">
            <v>4.8943567798876586</v>
          </cell>
          <cell r="S17">
            <v>4.3855175930647761</v>
          </cell>
          <cell r="T17">
            <v>5.1783097215437124</v>
          </cell>
          <cell r="U17">
            <v>6.0458275274810376</v>
          </cell>
          <cell r="V17">
            <v>5.2485582889261906</v>
          </cell>
        </row>
        <row r="19">
          <cell r="A19" t="str">
            <v>Pruduc. Media del trabajo</v>
          </cell>
          <cell r="B19">
            <v>10277.428265360573</v>
          </cell>
          <cell r="C19">
            <v>10300.082160435271</v>
          </cell>
          <cell r="D19">
            <v>10357.496466492879</v>
          </cell>
          <cell r="E19">
            <v>17005.269420363762</v>
          </cell>
          <cell r="F19">
            <v>17253.948868262498</v>
          </cell>
          <cell r="G19">
            <v>17445.192754296331</v>
          </cell>
          <cell r="H19">
            <v>17103.146215052191</v>
          </cell>
          <cell r="I19">
            <v>16853.377722291578</v>
          </cell>
          <cell r="J19">
            <v>16842.96075637871</v>
          </cell>
          <cell r="K19">
            <v>16548.341782202406</v>
          </cell>
          <cell r="L19">
            <v>16436.525185211569</v>
          </cell>
          <cell r="M19">
            <v>16440.704687569618</v>
          </cell>
          <cell r="N19">
            <v>16364.354015921052</v>
          </cell>
          <cell r="P19">
            <v>0.22042377226851784</v>
          </cell>
          <cell r="Q19">
            <v>0.55741600079801401</v>
          </cell>
          <cell r="R19">
            <v>64.183202720626809</v>
          </cell>
          <cell r="S19">
            <v>1.4623669978491591</v>
          </cell>
          <cell r="T19">
            <v>1.1084064725937139</v>
          </cell>
          <cell r="U19">
            <v>-1.9606922323050924</v>
          </cell>
          <cell r="V19">
            <v>-1.4603657690816902</v>
          </cell>
        </row>
        <row r="21">
          <cell r="A21" t="str">
            <v>Costo unit. del Trabajo</v>
          </cell>
          <cell r="B21">
            <v>1.1918524579356984</v>
          </cell>
          <cell r="C21">
            <v>1.4213997306288109</v>
          </cell>
          <cell r="D21">
            <v>1.3229792789550312</v>
          </cell>
          <cell r="E21">
            <v>0.84738789488024235</v>
          </cell>
          <cell r="F21">
            <v>0.85107178840819619</v>
          </cell>
          <cell r="G21">
            <v>0.82341768186596487</v>
          </cell>
          <cell r="H21">
            <v>0.8390558355752421</v>
          </cell>
          <cell r="I21">
            <v>0.91473071552331786</v>
          </cell>
          <cell r="J21">
            <v>0.95641428271127071</v>
          </cell>
          <cell r="K21">
            <v>0.98837602394933621</v>
          </cell>
          <cell r="L21">
            <v>1.0387645508686798</v>
          </cell>
          <cell r="M21">
            <v>1.073345755486218</v>
          </cell>
          <cell r="N21">
            <v>1.1173607378640087</v>
          </cell>
          <cell r="P21">
            <v>19.259705441283458</v>
          </cell>
          <cell r="Q21">
            <v>-6.9241923684788844</v>
          </cell>
          <cell r="R21">
            <v>-35.948513452942336</v>
          </cell>
          <cell r="S21">
            <v>0.43473520806838906</v>
          </cell>
          <cell r="T21">
            <v>-3.2493271330206142</v>
          </cell>
          <cell r="U21">
            <v>1.899176329786755</v>
          </cell>
          <cell r="V21">
            <v>9.0190517411984104</v>
          </cell>
        </row>
        <row r="23">
          <cell r="A23" t="str">
            <v>Deflator Implicito del PIB</v>
          </cell>
          <cell r="E23">
            <v>100</v>
          </cell>
          <cell r="F23">
            <v>113.39228834474524</v>
          </cell>
          <cell r="G23">
            <v>124.28591079930953</v>
          </cell>
          <cell r="H23">
            <v>136.43894902175026</v>
          </cell>
          <cell r="I23">
            <v>155.57919602291432</v>
          </cell>
          <cell r="J23">
            <v>169.93336896216294</v>
          </cell>
          <cell r="K23">
            <v>185.07230222996463</v>
          </cell>
          <cell r="L23">
            <v>192.31961019833579</v>
          </cell>
          <cell r="M23">
            <v>202.43923625701439</v>
          </cell>
          <cell r="N23">
            <v>214.89105357824621</v>
          </cell>
          <cell r="P23" t="e">
            <v>#DIV/0!</v>
          </cell>
          <cell r="Q23" t="e">
            <v>#DIV/0!</v>
          </cell>
          <cell r="R23" t="e">
            <v>#DIV/0!</v>
          </cell>
          <cell r="S23">
            <v>13.392288344745239</v>
          </cell>
          <cell r="T23">
            <v>9.6070223236385743</v>
          </cell>
          <cell r="U23">
            <v>9.7782911548717948</v>
          </cell>
          <cell r="V23">
            <v>14.028433331095826</v>
          </cell>
        </row>
        <row r="25">
          <cell r="A25" t="str">
            <v>IPC base 1994</v>
          </cell>
          <cell r="E25">
            <v>100</v>
          </cell>
          <cell r="F25">
            <v>110.93545833333333</v>
          </cell>
          <cell r="G25">
            <v>123.82621666666667</v>
          </cell>
          <cell r="H25">
            <v>135.24272500000004</v>
          </cell>
          <cell r="I25">
            <v>152.88682709174543</v>
          </cell>
          <cell r="J25">
            <v>170.01836262921708</v>
          </cell>
          <cell r="K25">
            <v>189.65535499999999</v>
          </cell>
          <cell r="L25">
            <v>203.62335833333336</v>
          </cell>
          <cell r="M25">
            <v>211.74437818517788</v>
          </cell>
          <cell r="N25">
            <v>222.31910445431447</v>
          </cell>
          <cell r="P25" t="e">
            <v>#DIV/0!</v>
          </cell>
          <cell r="Q25" t="e">
            <v>#DIV/0!</v>
          </cell>
          <cell r="R25" t="e">
            <v>#DIV/0!</v>
          </cell>
          <cell r="S25">
            <v>10.935458333333344</v>
          </cell>
          <cell r="T25">
            <v>11.620052350259229</v>
          </cell>
          <cell r="U25">
            <v>9.2197828865804468</v>
          </cell>
          <cell r="V25">
            <v>13.04624858138979</v>
          </cell>
        </row>
        <row r="26">
          <cell r="A26" t="str">
            <v xml:space="preserve">(p)       :  Preliminar  </v>
          </cell>
        </row>
        <row r="27">
          <cell r="A27" t="str">
            <v>Fuente :  BCN</v>
          </cell>
        </row>
        <row r="32">
          <cell r="A32" t="str">
            <v>BANCO CENTRAL DE NICARAGUA</v>
          </cell>
        </row>
        <row r="34">
          <cell r="A34" t="str">
            <v>PRODUCTIVIDAD MEDIA Y COSTO UNITARIO DEL FACTOR TRABAJO (Agricultura y Pecuario)</v>
          </cell>
        </row>
        <row r="35">
          <cell r="A35" t="str">
            <v>PROMEDIO ANUAL</v>
          </cell>
        </row>
        <row r="36">
          <cell r="U36" t="str">
            <v>VARIACION     %</v>
          </cell>
        </row>
        <row r="37">
          <cell r="B37">
            <v>1991</v>
          </cell>
          <cell r="C37">
            <v>1992</v>
          </cell>
          <cell r="D37">
            <v>1993</v>
          </cell>
          <cell r="E37">
            <v>1994</v>
          </cell>
          <cell r="F37">
            <v>1995</v>
          </cell>
          <cell r="G37">
            <v>1996</v>
          </cell>
          <cell r="H37">
            <v>1997</v>
          </cell>
          <cell r="I37">
            <v>1998</v>
          </cell>
          <cell r="J37">
            <v>1999</v>
          </cell>
          <cell r="K37">
            <v>2000</v>
          </cell>
          <cell r="L37">
            <v>2001</v>
          </cell>
          <cell r="M37">
            <v>2002</v>
          </cell>
          <cell r="U37" t="str">
            <v>1997/1996</v>
          </cell>
          <cell r="V37" t="str">
            <v>1998/1997</v>
          </cell>
        </row>
        <row r="40">
          <cell r="A40" t="str">
            <v>PIB  (corriente) (en millones)</v>
          </cell>
          <cell r="B40">
            <v>2064.4002</v>
          </cell>
          <cell r="C40">
            <v>2604.3638999999998</v>
          </cell>
          <cell r="D40">
            <v>3097.2271000000001</v>
          </cell>
          <cell r="E40">
            <v>3732.1557000000003</v>
          </cell>
          <cell r="F40">
            <v>4285.5914000000002</v>
          </cell>
          <cell r="G40">
            <v>5027.5920000000006</v>
          </cell>
          <cell r="H40">
            <v>5796.7209999999995</v>
          </cell>
          <cell r="I40">
            <v>6751.896047874654</v>
          </cell>
          <cell r="J40">
            <v>7934.9414867614141</v>
          </cell>
          <cell r="K40">
            <v>9815.7095712618539</v>
          </cell>
          <cell r="L40">
            <v>10864.128041963953</v>
          </cell>
          <cell r="M40">
            <v>10914.732442573142</v>
          </cell>
          <cell r="O40">
            <v>0</v>
          </cell>
          <cell r="P40">
            <v>26.155960457667064</v>
          </cell>
          <cell r="Q40">
            <v>18.924513582760085</v>
          </cell>
          <cell r="R40">
            <v>20.499904575935048</v>
          </cell>
          <cell r="S40">
            <v>14.828848110490142</v>
          </cell>
          <cell r="T40">
            <v>17.313843778947287</v>
          </cell>
          <cell r="U40">
            <v>15.298158641353538</v>
          </cell>
          <cell r="V40">
            <v>16.477850976002713</v>
          </cell>
        </row>
        <row r="42">
          <cell r="A42" t="str">
            <v>IPC  (base 1994)</v>
          </cell>
          <cell r="B42">
            <v>62.897934150076679</v>
          </cell>
          <cell r="C42">
            <v>77.447994680890034</v>
          </cell>
          <cell r="D42">
            <v>92.524179691894133</v>
          </cell>
          <cell r="E42">
            <v>100</v>
          </cell>
          <cell r="F42">
            <v>110.93545833333333</v>
          </cell>
          <cell r="G42">
            <v>123.82621666666667</v>
          </cell>
          <cell r="H42">
            <v>135.24272500000004</v>
          </cell>
          <cell r="I42">
            <v>152.88682709174543</v>
          </cell>
          <cell r="J42">
            <v>170.01836262921708</v>
          </cell>
          <cell r="K42">
            <v>189.65535499999999</v>
          </cell>
          <cell r="L42">
            <v>203.62335833333336</v>
          </cell>
          <cell r="M42">
            <v>211.74437818517788</v>
          </cell>
          <cell r="O42">
            <v>0</v>
          </cell>
          <cell r="P42">
            <v>23.132811478508032</v>
          </cell>
          <cell r="Q42">
            <v>19.466204480984544</v>
          </cell>
          <cell r="R42">
            <v>8.0798558095844584</v>
          </cell>
          <cell r="S42">
            <v>10.935458333333344</v>
          </cell>
          <cell r="T42">
            <v>11.620052350259229</v>
          </cell>
          <cell r="U42">
            <v>9.2197828865804468</v>
          </cell>
          <cell r="V42">
            <v>13.04624858138979</v>
          </cell>
        </row>
        <row r="44">
          <cell r="A44" t="str">
            <v>Salario Real (base 1994)</v>
          </cell>
          <cell r="B44">
            <v>5897.3638007719501</v>
          </cell>
          <cell r="C44">
            <v>7212.8917256244731</v>
          </cell>
          <cell r="D44">
            <v>6907.3403528482195</v>
          </cell>
          <cell r="E44">
            <v>5548.8</v>
          </cell>
          <cell r="F44">
            <v>5357.349299573968</v>
          </cell>
          <cell r="G44">
            <v>5281.5955910252187</v>
          </cell>
          <cell r="H44">
            <v>4783.2517423765275</v>
          </cell>
          <cell r="I44">
            <v>4547.8084229111491</v>
          </cell>
          <cell r="J44">
            <v>4467.1645359645572</v>
          </cell>
          <cell r="K44">
            <v>4742.2863435625113</v>
          </cell>
          <cell r="L44">
            <v>4148.8363953660682</v>
          </cell>
          <cell r="M44">
            <v>4150.6650969093898</v>
          </cell>
          <cell r="O44" t="e">
            <v>#REF!</v>
          </cell>
          <cell r="P44">
            <v>22.307050561817519</v>
          </cell>
          <cell r="Q44">
            <v>-4.2361841047849538</v>
          </cell>
          <cell r="R44">
            <v>-19.668067352262867</v>
          </cell>
          <cell r="S44">
            <v>-3.4503081824184108</v>
          </cell>
          <cell r="T44">
            <v>-1.4140147358839101</v>
          </cell>
          <cell r="U44">
            <v>-9.4354791096748301</v>
          </cell>
          <cell r="V44">
            <v>-4.9222439492260577</v>
          </cell>
        </row>
        <row r="46">
          <cell r="A46" t="str">
            <v>PIB (base 1994)</v>
          </cell>
          <cell r="B46">
            <v>3282.1430908593411</v>
          </cell>
          <cell r="C46">
            <v>3362.7260598945059</v>
          </cell>
          <cell r="D46">
            <v>3347.4785837753743</v>
          </cell>
          <cell r="E46">
            <v>3732.1557000000007</v>
          </cell>
          <cell r="F46">
            <v>3863.1394004997651</v>
          </cell>
          <cell r="G46">
            <v>4060.1999603476543</v>
          </cell>
          <cell r="H46">
            <v>4286.1610485887486</v>
          </cell>
          <cell r="I46">
            <v>4416.2706338479557</v>
          </cell>
          <cell r="J46">
            <v>4667.1085193699082</v>
          </cell>
          <cell r="K46">
            <v>5175.5509731121774</v>
          </cell>
          <cell r="L46">
            <v>5335.4036250493782</v>
          </cell>
          <cell r="M46">
            <v>5154.6740159626934</v>
          </cell>
          <cell r="O46">
            <v>0</v>
          </cell>
          <cell r="P46">
            <v>2.4551936586672838</v>
          </cell>
          <cell r="Q46">
            <v>-0.45342605515745049</v>
          </cell>
          <cell r="R46">
            <v>11.491548238399105</v>
          </cell>
          <cell r="S46">
            <v>3.5095990368184431</v>
          </cell>
          <cell r="T46">
            <v>5.1010470867915387</v>
          </cell>
          <cell r="U46">
            <v>5.5652699484718653</v>
          </cell>
          <cell r="V46">
            <v>3.0355738803152832</v>
          </cell>
        </row>
        <row r="48">
          <cell r="A48" t="str">
            <v>Ocupados (miles)</v>
          </cell>
          <cell r="B48">
            <v>416</v>
          </cell>
          <cell r="C48">
            <v>427.9</v>
          </cell>
          <cell r="D48">
            <v>428.8</v>
          </cell>
          <cell r="E48">
            <v>462.3</v>
          </cell>
          <cell r="F48">
            <v>485.3</v>
          </cell>
          <cell r="G48">
            <v>517.6</v>
          </cell>
          <cell r="H48">
            <v>561.29999999999995</v>
          </cell>
          <cell r="I48">
            <v>595.70000000000005</v>
          </cell>
          <cell r="J48">
            <v>641.29999999999995</v>
          </cell>
          <cell r="K48">
            <v>696.9</v>
          </cell>
          <cell r="L48">
            <v>725.2</v>
          </cell>
          <cell r="M48">
            <v>717.3</v>
          </cell>
          <cell r="O48">
            <v>0</v>
          </cell>
          <cell r="P48">
            <v>2.8605769230769056</v>
          </cell>
          <cell r="Q48">
            <v>0.21032951624211194</v>
          </cell>
          <cell r="R48">
            <v>7.8125</v>
          </cell>
          <cell r="S48">
            <v>4.9751243781094558</v>
          </cell>
          <cell r="T48">
            <v>6.6556769008860499</v>
          </cell>
          <cell r="U48">
            <v>8.4428129829984471</v>
          </cell>
          <cell r="V48">
            <v>6.1286299661500294</v>
          </cell>
        </row>
        <row r="50">
          <cell r="A50" t="str">
            <v>Pruduc. Media del trabajo</v>
          </cell>
          <cell r="B50">
            <v>7889.7670453349547</v>
          </cell>
          <cell r="C50">
            <v>7858.6727270261881</v>
          </cell>
          <cell r="D50">
            <v>7806.6198315657048</v>
          </cell>
          <cell r="E50">
            <v>8073.0168721609361</v>
          </cell>
          <cell r="F50">
            <v>7960.3119730059034</v>
          </cell>
          <cell r="G50">
            <v>7844.2812216917582</v>
          </cell>
          <cell r="H50">
            <v>7636.1322796877766</v>
          </cell>
          <cell r="I50">
            <v>7413.5817254456188</v>
          </cell>
          <cell r="J50">
            <v>7277.5744883360494</v>
          </cell>
          <cell r="K50">
            <v>7426.5331799572077</v>
          </cell>
          <cell r="L50">
            <v>7357.1478558320159</v>
          </cell>
          <cell r="M50">
            <v>7186.2177833022351</v>
          </cell>
          <cell r="O50">
            <v>0</v>
          </cell>
          <cell r="P50">
            <v>-0.39410946014118053</v>
          </cell>
          <cell r="Q50">
            <v>-0.66236242770960985</v>
          </cell>
          <cell r="R50">
            <v>3.4124505399643965</v>
          </cell>
          <cell r="S50">
            <v>-1.3960691639786518</v>
          </cell>
          <cell r="T50">
            <v>-1.4576156274730891</v>
          </cell>
          <cell r="U50">
            <v>-2.6535119805290606</v>
          </cell>
          <cell r="V50">
            <v>-2.9144407939886747</v>
          </cell>
        </row>
        <row r="52">
          <cell r="A52" t="str">
            <v>Costo unit. del Trabajo</v>
          </cell>
          <cell r="B52">
            <v>0.41599999999999998</v>
          </cell>
          <cell r="C52">
            <v>0.4279</v>
          </cell>
          <cell r="D52">
            <v>0.42880000000000001</v>
          </cell>
          <cell r="E52">
            <v>0.46229999999999999</v>
          </cell>
          <cell r="F52">
            <v>0.48530000000000001</v>
          </cell>
          <cell r="G52">
            <v>0.51760000000000006</v>
          </cell>
          <cell r="H52">
            <v>0.56129999999999991</v>
          </cell>
          <cell r="I52">
            <v>0.59570000000000012</v>
          </cell>
          <cell r="J52">
            <v>0.64129999999999998</v>
          </cell>
          <cell r="K52">
            <v>0.69689999999999996</v>
          </cell>
          <cell r="L52">
            <v>0.72520000000000007</v>
          </cell>
          <cell r="M52">
            <v>0.71730000000000005</v>
          </cell>
          <cell r="O52">
            <v>0</v>
          </cell>
          <cell r="P52">
            <v>2.860576923076934</v>
          </cell>
          <cell r="Q52">
            <v>0.21032951624211194</v>
          </cell>
          <cell r="R52">
            <v>7.8125</v>
          </cell>
          <cell r="S52">
            <v>4.9751243781094558</v>
          </cell>
          <cell r="T52">
            <v>6.6556769008860641</v>
          </cell>
          <cell r="U52">
            <v>8.4428129829984329</v>
          </cell>
          <cell r="V52">
            <v>6.1286299661500436</v>
          </cell>
        </row>
        <row r="54">
          <cell r="A54" t="str">
            <v xml:space="preserve">(p)       :  Preliminar  </v>
          </cell>
        </row>
        <row r="55">
          <cell r="A55" t="str">
            <v>Fuente :  BCN</v>
          </cell>
        </row>
        <row r="59">
          <cell r="A59" t="str">
            <v>BANCO CENTRAL DE NICARAGUA</v>
          </cell>
        </row>
        <row r="61">
          <cell r="A61" t="str">
            <v>PRODUCTIVIDAD MEDIA Y COSTO UNITARIO DEL FACTOR TRABAJO (Industria)</v>
          </cell>
        </row>
        <row r="62">
          <cell r="A62" t="str">
            <v>PROMEDIO ANUAL</v>
          </cell>
        </row>
        <row r="63">
          <cell r="U63" t="str">
            <v>VARIACION     %</v>
          </cell>
        </row>
        <row r="64">
          <cell r="B64">
            <v>1991</v>
          </cell>
          <cell r="C64">
            <v>1992</v>
          </cell>
          <cell r="D64">
            <v>1993</v>
          </cell>
          <cell r="E64">
            <v>1994</v>
          </cell>
          <cell r="F64">
            <v>1995</v>
          </cell>
          <cell r="G64">
            <v>1996</v>
          </cell>
          <cell r="H64">
            <v>1997</v>
          </cell>
          <cell r="I64">
            <v>1998</v>
          </cell>
          <cell r="J64">
            <v>1999</v>
          </cell>
          <cell r="K64">
            <v>2000</v>
          </cell>
          <cell r="L64">
            <v>2001</v>
          </cell>
          <cell r="M64">
            <v>2002</v>
          </cell>
          <cell r="U64" t="str">
            <v>1997/1996</v>
          </cell>
          <cell r="V64" t="str">
            <v>1998/1997</v>
          </cell>
        </row>
        <row r="67">
          <cell r="A67" t="str">
            <v>PIB  (corriente) (en millones)</v>
          </cell>
          <cell r="B67">
            <v>1293.9061999999999</v>
          </cell>
          <cell r="C67">
            <v>1531.9</v>
          </cell>
          <cell r="D67">
            <v>1884.9</v>
          </cell>
          <cell r="E67">
            <v>2047.0353</v>
          </cell>
          <cell r="F67">
            <v>2316.9065999999998</v>
          </cell>
          <cell r="G67">
            <v>2622.6370000000002</v>
          </cell>
          <cell r="H67">
            <v>2949.5511999999999</v>
          </cell>
          <cell r="I67">
            <v>3405.2613639579704</v>
          </cell>
          <cell r="J67">
            <v>3871.0998575942676</v>
          </cell>
          <cell r="K67">
            <v>4392.626285383275</v>
          </cell>
          <cell r="L67">
            <v>4811.8660857004479</v>
          </cell>
          <cell r="M67">
            <v>5172.9236041308277</v>
          </cell>
          <cell r="O67">
            <v>0</v>
          </cell>
          <cell r="P67">
            <v>18.393435320118272</v>
          </cell>
          <cell r="Q67">
            <v>23.043279587440438</v>
          </cell>
          <cell r="R67">
            <v>8.6017985038994169</v>
          </cell>
          <cell r="S67">
            <v>13.183519600272646</v>
          </cell>
          <cell r="T67">
            <v>13.195629033988695</v>
          </cell>
          <cell r="U67">
            <v>12.465095245739292</v>
          </cell>
          <cell r="V67">
            <v>15.450152686211055</v>
          </cell>
        </row>
        <row r="69">
          <cell r="A69" t="str">
            <v>IPC  (base 1994)</v>
          </cell>
          <cell r="B69">
            <v>62.897934150076679</v>
          </cell>
          <cell r="C69">
            <v>77.447994680890034</v>
          </cell>
          <cell r="D69">
            <v>92.524179691894133</v>
          </cell>
          <cell r="E69">
            <v>100</v>
          </cell>
          <cell r="F69">
            <v>110.93545833333333</v>
          </cell>
          <cell r="G69">
            <v>123.82621666666667</v>
          </cell>
          <cell r="H69">
            <v>135.24272500000004</v>
          </cell>
          <cell r="I69">
            <v>152.88682709174543</v>
          </cell>
          <cell r="J69">
            <v>170.01836262921708</v>
          </cell>
          <cell r="K69">
            <v>189.65535499999999</v>
          </cell>
          <cell r="L69">
            <v>203.62335833333336</v>
          </cell>
          <cell r="M69">
            <v>211.74437818517788</v>
          </cell>
          <cell r="O69">
            <v>0</v>
          </cell>
          <cell r="P69">
            <v>23.132811478508032</v>
          </cell>
          <cell r="Q69">
            <v>19.466204480984544</v>
          </cell>
          <cell r="R69">
            <v>8.0798558095844584</v>
          </cell>
          <cell r="S69">
            <v>10.935458333333344</v>
          </cell>
          <cell r="T69">
            <v>11.620052350259229</v>
          </cell>
          <cell r="U69">
            <v>9.2197828865804468</v>
          </cell>
          <cell r="V69">
            <v>13.04624858138979</v>
          </cell>
        </row>
        <row r="71">
          <cell r="A71" t="str">
            <v>Salario Real (base 1994)</v>
          </cell>
          <cell r="B71">
            <v>21761.350646813433</v>
          </cell>
          <cell r="C71">
            <v>30233.035853899935</v>
          </cell>
          <cell r="D71">
            <v>27884.862190526732</v>
          </cell>
          <cell r="E71">
            <v>27389.16</v>
          </cell>
          <cell r="F71">
            <v>26432.486457027717</v>
          </cell>
          <cell r="G71">
            <v>25890.47849721646</v>
          </cell>
          <cell r="H71">
            <v>24170.616201352015</v>
          </cell>
          <cell r="I71">
            <v>22336.942986766517</v>
          </cell>
          <cell r="J71">
            <v>21863.756023263835</v>
          </cell>
          <cell r="K71">
            <v>20385.925828458683</v>
          </cell>
          <cell r="L71">
            <v>19288.062195549515</v>
          </cell>
          <cell r="M71">
            <v>18565.782164766744</v>
          </cell>
          <cell r="O71" t="e">
            <v>#REF!</v>
          </cell>
          <cell r="P71">
            <v>38.929960481690188</v>
          </cell>
          <cell r="Q71">
            <v>-7.7669132359736182</v>
          </cell>
          <cell r="R71">
            <v>-1.7776748801546347</v>
          </cell>
          <cell r="S71">
            <v>-3.492891140043298</v>
          </cell>
          <cell r="T71">
            <v>-2.0505371702068942</v>
          </cell>
          <cell r="U71">
            <v>-6.6428370416149392</v>
          </cell>
          <cell r="V71">
            <v>-7.5863734681407493</v>
          </cell>
        </row>
        <row r="73">
          <cell r="A73" t="str">
            <v>PIB (base 1994)</v>
          </cell>
          <cell r="B73">
            <v>2057.1521425690935</v>
          </cell>
          <cell r="C73">
            <v>1977.9724527560813</v>
          </cell>
          <cell r="D73">
            <v>2037.1972021548577</v>
          </cell>
          <cell r="E73">
            <v>2047.0353</v>
          </cell>
          <cell r="F73">
            <v>2088.5176253008976</v>
          </cell>
          <cell r="G73">
            <v>2117.9981675932117</v>
          </cell>
          <cell r="H73">
            <v>2180.9315066669938</v>
          </cell>
          <cell r="I73">
            <v>2227.3085449765508</v>
          </cell>
          <cell r="J73">
            <v>2276.8716259410867</v>
          </cell>
          <cell r="K73">
            <v>2316.1098116018266</v>
          </cell>
          <cell r="L73">
            <v>2363.1208742876042</v>
          </cell>
          <cell r="M73">
            <v>2443.003988331121</v>
          </cell>
          <cell r="O73">
            <v>0</v>
          </cell>
          <cell r="P73">
            <v>-3.8489953258453653</v>
          </cell>
          <cell r="Q73">
            <v>2.9942150769720399</v>
          </cell>
          <cell r="R73">
            <v>0.48292319637666026</v>
          </cell>
          <cell r="S73">
            <v>2.026458718171483</v>
          </cell>
          <cell r="T73">
            <v>1.4115534355649402</v>
          </cell>
          <cell r="U73">
            <v>2.971359467477555</v>
          </cell>
          <cell r="V73">
            <v>2.1264784413350384</v>
          </cell>
        </row>
        <row r="75">
          <cell r="A75" t="str">
            <v>Ocupados (miles)</v>
          </cell>
          <cell r="B75">
            <v>110.2</v>
          </cell>
          <cell r="C75">
            <v>103.6</v>
          </cell>
          <cell r="D75">
            <v>105.7</v>
          </cell>
          <cell r="E75">
            <v>109.1</v>
          </cell>
          <cell r="F75">
            <v>110.2</v>
          </cell>
          <cell r="G75">
            <v>113.6</v>
          </cell>
          <cell r="H75">
            <v>117.2</v>
          </cell>
          <cell r="I75">
            <v>122</v>
          </cell>
          <cell r="J75">
            <v>125.3</v>
          </cell>
          <cell r="K75">
            <v>127.8</v>
          </cell>
          <cell r="L75">
            <v>131.19999999999999</v>
          </cell>
          <cell r="M75">
            <v>135.4</v>
          </cell>
          <cell r="O75">
            <v>0</v>
          </cell>
          <cell r="P75">
            <v>-5.9891107078040022</v>
          </cell>
          <cell r="Q75">
            <v>2.0270270270270458</v>
          </cell>
          <cell r="R75">
            <v>3.2166508987700979</v>
          </cell>
          <cell r="S75">
            <v>1.0082493125572967</v>
          </cell>
          <cell r="T75">
            <v>3.0852994555353774</v>
          </cell>
          <cell r="U75">
            <v>3.1690140845070545</v>
          </cell>
          <cell r="V75">
            <v>4.0955631399317411</v>
          </cell>
        </row>
        <row r="77">
          <cell r="A77" t="str">
            <v>Pruduc. Media del trabajo</v>
          </cell>
          <cell r="B77">
            <v>18667.442310064369</v>
          </cell>
          <cell r="C77">
            <v>19092.398192626271</v>
          </cell>
          <cell r="D77">
            <v>19273.388856715777</v>
          </cell>
          <cell r="E77">
            <v>18762.92667277727</v>
          </cell>
          <cell r="F77">
            <v>18952.065565343899</v>
          </cell>
          <cell r="G77">
            <v>18644.350066841653</v>
          </cell>
          <cell r="H77">
            <v>18608.630602960697</v>
          </cell>
          <cell r="I77">
            <v>18256.62741784058</v>
          </cell>
          <cell r="J77">
            <v>18171.361739354244</v>
          </cell>
          <cell r="K77">
            <v>18122.924973410223</v>
          </cell>
          <cell r="L77">
            <v>18011.592029631131</v>
          </cell>
          <cell r="M77">
            <v>18042.865497275634</v>
          </cell>
          <cell r="O77">
            <v>0</v>
          </cell>
          <cell r="P77">
            <v>2.2764547788787866</v>
          </cell>
          <cell r="Q77">
            <v>0.94797239332358174</v>
          </cell>
          <cell r="R77">
            <v>-2.6485336218422049</v>
          </cell>
          <cell r="S77">
            <v>1.0080457908576079</v>
          </cell>
          <cell r="T77">
            <v>-1.6236515088093597</v>
          </cell>
          <cell r="U77">
            <v>-0.19158331479991375</v>
          </cell>
          <cell r="V77">
            <v>-1.8916125137338753</v>
          </cell>
        </row>
        <row r="79">
          <cell r="A79" t="str">
            <v>Costo unit. del Trabajo</v>
          </cell>
          <cell r="B79">
            <v>1.1657382026610583</v>
          </cell>
          <cell r="C79">
            <v>1.5835116965859386</v>
          </cell>
          <cell r="D79">
            <v>1.4468063918510263</v>
          </cell>
          <cell r="E79">
            <v>1.4597488162514831</v>
          </cell>
          <cell r="F79">
            <v>1.3947021429348923</v>
          </cell>
          <cell r="G79">
            <v>1.38865009530484</v>
          </cell>
          <cell r="H79">
            <v>1.2988927942664619</v>
          </cell>
          <cell r="I79">
            <v>1.2234977729204577</v>
          </cell>
          <cell r="J79">
            <v>1.2031985459797911</v>
          </cell>
          <cell r="K79">
            <v>1.1248695151786321</v>
          </cell>
          <cell r="L79">
            <v>1.0708693692272424</v>
          </cell>
          <cell r="M79">
            <v>1.0289819079774256</v>
          </cell>
          <cell r="O79">
            <v>0</v>
          </cell>
          <cell r="P79">
            <v>35.837677187829883</v>
          </cell>
          <cell r="Q79">
            <v>-8.6330467295978792</v>
          </cell>
          <cell r="R79">
            <v>0.8945512318271085</v>
          </cell>
          <cell r="S79">
            <v>-4.4560182267265276</v>
          </cell>
          <cell r="T79">
            <v>-0.4339311917394042</v>
          </cell>
          <cell r="U79">
            <v>-6.4636369767917898</v>
          </cell>
          <cell r="V79">
            <v>-5.8045607519581921</v>
          </cell>
        </row>
        <row r="81">
          <cell r="A81" t="str">
            <v xml:space="preserve">(p)       :  Preliminar  </v>
          </cell>
        </row>
        <row r="82">
          <cell r="A82" t="str">
            <v>Fuente :  BCN</v>
          </cell>
        </row>
        <row r="85">
          <cell r="A85" t="str">
            <v>BANCO CENTRAL DE NICARAGUA</v>
          </cell>
        </row>
        <row r="87">
          <cell r="A87" t="str">
            <v>PRODUCTIVIDAD MEDIA Y COSTO UNITARIO DEL FACTOR TRABAJO (Construcción)</v>
          </cell>
        </row>
        <row r="88">
          <cell r="A88" t="str">
            <v>PROMEDIO ANUAL</v>
          </cell>
        </row>
        <row r="89">
          <cell r="U89" t="str">
            <v>VARIACION     %</v>
          </cell>
        </row>
        <row r="90">
          <cell r="B90">
            <v>1991</v>
          </cell>
          <cell r="C90">
            <v>1992</v>
          </cell>
          <cell r="D90">
            <v>1993</v>
          </cell>
          <cell r="E90">
            <v>1994</v>
          </cell>
          <cell r="F90">
            <v>1995</v>
          </cell>
          <cell r="G90">
            <v>1996</v>
          </cell>
          <cell r="H90">
            <v>1997</v>
          </cell>
          <cell r="I90">
            <v>1998</v>
          </cell>
          <cell r="J90">
            <v>1999</v>
          </cell>
          <cell r="K90">
            <v>2000</v>
          </cell>
          <cell r="L90">
            <v>2001</v>
          </cell>
          <cell r="M90">
            <v>2002</v>
          </cell>
          <cell r="U90" t="str">
            <v>1997/1996</v>
          </cell>
          <cell r="V90" t="str">
            <v>1998/1997</v>
          </cell>
        </row>
        <row r="93">
          <cell r="A93" t="str">
            <v>PIB  (corriente) (en millones)</v>
          </cell>
          <cell r="B93">
            <v>174.3</v>
          </cell>
          <cell r="C93">
            <v>215.2</v>
          </cell>
          <cell r="D93">
            <v>268.39999999999998</v>
          </cell>
          <cell r="E93">
            <v>366.4</v>
          </cell>
          <cell r="F93">
            <v>478.7</v>
          </cell>
          <cell r="G93">
            <v>634.98670000000004</v>
          </cell>
          <cell r="H93">
            <v>762.97680000000003</v>
          </cell>
          <cell r="I93">
            <v>952.00437857047041</v>
          </cell>
          <cell r="J93">
            <v>1559.5</v>
          </cell>
          <cell r="K93">
            <v>1920.4837124769695</v>
          </cell>
          <cell r="L93">
            <v>2169.1345769475679</v>
          </cell>
          <cell r="M93">
            <v>2252.9169471801574</v>
          </cell>
          <cell r="O93">
            <v>0</v>
          </cell>
          <cell r="P93">
            <v>23.465289730349951</v>
          </cell>
          <cell r="Q93">
            <v>24.721189591078058</v>
          </cell>
          <cell r="R93">
            <v>36.512667660208649</v>
          </cell>
          <cell r="S93">
            <v>30.649563318777297</v>
          </cell>
          <cell r="T93">
            <v>32.648151242949666</v>
          </cell>
          <cell r="U93">
            <v>20.156343432075047</v>
          </cell>
          <cell r="V93">
            <v>24.775010009540324</v>
          </cell>
        </row>
        <row r="95">
          <cell r="A95" t="str">
            <v>IPC  (base 1994)</v>
          </cell>
          <cell r="B95">
            <v>62.897934150076679</v>
          </cell>
          <cell r="C95">
            <v>77.447994680890034</v>
          </cell>
          <cell r="D95">
            <v>92.524179691894133</v>
          </cell>
          <cell r="E95">
            <v>100</v>
          </cell>
          <cell r="F95">
            <v>110.93545833333333</v>
          </cell>
          <cell r="G95">
            <v>123.82621666666667</v>
          </cell>
          <cell r="H95">
            <v>135.24272500000004</v>
          </cell>
          <cell r="I95">
            <v>152.88682709174543</v>
          </cell>
          <cell r="J95">
            <v>170.01836262921708</v>
          </cell>
          <cell r="K95">
            <v>189.65535499999999</v>
          </cell>
          <cell r="L95">
            <v>203.62335833333336</v>
          </cell>
          <cell r="M95">
            <v>211.74437818517788</v>
          </cell>
          <cell r="O95">
            <v>0</v>
          </cell>
          <cell r="P95">
            <v>23.132811478508032</v>
          </cell>
          <cell r="Q95">
            <v>19.466204480984544</v>
          </cell>
          <cell r="R95">
            <v>8.0798558095844584</v>
          </cell>
          <cell r="S95">
            <v>10.935458333333344</v>
          </cell>
          <cell r="T95">
            <v>11.620052350259229</v>
          </cell>
          <cell r="U95">
            <v>9.2197828865804468</v>
          </cell>
          <cell r="V95">
            <v>13.04624858138979</v>
          </cell>
        </row>
        <row r="97">
          <cell r="A97" t="str">
            <v>Salario Real (base 1994)</v>
          </cell>
          <cell r="B97">
            <v>12769.831169391768</v>
          </cell>
          <cell r="C97">
            <v>17477.379570345314</v>
          </cell>
          <cell r="D97">
            <v>14629.559586558378</v>
          </cell>
          <cell r="E97">
            <v>14175.84</v>
          </cell>
          <cell r="F97">
            <v>14984.208160075021</v>
          </cell>
          <cell r="G97">
            <v>15533.705638264812</v>
          </cell>
          <cell r="H97">
            <v>16035.613006170937</v>
          </cell>
          <cell r="I97">
            <v>17255.901310692057</v>
          </cell>
          <cell r="J97">
            <v>18492.120212077105</v>
          </cell>
          <cell r="K97">
            <v>18746.636497556319</v>
          </cell>
          <cell r="L97">
            <v>17827.031386338571</v>
          </cell>
          <cell r="M97">
            <v>17426.672819492596</v>
          </cell>
          <cell r="O97" t="e">
            <v>#REF!</v>
          </cell>
          <cell r="P97">
            <v>36.864609551277027</v>
          </cell>
          <cell r="Q97">
            <v>-16.294319021479424</v>
          </cell>
          <cell r="R97">
            <v>-3.1013892378226871</v>
          </cell>
          <cell r="S97">
            <v>5.7024356939343335</v>
          </cell>
          <cell r="T97">
            <v>3.6671772863774663</v>
          </cell>
          <cell r="U97">
            <v>3.2310858696186244</v>
          </cell>
          <cell r="V97">
            <v>7.6098637704184995</v>
          </cell>
        </row>
        <row r="99">
          <cell r="A99" t="str">
            <v>PIB (base 1994)</v>
          </cell>
          <cell r="B99">
            <v>277.115619702412</v>
          </cell>
          <cell r="C99">
            <v>277.863876123186</v>
          </cell>
          <cell r="D99">
            <v>290.08633299292461</v>
          </cell>
          <cell r="E99">
            <v>366.4</v>
          </cell>
          <cell r="F99">
            <v>431.51216679668465</v>
          </cell>
          <cell r="G99">
            <v>512.8047331926075</v>
          </cell>
          <cell r="H99">
            <v>564.15367259126117</v>
          </cell>
          <cell r="I99">
            <v>622.68567978010606</v>
          </cell>
          <cell r="J99">
            <v>917.25386357297225</v>
          </cell>
          <cell r="K99">
            <v>1012.6177098858979</v>
          </cell>
          <cell r="L99">
            <v>1065.2680491580313</v>
          </cell>
          <cell r="M99">
            <v>1063.9795807045714</v>
          </cell>
          <cell r="O99">
            <v>0</v>
          </cell>
          <cell r="P99">
            <v>0.2700159671899911</v>
          </cell>
          <cell r="Q99">
            <v>4.398721071723628</v>
          </cell>
          <cell r="R99">
            <v>26.307225928129711</v>
          </cell>
          <cell r="S99">
            <v>17.770787881191239</v>
          </cell>
          <cell r="T99">
            <v>18.838997518747931</v>
          </cell>
          <cell r="U99">
            <v>10.013351296304677</v>
          </cell>
          <cell r="V99">
            <v>10.375188540384144</v>
          </cell>
        </row>
        <row r="101">
          <cell r="A101" t="str">
            <v>Ocupados (miles)</v>
          </cell>
          <cell r="B101">
            <v>30.3</v>
          </cell>
          <cell r="C101">
            <v>32.700000000000003</v>
          </cell>
          <cell r="D101">
            <v>33.299999999999997</v>
          </cell>
          <cell r="E101">
            <v>39.299999999999997</v>
          </cell>
          <cell r="F101">
            <v>46.2</v>
          </cell>
          <cell r="G101">
            <v>53.8</v>
          </cell>
          <cell r="H101">
            <v>58.7</v>
          </cell>
          <cell r="I101">
            <v>63.2</v>
          </cell>
          <cell r="J101">
            <v>88.1</v>
          </cell>
          <cell r="K101">
            <v>97.3</v>
          </cell>
          <cell r="L101">
            <v>102.4</v>
          </cell>
          <cell r="M101">
            <v>102.7</v>
          </cell>
          <cell r="O101">
            <v>0</v>
          </cell>
          <cell r="P101">
            <v>7.9207920792079278</v>
          </cell>
          <cell r="Q101">
            <v>1.8348623853210881</v>
          </cell>
          <cell r="R101">
            <v>18.018018018018012</v>
          </cell>
          <cell r="S101">
            <v>17.557251908396964</v>
          </cell>
          <cell r="T101">
            <v>16.450216450216431</v>
          </cell>
          <cell r="U101">
            <v>9.1078066914498095</v>
          </cell>
          <cell r="V101">
            <v>7.6660988074957288</v>
          </cell>
        </row>
        <row r="103">
          <cell r="A103" t="str">
            <v>Pruduc. Media del trabajo</v>
          </cell>
          <cell r="B103">
            <v>9145.7300231819136</v>
          </cell>
          <cell r="C103">
            <v>8497.3662422992638</v>
          </cell>
          <cell r="D103">
            <v>8711.3012910788184</v>
          </cell>
          <cell r="E103">
            <v>9323.1552162849875</v>
          </cell>
          <cell r="F103">
            <v>9340.0901904044294</v>
          </cell>
          <cell r="G103">
            <v>9531.6864905689126</v>
          </cell>
          <cell r="H103">
            <v>9610.7951037693547</v>
          </cell>
          <cell r="I103">
            <v>9852.6215155080063</v>
          </cell>
          <cell r="J103">
            <v>10411.508099579707</v>
          </cell>
          <cell r="K103">
            <v>10407.170707974285</v>
          </cell>
          <cell r="L103">
            <v>10403.008292558899</v>
          </cell>
          <cell r="M103">
            <v>10360.073814065932</v>
          </cell>
          <cell r="O103">
            <v>0</v>
          </cell>
          <cell r="P103">
            <v>-7.0892512597597488</v>
          </cell>
          <cell r="Q103">
            <v>2.5176630343953121</v>
          </cell>
          <cell r="R103">
            <v>7.0236799849038078</v>
          </cell>
          <cell r="S103">
            <v>0.18164423659771955</v>
          </cell>
          <cell r="T103">
            <v>2.0513324417500911</v>
          </cell>
          <cell r="U103">
            <v>0.8299539989981497</v>
          </cell>
          <cell r="V103">
            <v>2.5161956854517342</v>
          </cell>
        </row>
        <row r="105">
          <cell r="A105" t="str">
            <v>Costo unit. del Trabajo</v>
          </cell>
          <cell r="B105">
            <v>1.3962615490533563</v>
          </cell>
          <cell r="C105">
            <v>2.0567996096654286</v>
          </cell>
          <cell r="D105">
            <v>1.6793770640834573</v>
          </cell>
          <cell r="E105">
            <v>1.5204981222707423</v>
          </cell>
          <cell r="F105">
            <v>1.6042894505953587</v>
          </cell>
          <cell r="G105">
            <v>1.629691204555938</v>
          </cell>
          <cell r="H105">
            <v>1.6685001431236182</v>
          </cell>
          <cell r="I105">
            <v>1.7514020287424321</v>
          </cell>
          <cell r="J105">
            <v>1.7761231163834561</v>
          </cell>
          <cell r="K105">
            <v>1.8013192080333695</v>
          </cell>
          <cell r="L105">
            <v>1.7136419471173501</v>
          </cell>
          <cell r="M105">
            <v>1.6820992912070087</v>
          </cell>
          <cell r="O105">
            <v>0</v>
          </cell>
          <cell r="P105">
            <v>47.307616618097597</v>
          </cell>
          <cell r="Q105">
            <v>-18.349991112812646</v>
          </cell>
          <cell r="R105">
            <v>-9.460587810244121</v>
          </cell>
          <cell r="S105">
            <v>5.5107814404585156</v>
          </cell>
          <cell r="T105">
            <v>1.5833647694406068</v>
          </cell>
          <cell r="U105">
            <v>2.3813676148700154</v>
          </cell>
          <cell r="V105">
            <v>4.9686471985319827</v>
          </cell>
        </row>
        <row r="107">
          <cell r="A107" t="str">
            <v xml:space="preserve">(p)       :  Preliminar  </v>
          </cell>
        </row>
        <row r="108">
          <cell r="A108" t="str">
            <v>Fuente :  BCN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r"/>
      <sheetName val="PONDPROD"/>
      <sheetName val="PONDRAMA"/>
      <sheetName val="calculos"/>
      <sheetName val="PONDPRODRAMA"/>
      <sheetName val="Gr_ramas"/>
      <sheetName val="Gr_IPI"/>
      <sheetName val="Gr_enlace"/>
      <sheetName val="Gr_ipi_pm12meses"/>
      <sheetName val="Gráfico3"/>
      <sheetName val="Gráfico4"/>
      <sheetName val="enlace"/>
      <sheetName val="variaciones_julio00"/>
      <sheetName val="variaciones_agosto00"/>
      <sheetName val="variaciones_sept00"/>
      <sheetName val="variaciones_noviembre"/>
      <sheetName val="variaciones_octubre00"/>
      <sheetName val="var_ipi(sin_cukr_s.ant_m.r_j.g)"/>
      <sheetName val="IPI SIN AZUCAR"/>
      <sheetName val="GR_MENSUAL"/>
      <sheetName val="GR_INTER"/>
      <sheetName val="Gráfico1"/>
      <sheetName val="Gráfico2"/>
      <sheetName val="Gr_varint_anu_pm_ipi"/>
      <sheetName val="Gr_varmen_pm_ipi"/>
      <sheetName val="sin_azucar y pm"/>
      <sheetName val="Gr_var_mensual_pm_sinazucar"/>
      <sheetName val="Gr_interanu_pm_sin azucar"/>
      <sheetName val="Gráfico9"/>
      <sheetName val="var_inter_ipiob_pm"/>
      <sheetName val="C_salida"/>
      <sheetName val="volprod"/>
      <sheetName val="12MESES"/>
      <sheetName val="Gráfico5"/>
    </sheetNames>
    <sheetDataSet>
      <sheetData sheetId="0"/>
      <sheetData sheetId="1"/>
      <sheetData sheetId="2" refreshError="1">
        <row r="3">
          <cell r="C3">
            <v>35.066449767075738</v>
          </cell>
        </row>
      </sheetData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 refreshError="1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colores BCN">
      <a:dk1>
        <a:sysClr val="windowText" lastClr="000000"/>
      </a:dk1>
      <a:lt1>
        <a:sysClr val="window" lastClr="FFFFFF"/>
      </a:lt1>
      <a:dk2>
        <a:srgbClr val="004B85"/>
      </a:dk2>
      <a:lt2>
        <a:srgbClr val="D5A10F"/>
      </a:lt2>
      <a:accent1>
        <a:srgbClr val="80A5C2"/>
      </a:accent1>
      <a:accent2>
        <a:srgbClr val="EAD087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115"/>
  <sheetViews>
    <sheetView tabSelected="1" showWhiteSpace="0" zoomScale="80" zoomScaleNormal="80" zoomScaleSheetLayoutView="89" workbookViewId="0">
      <selection activeCell="B13" sqref="B13"/>
    </sheetView>
  </sheetViews>
  <sheetFormatPr baseColWidth="10" defaultColWidth="19.140625" defaultRowHeight="19.899999999999999" customHeight="1"/>
  <cols>
    <col min="1" max="1" width="20.42578125" style="25" customWidth="1"/>
    <col min="2" max="2" width="153.28515625" style="25" customWidth="1"/>
    <col min="3" max="13" width="14.7109375" style="7" customWidth="1"/>
    <col min="14" max="22" width="14.85546875" style="7" customWidth="1"/>
    <col min="23" max="39" width="19.140625" style="7" customWidth="1"/>
    <col min="40" max="40" width="21.85546875" style="7" bestFit="1" customWidth="1"/>
    <col min="41" max="41" width="22.5703125" style="7" bestFit="1" customWidth="1"/>
    <col min="42" max="44" width="23.5703125" style="7" bestFit="1" customWidth="1"/>
    <col min="45" max="16384" width="19.140625" style="7"/>
  </cols>
  <sheetData>
    <row r="1" spans="1:38" ht="18" customHeight="1"/>
    <row r="2" spans="1:38" ht="18" customHeight="1">
      <c r="A2" s="3" t="s">
        <v>202</v>
      </c>
      <c r="B2" s="3"/>
      <c r="C2" s="3"/>
      <c r="D2" s="3"/>
      <c r="E2" s="3"/>
      <c r="F2" s="3"/>
      <c r="G2" s="4"/>
      <c r="H2" s="3"/>
      <c r="I2" s="5"/>
      <c r="J2" s="5"/>
      <c r="K2" s="5"/>
      <c r="L2" s="5"/>
      <c r="M2" s="5"/>
      <c r="N2" s="5"/>
      <c r="O2" s="5"/>
      <c r="P2" s="5"/>
      <c r="Q2" s="5"/>
      <c r="R2" s="5"/>
      <c r="S2" s="5"/>
    </row>
    <row r="3" spans="1:38" s="10" customFormat="1" ht="18" customHeight="1">
      <c r="A3" s="8" t="s">
        <v>291</v>
      </c>
      <c r="B3" s="8"/>
      <c r="C3" s="8"/>
      <c r="D3" s="8"/>
      <c r="E3" s="8"/>
      <c r="F3" s="8"/>
      <c r="G3" s="8"/>
      <c r="H3" s="4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</row>
    <row r="4" spans="1:38" ht="18" customHeight="1">
      <c r="A4" s="321" t="s">
        <v>203</v>
      </c>
      <c r="B4" s="321"/>
      <c r="C4" s="321"/>
      <c r="D4" s="321"/>
      <c r="E4" s="321"/>
      <c r="F4" s="321"/>
      <c r="G4" s="321"/>
      <c r="H4" s="11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</row>
    <row r="5" spans="1:38" ht="18" customHeight="1" thickBot="1">
      <c r="A5" s="13"/>
      <c r="B5" s="13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</row>
    <row r="6" spans="1:38" ht="30" customHeight="1" thickBot="1">
      <c r="A6" s="1" t="s">
        <v>290</v>
      </c>
      <c r="B6" s="2"/>
      <c r="C6" s="169">
        <v>2001</v>
      </c>
      <c r="D6" s="169">
        <v>2002</v>
      </c>
      <c r="E6" s="169">
        <v>2003</v>
      </c>
      <c r="F6" s="169">
        <v>2004</v>
      </c>
      <c r="G6" s="169">
        <v>2005</v>
      </c>
      <c r="H6" s="169">
        <v>2006</v>
      </c>
      <c r="I6" s="169">
        <v>2007</v>
      </c>
      <c r="J6" s="169">
        <v>2008</v>
      </c>
      <c r="K6" s="169">
        <v>2009</v>
      </c>
      <c r="L6" s="169">
        <v>2010</v>
      </c>
      <c r="M6" s="169">
        <v>2011</v>
      </c>
      <c r="N6" s="169">
        <v>2012</v>
      </c>
      <c r="O6" s="169">
        <v>2013</v>
      </c>
      <c r="P6" s="169">
        <v>2014</v>
      </c>
      <c r="Q6" s="169">
        <v>2015</v>
      </c>
      <c r="R6" s="169">
        <v>2016</v>
      </c>
      <c r="S6" s="169">
        <v>2017</v>
      </c>
      <c r="T6" s="169">
        <v>2018</v>
      </c>
      <c r="U6" s="169">
        <v>2019</v>
      </c>
      <c r="V6" s="169">
        <v>2020</v>
      </c>
    </row>
    <row r="7" spans="1:38" ht="19.899999999999999" customHeight="1">
      <c r="A7" s="14"/>
      <c r="B7" s="14"/>
      <c r="C7" s="15"/>
      <c r="D7" s="15"/>
      <c r="E7" s="15"/>
      <c r="F7" s="15"/>
      <c r="G7" s="15"/>
      <c r="H7" s="15"/>
      <c r="I7" s="15"/>
      <c r="J7" s="15"/>
      <c r="K7" s="15"/>
      <c r="L7" s="15"/>
      <c r="M7" s="6"/>
      <c r="N7" s="6"/>
    </row>
    <row r="8" spans="1:38" ht="19.899999999999999" customHeight="1">
      <c r="A8" s="16" t="s">
        <v>132</v>
      </c>
      <c r="B8" s="17"/>
      <c r="C8" s="15"/>
      <c r="D8" s="15"/>
      <c r="E8" s="15"/>
      <c r="F8" s="15"/>
      <c r="G8" s="15"/>
      <c r="H8" s="15"/>
      <c r="I8" s="15"/>
      <c r="J8" s="15"/>
      <c r="K8" s="15"/>
      <c r="L8" s="15"/>
      <c r="M8" s="6"/>
      <c r="N8" s="6"/>
    </row>
    <row r="9" spans="1:38" ht="19.899999999999999" customHeight="1">
      <c r="A9" s="13"/>
      <c r="B9" s="13"/>
      <c r="C9" s="15"/>
      <c r="D9" s="15"/>
      <c r="E9" s="15"/>
      <c r="F9" s="15"/>
      <c r="G9" s="15"/>
      <c r="H9" s="15"/>
      <c r="I9" s="15"/>
      <c r="J9" s="15"/>
      <c r="K9" s="15"/>
      <c r="L9" s="15"/>
      <c r="M9" s="6"/>
      <c r="N9" s="6"/>
    </row>
    <row r="10" spans="1:38" s="10" customFormat="1" ht="19.899999999999999" customHeight="1">
      <c r="A10" s="93" t="s">
        <v>133</v>
      </c>
      <c r="B10" s="18"/>
      <c r="C10" s="267">
        <v>68.258708273089923</v>
      </c>
      <c r="D10" s="267">
        <v>70.902089192661975</v>
      </c>
      <c r="E10" s="267">
        <v>75.496510261507453</v>
      </c>
      <c r="F10" s="267">
        <v>82.484534095943459</v>
      </c>
      <c r="G10" s="267">
        <v>90.389255096086188</v>
      </c>
      <c r="H10" s="267">
        <v>98.928470622635231</v>
      </c>
      <c r="I10" s="267">
        <v>115.62448190280899</v>
      </c>
      <c r="J10" s="267">
        <v>131.55099992467947</v>
      </c>
      <c r="K10" s="267">
        <v>132.77841131024468</v>
      </c>
      <c r="L10" s="267">
        <v>145.034368</v>
      </c>
      <c r="M10" s="267">
        <v>156.56521100000001</v>
      </c>
      <c r="N10" s="267">
        <v>166.92765299999999</v>
      </c>
      <c r="O10" s="267">
        <v>176.400474</v>
      </c>
      <c r="P10" s="267">
        <v>187.830682</v>
      </c>
      <c r="Q10" s="267">
        <v>193.56365145501087</v>
      </c>
      <c r="R10" s="267">
        <v>199.62152210112458</v>
      </c>
      <c r="S10" s="267">
        <v>210.95702699999998</v>
      </c>
      <c r="T10" s="267">
        <v>219.15282300000001</v>
      </c>
      <c r="U10" s="267">
        <v>232.586287</v>
      </c>
      <c r="V10" s="267">
        <v>239.40239</v>
      </c>
      <c r="X10" s="262"/>
      <c r="Y10" s="262"/>
      <c r="Z10" s="262"/>
      <c r="AA10" s="262"/>
      <c r="AB10" s="262"/>
      <c r="AC10" s="262"/>
      <c r="AD10" s="262"/>
      <c r="AE10" s="262"/>
      <c r="AF10" s="262"/>
      <c r="AG10" s="262"/>
      <c r="AH10" s="262"/>
      <c r="AI10" s="262"/>
      <c r="AJ10" s="262"/>
      <c r="AK10" s="262"/>
      <c r="AL10" s="262"/>
    </row>
    <row r="11" spans="1:38" s="22" customFormat="1" ht="19.899999999999999" customHeight="1">
      <c r="A11" s="148" t="s">
        <v>143</v>
      </c>
      <c r="B11" s="21"/>
      <c r="C11" s="19">
        <v>67.55133221027252</v>
      </c>
      <c r="D11" s="19">
        <v>68.751816366756387</v>
      </c>
      <c r="E11" s="19">
        <v>73.669404308082648</v>
      </c>
      <c r="F11" s="19">
        <v>82.899718788816671</v>
      </c>
      <c r="G11" s="19">
        <v>90.97358280084751</v>
      </c>
      <c r="H11" s="19">
        <v>101.22035106324523</v>
      </c>
      <c r="I11" s="19">
        <v>127.32178293336206</v>
      </c>
      <c r="J11" s="19">
        <v>157.28987451811196</v>
      </c>
      <c r="K11" s="19">
        <v>143.53636820376491</v>
      </c>
      <c r="L11" s="19">
        <v>163.242604</v>
      </c>
      <c r="M11" s="19">
        <v>178.34172899999999</v>
      </c>
      <c r="N11" s="19">
        <v>192.76702799999998</v>
      </c>
      <c r="O11" s="19">
        <v>204.28551300000001</v>
      </c>
      <c r="P11" s="19">
        <v>228.26064699999998</v>
      </c>
      <c r="Q11" s="19">
        <v>229.165504</v>
      </c>
      <c r="R11" s="19">
        <v>227.61721596215142</v>
      </c>
      <c r="S11" s="19">
        <v>240.525305</v>
      </c>
      <c r="T11" s="19">
        <v>246.261042</v>
      </c>
      <c r="U11" s="19">
        <v>259.39730800000001</v>
      </c>
      <c r="V11" s="19">
        <v>270.17051600000002</v>
      </c>
      <c r="X11" s="262"/>
      <c r="Y11" s="262"/>
      <c r="Z11" s="262"/>
      <c r="AA11" s="262"/>
      <c r="AB11" s="262"/>
      <c r="AC11" s="262"/>
      <c r="AD11" s="262"/>
      <c r="AE11" s="262"/>
      <c r="AF11" s="262"/>
      <c r="AG11" s="262"/>
      <c r="AH11" s="262"/>
      <c r="AI11" s="262"/>
      <c r="AJ11" s="262"/>
      <c r="AK11" s="262"/>
      <c r="AL11" s="262"/>
    </row>
    <row r="12" spans="1:38" s="22" customFormat="1" ht="19.899999999999999" customHeight="1">
      <c r="A12" s="148" t="s">
        <v>137</v>
      </c>
      <c r="B12" s="21"/>
      <c r="C12" s="19">
        <v>76.329679423675842</v>
      </c>
      <c r="D12" s="19">
        <v>77.895474365086088</v>
      </c>
      <c r="E12" s="19">
        <v>84.291212851365358</v>
      </c>
      <c r="F12" s="19">
        <v>90.514986713633817</v>
      </c>
      <c r="G12" s="19">
        <v>93.291612820673947</v>
      </c>
      <c r="H12" s="19">
        <v>101.05528951264218</v>
      </c>
      <c r="I12" s="19">
        <v>117.95760071419959</v>
      </c>
      <c r="J12" s="19">
        <v>134.26668237172132</v>
      </c>
      <c r="K12" s="19">
        <v>137.02395250130522</v>
      </c>
      <c r="L12" s="19">
        <v>158.16353899999999</v>
      </c>
      <c r="M12" s="19">
        <v>164.965463</v>
      </c>
      <c r="N12" s="19">
        <v>174.160526</v>
      </c>
      <c r="O12" s="19">
        <v>189.22484700000001</v>
      </c>
      <c r="P12" s="19">
        <v>203.31092199999998</v>
      </c>
      <c r="Q12" s="19">
        <v>224.51786099999998</v>
      </c>
      <c r="R12" s="19">
        <v>242.27581075599701</v>
      </c>
      <c r="S12" s="19">
        <v>256.77653900000001</v>
      </c>
      <c r="T12" s="19">
        <v>277.88602200000003</v>
      </c>
      <c r="U12" s="19">
        <v>399.30299000000002</v>
      </c>
      <c r="V12" s="19">
        <v>430.68104899999997</v>
      </c>
      <c r="X12" s="262"/>
      <c r="Y12" s="262"/>
      <c r="Z12" s="262"/>
      <c r="AA12" s="262"/>
      <c r="AB12" s="262"/>
      <c r="AC12" s="262"/>
      <c r="AD12" s="262"/>
      <c r="AE12" s="262"/>
      <c r="AF12" s="262"/>
      <c r="AG12" s="262"/>
      <c r="AH12" s="262"/>
      <c r="AI12" s="262"/>
      <c r="AJ12" s="262"/>
      <c r="AK12" s="262"/>
      <c r="AL12" s="262"/>
    </row>
    <row r="13" spans="1:38" s="22" customFormat="1" ht="19.899999999999999" customHeight="1">
      <c r="A13" s="148" t="s">
        <v>144</v>
      </c>
      <c r="B13" s="21"/>
      <c r="C13" s="19">
        <v>90.777983560921328</v>
      </c>
      <c r="D13" s="19">
        <v>92.927496927349935</v>
      </c>
      <c r="E13" s="19">
        <v>94.44885526762944</v>
      </c>
      <c r="F13" s="19">
        <v>97.360610769375995</v>
      </c>
      <c r="G13" s="19">
        <v>100.24067684828128</v>
      </c>
      <c r="H13" s="19">
        <v>105.07871215542805</v>
      </c>
      <c r="I13" s="19">
        <v>112.2933109697978</v>
      </c>
      <c r="J13" s="19">
        <v>121.92116032817361</v>
      </c>
      <c r="K13" s="19">
        <v>127.93766453487828</v>
      </c>
      <c r="L13" s="19">
        <v>134.042202</v>
      </c>
      <c r="M13" s="19">
        <v>149.571493</v>
      </c>
      <c r="N13" s="19">
        <v>160.05892900000001</v>
      </c>
      <c r="O13" s="19">
        <v>166.33761899999999</v>
      </c>
      <c r="P13" s="19">
        <v>171.58864499999999</v>
      </c>
      <c r="Q13" s="19">
        <v>176.716015</v>
      </c>
      <c r="R13" s="19">
        <v>183.34501922561151</v>
      </c>
      <c r="S13" s="19">
        <v>188.41808799999998</v>
      </c>
      <c r="T13" s="19">
        <v>192.43612200000001</v>
      </c>
      <c r="U13" s="19">
        <v>200.06423599999999</v>
      </c>
      <c r="V13" s="19">
        <v>203.752546</v>
      </c>
      <c r="X13" s="262"/>
      <c r="Y13" s="262"/>
      <c r="Z13" s="262"/>
      <c r="AA13" s="262"/>
      <c r="AB13" s="262"/>
      <c r="AC13" s="262"/>
      <c r="AD13" s="262"/>
      <c r="AE13" s="262"/>
      <c r="AF13" s="262"/>
      <c r="AG13" s="262"/>
      <c r="AH13" s="262"/>
      <c r="AI13" s="262"/>
      <c r="AJ13" s="262"/>
      <c r="AK13" s="262"/>
      <c r="AL13" s="262"/>
    </row>
    <row r="14" spans="1:38" s="22" customFormat="1" ht="19.899999999999999" customHeight="1">
      <c r="A14" s="148" t="s">
        <v>145</v>
      </c>
      <c r="B14" s="21"/>
      <c r="C14" s="19">
        <v>69.184804806803726</v>
      </c>
      <c r="D14" s="19">
        <v>71.780505983834061</v>
      </c>
      <c r="E14" s="19">
        <v>77.209456234672587</v>
      </c>
      <c r="F14" s="19">
        <v>84.11030619977366</v>
      </c>
      <c r="G14" s="19">
        <v>92.590591809432496</v>
      </c>
      <c r="H14" s="19">
        <v>101.8617073502361</v>
      </c>
      <c r="I14" s="19">
        <v>113.90870466606999</v>
      </c>
      <c r="J14" s="19">
        <v>118.9864373589614</v>
      </c>
      <c r="K14" s="19">
        <v>125.68418273234742</v>
      </c>
      <c r="L14" s="19">
        <v>136.101474</v>
      </c>
      <c r="M14" s="19">
        <v>145.60530700000001</v>
      </c>
      <c r="N14" s="19">
        <v>149.86525699999999</v>
      </c>
      <c r="O14" s="19">
        <v>164.45027099999999</v>
      </c>
      <c r="P14" s="19">
        <v>166.88935699999999</v>
      </c>
      <c r="Q14" s="19">
        <v>170.679382</v>
      </c>
      <c r="R14" s="19">
        <v>176.99398453234735</v>
      </c>
      <c r="S14" s="19">
        <v>195.81414099999998</v>
      </c>
      <c r="T14" s="19">
        <v>207.573768</v>
      </c>
      <c r="U14" s="19">
        <v>219.78853100000001</v>
      </c>
      <c r="V14" s="19">
        <v>224.16459399999999</v>
      </c>
      <c r="X14" s="262"/>
      <c r="Y14" s="262"/>
      <c r="Z14" s="262"/>
      <c r="AA14" s="262"/>
      <c r="AB14" s="262"/>
      <c r="AC14" s="262"/>
      <c r="AD14" s="262"/>
      <c r="AE14" s="262"/>
      <c r="AF14" s="262"/>
      <c r="AG14" s="262"/>
      <c r="AH14" s="262"/>
      <c r="AI14" s="262"/>
      <c r="AJ14" s="262"/>
      <c r="AK14" s="262"/>
      <c r="AL14" s="262"/>
    </row>
    <row r="15" spans="1:38" s="22" customFormat="1" ht="19.899999999999999" customHeight="1">
      <c r="A15" s="148" t="s">
        <v>146</v>
      </c>
      <c r="B15" s="21"/>
      <c r="C15" s="19">
        <v>73.117821399902951</v>
      </c>
      <c r="D15" s="19">
        <v>75.270987666817305</v>
      </c>
      <c r="E15" s="19">
        <v>78.193818668722827</v>
      </c>
      <c r="F15" s="19">
        <v>83.184272558054602</v>
      </c>
      <c r="G15" s="19">
        <v>90.159157237366259</v>
      </c>
      <c r="H15" s="19">
        <v>97.829293219535714</v>
      </c>
      <c r="I15" s="19">
        <v>110.65851672754535</v>
      </c>
      <c r="J15" s="19">
        <v>131.28882774502364</v>
      </c>
      <c r="K15" s="19">
        <v>137.05018818612595</v>
      </c>
      <c r="L15" s="19">
        <v>144.727124</v>
      </c>
      <c r="M15" s="19">
        <v>156.05319</v>
      </c>
      <c r="N15" s="19">
        <v>164.758724</v>
      </c>
      <c r="O15" s="19">
        <v>171.52649299999999</v>
      </c>
      <c r="P15" s="19">
        <v>176.27814100000001</v>
      </c>
      <c r="Q15" s="19">
        <v>182.12894599999998</v>
      </c>
      <c r="R15" s="19">
        <v>191.51173646762751</v>
      </c>
      <c r="S15" s="19">
        <v>198.047279</v>
      </c>
      <c r="T15" s="19">
        <v>203.89539300000001</v>
      </c>
      <c r="U15" s="19">
        <v>216.36027300000001</v>
      </c>
      <c r="V15" s="19">
        <v>222.418441</v>
      </c>
      <c r="X15" s="262"/>
      <c r="Y15" s="262"/>
      <c r="Z15" s="262"/>
      <c r="AA15" s="262"/>
      <c r="AB15" s="262"/>
      <c r="AC15" s="262"/>
      <c r="AD15" s="262"/>
      <c r="AE15" s="262"/>
      <c r="AF15" s="262"/>
      <c r="AG15" s="262"/>
      <c r="AH15" s="262"/>
      <c r="AI15" s="262"/>
      <c r="AJ15" s="262"/>
      <c r="AK15" s="262"/>
      <c r="AL15" s="262"/>
    </row>
    <row r="16" spans="1:38" s="22" customFormat="1" ht="19.899999999999999" customHeight="1">
      <c r="A16" s="148" t="s">
        <v>147</v>
      </c>
      <c r="B16" s="21"/>
      <c r="C16" s="19">
        <v>71.222337979388897</v>
      </c>
      <c r="D16" s="19">
        <v>75.148687082021951</v>
      </c>
      <c r="E16" s="19">
        <v>80.12522216212902</v>
      </c>
      <c r="F16" s="19">
        <v>85.592557829393613</v>
      </c>
      <c r="G16" s="19">
        <v>94.036340692219753</v>
      </c>
      <c r="H16" s="19">
        <v>101.00024038224811</v>
      </c>
      <c r="I16" s="19">
        <v>107.46417523623361</v>
      </c>
      <c r="J16" s="19">
        <v>116.79164815077282</v>
      </c>
      <c r="K16" s="19">
        <v>123.91731491035927</v>
      </c>
      <c r="L16" s="19">
        <v>131.72857199999999</v>
      </c>
      <c r="M16" s="19">
        <v>142.37352200000001</v>
      </c>
      <c r="N16" s="19">
        <v>150.602599</v>
      </c>
      <c r="O16" s="19">
        <v>159.164908</v>
      </c>
      <c r="P16" s="19">
        <v>170.426851</v>
      </c>
      <c r="Q16" s="19">
        <v>179.81731199999999</v>
      </c>
      <c r="R16" s="19">
        <v>191.34464498907263</v>
      </c>
      <c r="S16" s="19">
        <v>204.58650599999999</v>
      </c>
      <c r="T16" s="19">
        <v>215.711645</v>
      </c>
      <c r="U16" s="19">
        <v>228.158086</v>
      </c>
      <c r="V16" s="19">
        <v>239.15461400000001</v>
      </c>
      <c r="X16" s="262"/>
      <c r="Y16" s="262"/>
      <c r="Z16" s="262"/>
      <c r="AA16" s="262"/>
      <c r="AB16" s="262"/>
      <c r="AC16" s="262"/>
      <c r="AD16" s="262"/>
      <c r="AE16" s="262"/>
      <c r="AF16" s="262"/>
      <c r="AG16" s="262"/>
      <c r="AH16" s="262"/>
      <c r="AI16" s="262"/>
      <c r="AJ16" s="262"/>
      <c r="AK16" s="262"/>
      <c r="AL16" s="262"/>
    </row>
    <row r="17" spans="1:38" s="22" customFormat="1" ht="19.899999999999999" customHeight="1">
      <c r="A17" s="148" t="s">
        <v>142</v>
      </c>
      <c r="B17" s="21"/>
      <c r="C17" s="19">
        <v>51.23396296793878</v>
      </c>
      <c r="D17" s="19">
        <v>56.085914019587179</v>
      </c>
      <c r="E17" s="19">
        <v>63.300201321356035</v>
      </c>
      <c r="F17" s="19">
        <v>72.816149402291614</v>
      </c>
      <c r="G17" s="19">
        <v>87.485411182004583</v>
      </c>
      <c r="H17" s="19">
        <v>95.685058620834795</v>
      </c>
      <c r="I17" s="19">
        <v>114.14142583802278</v>
      </c>
      <c r="J17" s="19">
        <v>102.69729988640054</v>
      </c>
      <c r="K17" s="19">
        <v>120.01967569188548</v>
      </c>
      <c r="L17" s="19">
        <v>130.72203099999999</v>
      </c>
      <c r="M17" s="19">
        <v>144.24402900000001</v>
      </c>
      <c r="N17" s="19">
        <v>153.855895</v>
      </c>
      <c r="O17" s="19">
        <v>161.58621299999999</v>
      </c>
      <c r="P17" s="19">
        <v>157.38114899999999</v>
      </c>
      <c r="Q17" s="19">
        <v>156.93187499999999</v>
      </c>
      <c r="R17" s="19">
        <v>165.37585415068213</v>
      </c>
      <c r="S17" s="19">
        <v>175.907894</v>
      </c>
      <c r="T17" s="19">
        <v>184.74322100000001</v>
      </c>
      <c r="U17" s="19">
        <v>195.20200199999999</v>
      </c>
      <c r="V17" s="19">
        <v>191.386853</v>
      </c>
      <c r="X17" s="262"/>
      <c r="Y17" s="262"/>
      <c r="Z17" s="262"/>
      <c r="AA17" s="262"/>
      <c r="AB17" s="262"/>
      <c r="AC17" s="262"/>
      <c r="AD17" s="262"/>
      <c r="AE17" s="262"/>
      <c r="AF17" s="262"/>
      <c r="AG17" s="262"/>
      <c r="AH17" s="262"/>
      <c r="AI17" s="262"/>
      <c r="AJ17" s="262"/>
      <c r="AK17" s="262"/>
      <c r="AL17" s="262"/>
    </row>
    <row r="18" spans="1:38" s="22" customFormat="1" ht="19.899999999999999" customHeight="1">
      <c r="A18" s="148" t="s">
        <v>148</v>
      </c>
      <c r="B18" s="21"/>
      <c r="C18" s="19">
        <v>80.207615403839469</v>
      </c>
      <c r="D18" s="19">
        <v>85.019970622535794</v>
      </c>
      <c r="E18" s="19">
        <v>83.586370466524954</v>
      </c>
      <c r="F18" s="19">
        <v>84.888678824813937</v>
      </c>
      <c r="G18" s="19">
        <v>89.464241329219732</v>
      </c>
      <c r="H18" s="19">
        <v>91.885434482696922</v>
      </c>
      <c r="I18" s="19">
        <v>93.250408172410062</v>
      </c>
      <c r="J18" s="19">
        <v>97.610150530672968</v>
      </c>
      <c r="K18" s="19">
        <v>103.04036972136353</v>
      </c>
      <c r="L18" s="19">
        <v>106.310734</v>
      </c>
      <c r="M18" s="19">
        <v>108.28125799999999</v>
      </c>
      <c r="N18" s="19">
        <v>112.05170199999999</v>
      </c>
      <c r="O18" s="19">
        <v>116.528785</v>
      </c>
      <c r="P18" s="19">
        <v>120.57792699999999</v>
      </c>
      <c r="Q18" s="19">
        <v>124.56978699999999</v>
      </c>
      <c r="R18" s="19">
        <v>127.29130299480323</v>
      </c>
      <c r="S18" s="19">
        <v>135.612819</v>
      </c>
      <c r="T18" s="19">
        <v>142.12549000000001</v>
      </c>
      <c r="U18" s="19">
        <v>147.06462199999999</v>
      </c>
      <c r="V18" s="19">
        <v>148.96238399999999</v>
      </c>
      <c r="X18" s="262"/>
      <c r="Y18" s="262"/>
      <c r="Z18" s="262"/>
      <c r="AA18" s="262"/>
      <c r="AB18" s="262"/>
      <c r="AC18" s="262"/>
      <c r="AD18" s="262"/>
      <c r="AE18" s="262"/>
      <c r="AF18" s="262"/>
      <c r="AG18" s="262"/>
      <c r="AH18" s="262"/>
      <c r="AI18" s="262"/>
      <c r="AJ18" s="262"/>
      <c r="AK18" s="262"/>
      <c r="AL18" s="262"/>
    </row>
    <row r="19" spans="1:38" s="22" customFormat="1" ht="19.899999999999999" customHeight="1">
      <c r="A19" s="148" t="s">
        <v>149</v>
      </c>
      <c r="B19" s="21"/>
      <c r="C19" s="19">
        <v>82.679914559639514</v>
      </c>
      <c r="D19" s="19">
        <v>86.065348621259673</v>
      </c>
      <c r="E19" s="19">
        <v>92.111404464583956</v>
      </c>
      <c r="F19" s="19">
        <v>96.227846513375397</v>
      </c>
      <c r="G19" s="19">
        <v>99.799301660010926</v>
      </c>
      <c r="H19" s="19">
        <v>104.46256126463565</v>
      </c>
      <c r="I19" s="19">
        <v>112.48890861258589</v>
      </c>
      <c r="J19" s="19">
        <v>121.41599640540829</v>
      </c>
      <c r="K19" s="19">
        <v>126.26697320959745</v>
      </c>
      <c r="L19" s="19">
        <v>139.73959099999999</v>
      </c>
      <c r="M19" s="19">
        <v>145.246005</v>
      </c>
      <c r="N19" s="19">
        <v>146.93313499999999</v>
      </c>
      <c r="O19" s="19">
        <v>147.821504</v>
      </c>
      <c r="P19" s="19">
        <v>144.14949999999999</v>
      </c>
      <c r="Q19" s="19">
        <v>157.095608</v>
      </c>
      <c r="R19" s="19">
        <v>168.860044713203</v>
      </c>
      <c r="S19" s="19">
        <v>175.327811</v>
      </c>
      <c r="T19" s="19">
        <v>187.50982500000001</v>
      </c>
      <c r="U19" s="19">
        <v>193.42102600000001</v>
      </c>
      <c r="V19" s="19">
        <v>194.738617</v>
      </c>
      <c r="X19" s="262"/>
      <c r="Y19" s="262"/>
      <c r="Z19" s="262"/>
      <c r="AA19" s="262"/>
      <c r="AB19" s="262"/>
      <c r="AC19" s="262"/>
      <c r="AD19" s="262"/>
      <c r="AE19" s="262"/>
      <c r="AF19" s="262"/>
      <c r="AG19" s="262"/>
      <c r="AH19" s="262"/>
      <c r="AI19" s="262"/>
      <c r="AJ19" s="262"/>
      <c r="AK19" s="262"/>
      <c r="AL19" s="262"/>
    </row>
    <row r="20" spans="1:38" s="22" customFormat="1" ht="19.899999999999999" customHeight="1">
      <c r="A20" s="148" t="s">
        <v>150</v>
      </c>
      <c r="B20" s="21"/>
      <c r="C20" s="19">
        <v>68.957291953517796</v>
      </c>
      <c r="D20" s="19">
        <v>74.323422930365055</v>
      </c>
      <c r="E20" s="19">
        <v>79.650866027142783</v>
      </c>
      <c r="F20" s="19">
        <v>84.717014939393053</v>
      </c>
      <c r="G20" s="19">
        <v>90.446661606551686</v>
      </c>
      <c r="H20" s="19">
        <v>99.034120459033247</v>
      </c>
      <c r="I20" s="19">
        <v>106.81045964098035</v>
      </c>
      <c r="J20" s="19">
        <v>117.53817866170893</v>
      </c>
      <c r="K20" s="19">
        <v>131.50425913201269</v>
      </c>
      <c r="L20" s="19">
        <v>141.87046599999999</v>
      </c>
      <c r="M20" s="19">
        <v>150.30927399999999</v>
      </c>
      <c r="N20" s="19">
        <v>162.17517699999999</v>
      </c>
      <c r="O20" s="19">
        <v>175.33685199999999</v>
      </c>
      <c r="P20" s="19">
        <v>190.92001399999998</v>
      </c>
      <c r="Q20" s="19">
        <v>207.63368599999998</v>
      </c>
      <c r="R20" s="19">
        <v>224.23758940306325</v>
      </c>
      <c r="S20" s="19">
        <v>244.43573999999998</v>
      </c>
      <c r="T20" s="19">
        <v>263.74560700000001</v>
      </c>
      <c r="U20" s="19">
        <v>281.78248600000001</v>
      </c>
      <c r="V20" s="19">
        <v>294.62919699999998</v>
      </c>
      <c r="X20" s="262"/>
      <c r="Y20" s="262"/>
      <c r="Z20" s="262"/>
      <c r="AA20" s="262"/>
      <c r="AB20" s="262"/>
      <c r="AC20" s="262"/>
      <c r="AD20" s="262"/>
      <c r="AE20" s="262"/>
      <c r="AF20" s="262"/>
      <c r="AG20" s="262"/>
      <c r="AH20" s="262"/>
      <c r="AI20" s="262"/>
      <c r="AJ20" s="262"/>
      <c r="AK20" s="262"/>
      <c r="AL20" s="262"/>
    </row>
    <row r="21" spans="1:38" s="22" customFormat="1" ht="19.899999999999999" customHeight="1">
      <c r="A21" s="148" t="s">
        <v>151</v>
      </c>
      <c r="B21" s="21"/>
      <c r="C21" s="19">
        <v>61.367339468471016</v>
      </c>
      <c r="D21" s="19">
        <v>63.272854967247405</v>
      </c>
      <c r="E21" s="19">
        <v>66.942711865076319</v>
      </c>
      <c r="F21" s="19">
        <v>74.56915223771496</v>
      </c>
      <c r="G21" s="19">
        <v>84.176857213328105</v>
      </c>
      <c r="H21" s="19">
        <v>94.314272811669809</v>
      </c>
      <c r="I21" s="19">
        <v>115.33067040387171</v>
      </c>
      <c r="J21" s="19">
        <v>137.51179564027655</v>
      </c>
      <c r="K21" s="19">
        <v>142.9180074356648</v>
      </c>
      <c r="L21" s="19">
        <v>151.663534</v>
      </c>
      <c r="M21" s="19">
        <v>162.09366</v>
      </c>
      <c r="N21" s="19">
        <v>175.62685999999999</v>
      </c>
      <c r="O21" s="19">
        <v>185.96830299999999</v>
      </c>
      <c r="P21" s="19">
        <v>202.84286599999999</v>
      </c>
      <c r="Q21" s="19">
        <v>219.059044</v>
      </c>
      <c r="R21" s="19">
        <v>232.41224262241101</v>
      </c>
      <c r="S21" s="19">
        <v>240.494148</v>
      </c>
      <c r="T21" s="19">
        <v>248.199355</v>
      </c>
      <c r="U21" s="19">
        <v>259.50862599999999</v>
      </c>
      <c r="V21" s="19">
        <v>263.961119</v>
      </c>
      <c r="X21" s="262"/>
      <c r="Y21" s="262"/>
      <c r="Z21" s="262"/>
      <c r="AA21" s="262"/>
      <c r="AB21" s="262"/>
      <c r="AC21" s="262"/>
      <c r="AD21" s="262"/>
      <c r="AE21" s="262"/>
      <c r="AF21" s="262"/>
      <c r="AG21" s="262"/>
      <c r="AH21" s="262"/>
      <c r="AI21" s="262"/>
      <c r="AJ21" s="262"/>
      <c r="AK21" s="262"/>
      <c r="AL21" s="262"/>
    </row>
    <row r="22" spans="1:38" s="22" customFormat="1" ht="19.899999999999999" customHeight="1">
      <c r="A22" s="148" t="s">
        <v>152</v>
      </c>
      <c r="B22" s="21"/>
      <c r="C22" s="19">
        <v>78.828409542919033</v>
      </c>
      <c r="D22" s="19">
        <v>82.458700666056032</v>
      </c>
      <c r="E22" s="19">
        <v>84.948154412175995</v>
      </c>
      <c r="F22" s="19">
        <v>88.140244963537071</v>
      </c>
      <c r="G22" s="19">
        <v>93.332068454514115</v>
      </c>
      <c r="H22" s="19">
        <v>99.159917186376106</v>
      </c>
      <c r="I22" s="19">
        <v>106.61466884871963</v>
      </c>
      <c r="J22" s="19">
        <v>121.44742035388475</v>
      </c>
      <c r="K22" s="19">
        <v>126.21430496970841</v>
      </c>
      <c r="L22" s="19">
        <v>133.16466800000001</v>
      </c>
      <c r="M22" s="19">
        <v>141.34092200000001</v>
      </c>
      <c r="N22" s="19">
        <v>151.00557499999999</v>
      </c>
      <c r="O22" s="19">
        <v>157.19382200000001</v>
      </c>
      <c r="P22" s="19">
        <v>162.44735799999998</v>
      </c>
      <c r="Q22" s="19">
        <v>169.25540699999999</v>
      </c>
      <c r="R22" s="19">
        <v>176.08689215083263</v>
      </c>
      <c r="S22" s="19">
        <v>182.83436799999998</v>
      </c>
      <c r="T22" s="19">
        <v>189.00222099999999</v>
      </c>
      <c r="U22" s="19">
        <v>210.34517600000001</v>
      </c>
      <c r="V22" s="19">
        <v>218.81118699999999</v>
      </c>
      <c r="X22" s="262"/>
      <c r="Y22" s="262"/>
      <c r="Z22" s="262"/>
      <c r="AA22" s="262"/>
      <c r="AB22" s="262"/>
      <c r="AC22" s="262"/>
      <c r="AD22" s="262"/>
      <c r="AE22" s="262"/>
      <c r="AF22" s="262"/>
      <c r="AG22" s="262"/>
      <c r="AH22" s="262"/>
      <c r="AI22" s="262"/>
      <c r="AJ22" s="262"/>
      <c r="AK22" s="262"/>
      <c r="AL22" s="262"/>
    </row>
    <row r="23" spans="1:38" ht="19.899999999999999" customHeight="1">
      <c r="A23" s="20"/>
      <c r="B23" s="21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06"/>
      <c r="N23" s="106"/>
      <c r="O23" s="106"/>
      <c r="P23" s="106"/>
      <c r="Q23" s="106"/>
      <c r="R23" s="106"/>
      <c r="S23" s="106"/>
      <c r="T23" s="106"/>
      <c r="U23" s="106"/>
      <c r="V23" s="106"/>
      <c r="X23" s="262"/>
      <c r="Y23" s="262"/>
      <c r="Z23" s="262"/>
      <c r="AA23" s="262"/>
      <c r="AB23" s="262"/>
      <c r="AC23" s="262"/>
      <c r="AD23" s="262"/>
      <c r="AE23" s="262"/>
      <c r="AF23" s="262"/>
      <c r="AG23" s="262"/>
      <c r="AH23" s="262"/>
      <c r="AI23" s="262"/>
      <c r="AJ23" s="262"/>
      <c r="AK23" s="262"/>
      <c r="AL23" s="262"/>
    </row>
    <row r="24" spans="1:38" ht="19.899999999999999" customHeight="1">
      <c r="A24" s="16" t="s">
        <v>134</v>
      </c>
      <c r="B24" s="18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06"/>
      <c r="N24" s="106"/>
      <c r="O24" s="106"/>
      <c r="P24" s="106"/>
      <c r="Q24" s="106"/>
      <c r="R24" s="106"/>
      <c r="S24" s="106"/>
      <c r="T24" s="106"/>
      <c r="U24" s="106"/>
      <c r="V24" s="106"/>
      <c r="X24" s="262"/>
      <c r="Y24" s="262"/>
      <c r="Z24" s="262"/>
      <c r="AA24" s="262"/>
      <c r="AB24" s="262"/>
      <c r="AC24" s="262"/>
      <c r="AD24" s="262"/>
      <c r="AE24" s="262"/>
      <c r="AF24" s="262"/>
      <c r="AG24" s="262"/>
      <c r="AH24" s="262"/>
      <c r="AI24" s="262"/>
      <c r="AJ24" s="262"/>
      <c r="AK24" s="262"/>
      <c r="AL24" s="262"/>
    </row>
    <row r="25" spans="1:38" ht="19.899999999999999" customHeight="1">
      <c r="A25" s="20"/>
      <c r="B25" s="21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06"/>
      <c r="N25" s="106"/>
      <c r="O25" s="106"/>
      <c r="P25" s="106"/>
      <c r="Q25" s="106"/>
      <c r="R25" s="106"/>
      <c r="S25" s="106"/>
      <c r="T25" s="106"/>
      <c r="U25" s="106"/>
      <c r="V25" s="106"/>
      <c r="X25" s="262"/>
      <c r="Y25" s="262"/>
      <c r="Z25" s="262"/>
      <c r="AA25" s="262"/>
      <c r="AB25" s="262"/>
      <c r="AC25" s="262"/>
      <c r="AD25" s="262"/>
      <c r="AE25" s="262"/>
      <c r="AF25" s="262"/>
      <c r="AG25" s="262"/>
      <c r="AH25" s="262"/>
      <c r="AI25" s="262"/>
      <c r="AJ25" s="262"/>
      <c r="AK25" s="262"/>
      <c r="AL25" s="262"/>
    </row>
    <row r="26" spans="1:38" s="10" customFormat="1" ht="19.899999999999999" customHeight="1">
      <c r="A26" s="93" t="s">
        <v>135</v>
      </c>
      <c r="B26" s="18"/>
      <c r="C26" s="267">
        <v>68.062738039449471</v>
      </c>
      <c r="D26" s="267">
        <v>70.779744948263001</v>
      </c>
      <c r="E26" s="267">
        <v>75.433155666484382</v>
      </c>
      <c r="F26" s="267">
        <v>82.175285040222477</v>
      </c>
      <c r="G26" s="267">
        <v>90.105808014431389</v>
      </c>
      <c r="H26" s="267">
        <v>99.308347547887635</v>
      </c>
      <c r="I26" s="267">
        <v>115.43081347964889</v>
      </c>
      <c r="J26" s="267">
        <v>130.07849621245339</v>
      </c>
      <c r="K26" s="267">
        <v>132.45731606237558</v>
      </c>
      <c r="L26" s="267">
        <v>144.49264499999998</v>
      </c>
      <c r="M26" s="267">
        <v>156.84971200000001</v>
      </c>
      <c r="N26" s="267">
        <v>167.94434899999999</v>
      </c>
      <c r="O26" s="267">
        <v>177.05506500000001</v>
      </c>
      <c r="P26" s="267">
        <v>188.65044499999999</v>
      </c>
      <c r="Q26" s="267">
        <v>193.987008</v>
      </c>
      <c r="R26" s="267">
        <v>200.062309</v>
      </c>
      <c r="S26" s="267">
        <v>211.678403</v>
      </c>
      <c r="T26" s="267">
        <v>218.768597</v>
      </c>
      <c r="U26" s="267">
        <v>232.98187999999999</v>
      </c>
      <c r="V26" s="267">
        <v>239.11511200000001</v>
      </c>
      <c r="X26" s="262"/>
      <c r="Y26" s="262"/>
      <c r="Z26" s="262"/>
      <c r="AA26" s="262"/>
      <c r="AB26" s="262"/>
      <c r="AC26" s="262"/>
      <c r="AD26" s="262"/>
      <c r="AE26" s="262"/>
      <c r="AF26" s="262"/>
      <c r="AG26" s="262"/>
      <c r="AH26" s="262"/>
      <c r="AI26" s="262"/>
      <c r="AJ26" s="262"/>
      <c r="AK26" s="262"/>
      <c r="AL26" s="262"/>
    </row>
    <row r="27" spans="1:38" s="22" customFormat="1" ht="19.899999999999999" customHeight="1">
      <c r="A27" s="148" t="s">
        <v>136</v>
      </c>
      <c r="B27" s="21"/>
      <c r="C27" s="19">
        <v>69.349079363713415</v>
      </c>
      <c r="D27" s="19">
        <v>70.029522798778615</v>
      </c>
      <c r="E27" s="19">
        <v>75.415922025597936</v>
      </c>
      <c r="F27" s="19">
        <v>84.255574845070328</v>
      </c>
      <c r="G27" s="19">
        <v>92.252720302794231</v>
      </c>
      <c r="H27" s="19">
        <v>102.69433787494204</v>
      </c>
      <c r="I27" s="19">
        <v>128.0583956286043</v>
      </c>
      <c r="J27" s="19">
        <v>158.52808806474309</v>
      </c>
      <c r="K27" s="19">
        <v>144.67976520930543</v>
      </c>
      <c r="L27" s="19">
        <v>164.82802599999999</v>
      </c>
      <c r="M27" s="19">
        <v>181.98581300000001</v>
      </c>
      <c r="N27" s="19">
        <v>198.79833199999999</v>
      </c>
      <c r="O27" s="19">
        <v>208.19736599999999</v>
      </c>
      <c r="P27" s="19">
        <v>233.82457600000001</v>
      </c>
      <c r="Q27" s="19">
        <v>234.44308899999999</v>
      </c>
      <c r="R27" s="19">
        <v>230.53350499999999</v>
      </c>
      <c r="S27" s="19">
        <v>245.49928499999999</v>
      </c>
      <c r="T27" s="19">
        <v>249.10656499999999</v>
      </c>
      <c r="U27" s="19">
        <v>264.01471500000002</v>
      </c>
      <c r="V27" s="19">
        <v>273.47448000000003</v>
      </c>
      <c r="X27" s="262"/>
      <c r="Y27" s="262"/>
      <c r="Z27" s="262"/>
      <c r="AA27" s="262"/>
      <c r="AB27" s="262"/>
      <c r="AC27" s="262"/>
      <c r="AD27" s="262"/>
      <c r="AE27" s="262"/>
      <c r="AF27" s="262"/>
      <c r="AG27" s="262"/>
      <c r="AH27" s="262"/>
      <c r="AI27" s="262"/>
      <c r="AJ27" s="262"/>
      <c r="AK27" s="262"/>
      <c r="AL27" s="262"/>
    </row>
    <row r="28" spans="1:38" s="22" customFormat="1" ht="19.899999999999999" customHeight="1">
      <c r="A28" s="148" t="s">
        <v>137</v>
      </c>
      <c r="B28" s="21"/>
      <c r="C28" s="19">
        <v>74.898245079092575</v>
      </c>
      <c r="D28" s="19">
        <v>76.366859594515716</v>
      </c>
      <c r="E28" s="19">
        <v>83.797603195550749</v>
      </c>
      <c r="F28" s="19">
        <v>90.128669527299039</v>
      </c>
      <c r="G28" s="19">
        <v>93.06597616640039</v>
      </c>
      <c r="H28" s="19">
        <v>101.29990696099047</v>
      </c>
      <c r="I28" s="19">
        <v>119.22671523642362</v>
      </c>
      <c r="J28" s="19">
        <v>136.37926059451473</v>
      </c>
      <c r="K28" s="19">
        <v>137.25686979123788</v>
      </c>
      <c r="L28" s="19">
        <v>158.81926899999999</v>
      </c>
      <c r="M28" s="19">
        <v>165.313772</v>
      </c>
      <c r="N28" s="19">
        <v>175.09642199999999</v>
      </c>
      <c r="O28" s="19">
        <v>189.90145200000001</v>
      </c>
      <c r="P28" s="19">
        <v>203.049271</v>
      </c>
      <c r="Q28" s="19">
        <v>224.73140799999999</v>
      </c>
      <c r="R28" s="19">
        <v>242.54175699999999</v>
      </c>
      <c r="S28" s="19">
        <v>255.36739899999998</v>
      </c>
      <c r="T28" s="19">
        <v>276.10373899999996</v>
      </c>
      <c r="U28" s="19">
        <v>390.506888</v>
      </c>
      <c r="V28" s="19">
        <v>417.71649400000001</v>
      </c>
      <c r="X28" s="262"/>
      <c r="Y28" s="262"/>
      <c r="Z28" s="262"/>
      <c r="AA28" s="262"/>
      <c r="AB28" s="262"/>
      <c r="AC28" s="262"/>
      <c r="AD28" s="262"/>
      <c r="AE28" s="262"/>
      <c r="AF28" s="262"/>
      <c r="AG28" s="262"/>
      <c r="AH28" s="262"/>
      <c r="AI28" s="262"/>
      <c r="AJ28" s="262"/>
      <c r="AK28" s="262"/>
      <c r="AL28" s="262"/>
    </row>
    <row r="29" spans="1:38" s="22" customFormat="1" ht="19.899999999999999" customHeight="1">
      <c r="A29" s="148" t="s">
        <v>138</v>
      </c>
      <c r="B29" s="21"/>
      <c r="C29" s="19">
        <v>92.683636299851358</v>
      </c>
      <c r="D29" s="19">
        <v>94.847469528107212</v>
      </c>
      <c r="E29" s="19">
        <v>95.843717171795731</v>
      </c>
      <c r="F29" s="19">
        <v>98.15206379200832</v>
      </c>
      <c r="G29" s="19">
        <v>100.79558863686903</v>
      </c>
      <c r="H29" s="19">
        <v>106.17332922270556</v>
      </c>
      <c r="I29" s="19">
        <v>113.28165748979187</v>
      </c>
      <c r="J29" s="19">
        <v>122.90281306600644</v>
      </c>
      <c r="K29" s="19">
        <v>127.50409746026369</v>
      </c>
      <c r="L29" s="19">
        <v>132.949093</v>
      </c>
      <c r="M29" s="19">
        <v>150.71440899999999</v>
      </c>
      <c r="N29" s="19">
        <v>161.510718</v>
      </c>
      <c r="O29" s="19">
        <v>167.980244</v>
      </c>
      <c r="P29" s="19">
        <v>173.035866</v>
      </c>
      <c r="Q29" s="19">
        <v>177.28845699999999</v>
      </c>
      <c r="R29" s="19">
        <v>184.15472700000001</v>
      </c>
      <c r="S29" s="19">
        <v>187.986288</v>
      </c>
      <c r="T29" s="19">
        <v>192.00297699999999</v>
      </c>
      <c r="U29" s="19">
        <v>198.57193799999999</v>
      </c>
      <c r="V29" s="19">
        <v>201.646646</v>
      </c>
      <c r="X29" s="262"/>
      <c r="Y29" s="262"/>
      <c r="Z29" s="262"/>
      <c r="AA29" s="262"/>
      <c r="AB29" s="262"/>
      <c r="AC29" s="262"/>
      <c r="AD29" s="262"/>
      <c r="AE29" s="262"/>
      <c r="AF29" s="262"/>
      <c r="AG29" s="262"/>
      <c r="AH29" s="262"/>
      <c r="AI29" s="262"/>
      <c r="AJ29" s="262"/>
      <c r="AK29" s="262"/>
      <c r="AL29" s="262"/>
    </row>
    <row r="30" spans="1:38" s="22" customFormat="1" ht="19.899999999999999" customHeight="1">
      <c r="A30" s="148" t="s">
        <v>139</v>
      </c>
      <c r="B30" s="21"/>
      <c r="C30" s="19">
        <v>66.112094920805532</v>
      </c>
      <c r="D30" s="19">
        <v>68.688304068099072</v>
      </c>
      <c r="E30" s="19">
        <v>73.724407076084233</v>
      </c>
      <c r="F30" s="19">
        <v>80.39492042993588</v>
      </c>
      <c r="G30" s="19">
        <v>89.830762711060913</v>
      </c>
      <c r="H30" s="19">
        <v>100.99747369747021</v>
      </c>
      <c r="I30" s="19">
        <v>113.35331645705695</v>
      </c>
      <c r="J30" s="19">
        <v>118.50965027633794</v>
      </c>
      <c r="K30" s="19">
        <v>126.4645747059492</v>
      </c>
      <c r="L30" s="19">
        <v>137.083136</v>
      </c>
      <c r="M30" s="19">
        <v>146.55440200000001</v>
      </c>
      <c r="N30" s="19">
        <v>151.501822</v>
      </c>
      <c r="O30" s="19">
        <v>166.18906000000001</v>
      </c>
      <c r="P30" s="19">
        <v>168.10953900000001</v>
      </c>
      <c r="Q30" s="19">
        <v>172.22681599999999</v>
      </c>
      <c r="R30" s="19">
        <v>179.126339</v>
      </c>
      <c r="S30" s="19">
        <v>197.665165</v>
      </c>
      <c r="T30" s="19">
        <v>208.80623799999998</v>
      </c>
      <c r="U30" s="19">
        <v>221.572352</v>
      </c>
      <c r="V30" s="19">
        <v>225.616174</v>
      </c>
      <c r="X30" s="262"/>
      <c r="Y30" s="262"/>
      <c r="Z30" s="262"/>
      <c r="AA30" s="262"/>
      <c r="AB30" s="262"/>
      <c r="AC30" s="262"/>
      <c r="AD30" s="262"/>
      <c r="AE30" s="262"/>
      <c r="AF30" s="262"/>
      <c r="AG30" s="262"/>
      <c r="AH30" s="262"/>
      <c r="AI30" s="262"/>
      <c r="AJ30" s="262"/>
      <c r="AK30" s="262"/>
      <c r="AL30" s="262"/>
    </row>
    <row r="31" spans="1:38" s="22" customFormat="1" ht="19.899999999999999" customHeight="1">
      <c r="A31" s="148" t="s">
        <v>140</v>
      </c>
      <c r="B31" s="21"/>
      <c r="C31" s="19">
        <v>72.660655707701551</v>
      </c>
      <c r="D31" s="19">
        <v>74.763837404556298</v>
      </c>
      <c r="E31" s="19">
        <v>77.574801299756786</v>
      </c>
      <c r="F31" s="19">
        <v>82.315369344552266</v>
      </c>
      <c r="G31" s="19">
        <v>89.371257992000821</v>
      </c>
      <c r="H31" s="19">
        <v>97.996005352492901</v>
      </c>
      <c r="I31" s="19">
        <v>109.96983050258734</v>
      </c>
      <c r="J31" s="19">
        <v>130.40957915187175</v>
      </c>
      <c r="K31" s="19">
        <v>135.55228765979243</v>
      </c>
      <c r="L31" s="19">
        <v>142.47255799999999</v>
      </c>
      <c r="M31" s="19">
        <v>154.301785</v>
      </c>
      <c r="N31" s="19">
        <v>163.28026</v>
      </c>
      <c r="O31" s="19">
        <v>170.28351599999999</v>
      </c>
      <c r="P31" s="19">
        <v>173.99236299999998</v>
      </c>
      <c r="Q31" s="19">
        <v>178.324568</v>
      </c>
      <c r="R31" s="19">
        <v>188.67685</v>
      </c>
      <c r="S31" s="19">
        <v>193.715756</v>
      </c>
      <c r="T31" s="19">
        <v>197.80643799999999</v>
      </c>
      <c r="U31" s="19">
        <v>209.79925700000001</v>
      </c>
      <c r="V31" s="19">
        <v>216.06510800000001</v>
      </c>
      <c r="X31" s="262"/>
      <c r="Y31" s="262"/>
      <c r="Z31" s="262"/>
      <c r="AA31" s="262"/>
      <c r="AB31" s="262"/>
      <c r="AC31" s="262"/>
      <c r="AD31" s="262"/>
      <c r="AE31" s="262"/>
      <c r="AF31" s="262"/>
      <c r="AG31" s="262"/>
      <c r="AH31" s="262"/>
      <c r="AI31" s="262"/>
      <c r="AJ31" s="262"/>
      <c r="AK31" s="262"/>
      <c r="AL31" s="262"/>
    </row>
    <row r="32" spans="1:38" s="22" customFormat="1" ht="19.899999999999999" customHeight="1">
      <c r="A32" s="148" t="s">
        <v>141</v>
      </c>
      <c r="B32" s="21"/>
      <c r="C32" s="19">
        <v>71.049348655871384</v>
      </c>
      <c r="D32" s="19">
        <v>75.363463140405273</v>
      </c>
      <c r="E32" s="19">
        <v>80.624332651739948</v>
      </c>
      <c r="F32" s="19">
        <v>86.064650818117968</v>
      </c>
      <c r="G32" s="19">
        <v>93.255263040861649</v>
      </c>
      <c r="H32" s="19">
        <v>101.67476310453276</v>
      </c>
      <c r="I32" s="19">
        <v>108.33271464068655</v>
      </c>
      <c r="J32" s="19">
        <v>118.28523574775936</v>
      </c>
      <c r="K32" s="19">
        <v>125.39095034261727</v>
      </c>
      <c r="L32" s="19">
        <v>133.83364399999999</v>
      </c>
      <c r="M32" s="19">
        <v>145.97812400000001</v>
      </c>
      <c r="N32" s="19">
        <v>154.14444799999998</v>
      </c>
      <c r="O32" s="19">
        <v>163.27773199999999</v>
      </c>
      <c r="P32" s="19">
        <v>175.05366699999999</v>
      </c>
      <c r="Q32" s="19">
        <v>184.82592599999998</v>
      </c>
      <c r="R32" s="19">
        <v>197.586626</v>
      </c>
      <c r="S32" s="19">
        <v>210.19190499999999</v>
      </c>
      <c r="T32" s="19">
        <v>223.14733999999999</v>
      </c>
      <c r="U32" s="19">
        <v>236.27095399999999</v>
      </c>
      <c r="V32" s="19">
        <v>246.67339000000001</v>
      </c>
      <c r="X32" s="262"/>
      <c r="Y32" s="262"/>
      <c r="Z32" s="262"/>
      <c r="AA32" s="262"/>
      <c r="AB32" s="262"/>
      <c r="AC32" s="262"/>
      <c r="AD32" s="262"/>
      <c r="AE32" s="262"/>
      <c r="AF32" s="262"/>
      <c r="AG32" s="262"/>
      <c r="AH32" s="262"/>
      <c r="AI32" s="262"/>
      <c r="AJ32" s="262"/>
      <c r="AK32" s="262"/>
      <c r="AL32" s="262"/>
    </row>
    <row r="33" spans="1:38" s="22" customFormat="1" ht="19.899999999999999" customHeight="1">
      <c r="A33" s="148" t="s">
        <v>142</v>
      </c>
      <c r="B33" s="21"/>
      <c r="C33" s="19">
        <v>50.918368820981094</v>
      </c>
      <c r="D33" s="19">
        <v>55.956651953345457</v>
      </c>
      <c r="E33" s="19">
        <v>62.869563341776562</v>
      </c>
      <c r="F33" s="19">
        <v>73.664412695470531</v>
      </c>
      <c r="G33" s="19">
        <v>86.817391903526769</v>
      </c>
      <c r="H33" s="19">
        <v>95.525046992364182</v>
      </c>
      <c r="I33" s="19">
        <v>114.61075350018884</v>
      </c>
      <c r="J33" s="19">
        <v>101.13150414879121</v>
      </c>
      <c r="K33" s="19">
        <v>119.56710050387602</v>
      </c>
      <c r="L33" s="19">
        <v>130.61443399999999</v>
      </c>
      <c r="M33" s="19">
        <v>143.97613200000001</v>
      </c>
      <c r="N33" s="19">
        <v>152.067612</v>
      </c>
      <c r="O33" s="19">
        <v>160.69122100000001</v>
      </c>
      <c r="P33" s="19">
        <v>157.36184599999999</v>
      </c>
      <c r="Q33" s="19">
        <v>158.22800899999999</v>
      </c>
      <c r="R33" s="19">
        <v>166.773338</v>
      </c>
      <c r="S33" s="19">
        <v>176.63472199999998</v>
      </c>
      <c r="T33" s="19">
        <v>183.47017399999999</v>
      </c>
      <c r="U33" s="19">
        <v>193.95979</v>
      </c>
      <c r="V33" s="19">
        <v>190.714766</v>
      </c>
      <c r="X33" s="262"/>
      <c r="Y33" s="262"/>
      <c r="Z33" s="262"/>
      <c r="AA33" s="262"/>
      <c r="AB33" s="262"/>
      <c r="AC33" s="262"/>
      <c r="AD33" s="262"/>
      <c r="AE33" s="262"/>
      <c r="AF33" s="262"/>
      <c r="AG33" s="262"/>
      <c r="AH33" s="262"/>
      <c r="AI33" s="262"/>
      <c r="AJ33" s="262"/>
      <c r="AK33" s="262"/>
      <c r="AL33" s="262"/>
    </row>
    <row r="34" spans="1:38" s="22" customFormat="1" ht="19.899999999999999" customHeight="1">
      <c r="A34" s="148" t="s">
        <v>15</v>
      </c>
      <c r="B34" s="21"/>
      <c r="C34" s="19">
        <v>82.401528252672506</v>
      </c>
      <c r="D34" s="19">
        <v>87.345269388969811</v>
      </c>
      <c r="E34" s="19">
        <v>83.107338391364294</v>
      </c>
      <c r="F34" s="19">
        <v>83.075255758213785</v>
      </c>
      <c r="G34" s="19">
        <v>87.708204544006108</v>
      </c>
      <c r="H34" s="19">
        <v>89.117046712004324</v>
      </c>
      <c r="I34" s="19">
        <v>88.888871913455816</v>
      </c>
      <c r="J34" s="19">
        <v>92.893979989945265</v>
      </c>
      <c r="K34" s="19">
        <v>98.336384371087803</v>
      </c>
      <c r="L34" s="19">
        <v>101.317605</v>
      </c>
      <c r="M34" s="19">
        <v>103.046173</v>
      </c>
      <c r="N34" s="19">
        <v>106.38917499999999</v>
      </c>
      <c r="O34" s="19">
        <v>110.8292</v>
      </c>
      <c r="P34" s="19">
        <v>114.14644899999999</v>
      </c>
      <c r="Q34" s="19">
        <v>117.47305399999999</v>
      </c>
      <c r="R34" s="19">
        <v>118.940726</v>
      </c>
      <c r="S34" s="19">
        <v>128.12758099999999</v>
      </c>
      <c r="T34" s="19">
        <v>134.66862499999999</v>
      </c>
      <c r="U34" s="19">
        <v>138.89714000000001</v>
      </c>
      <c r="V34" s="19">
        <v>140.006595</v>
      </c>
      <c r="X34" s="262"/>
      <c r="Y34" s="262"/>
      <c r="Z34" s="262"/>
      <c r="AA34" s="262"/>
      <c r="AB34" s="262"/>
      <c r="AC34" s="262"/>
      <c r="AD34" s="262"/>
      <c r="AE34" s="262"/>
      <c r="AF34" s="262"/>
      <c r="AG34" s="262"/>
      <c r="AH34" s="262"/>
      <c r="AI34" s="262"/>
      <c r="AJ34" s="262"/>
      <c r="AK34" s="262"/>
      <c r="AL34" s="262"/>
    </row>
    <row r="35" spans="1:38" s="22" customFormat="1" ht="19.899999999999999" customHeight="1">
      <c r="A35" s="148" t="s">
        <v>16</v>
      </c>
      <c r="B35" s="21"/>
      <c r="C35" s="19">
        <v>82.131222258086993</v>
      </c>
      <c r="D35" s="19">
        <v>85.225635712213759</v>
      </c>
      <c r="E35" s="19">
        <v>90.997846482773852</v>
      </c>
      <c r="F35" s="19">
        <v>93.770342393888257</v>
      </c>
      <c r="G35" s="19">
        <v>97.077855838996939</v>
      </c>
      <c r="H35" s="19">
        <v>101.62600291417471</v>
      </c>
      <c r="I35" s="19">
        <v>109.62503500487389</v>
      </c>
      <c r="J35" s="19">
        <v>118.91627772370208</v>
      </c>
      <c r="K35" s="19">
        <v>124.31047331223041</v>
      </c>
      <c r="L35" s="19">
        <v>134.33703800000001</v>
      </c>
      <c r="M35" s="19">
        <v>139.95898800000001</v>
      </c>
      <c r="N35" s="19">
        <v>143.192609</v>
      </c>
      <c r="O35" s="19">
        <v>145.419239</v>
      </c>
      <c r="P35" s="19">
        <v>145.02844099999999</v>
      </c>
      <c r="Q35" s="19">
        <v>155.71036799999999</v>
      </c>
      <c r="R35" s="19">
        <v>166.35247899999999</v>
      </c>
      <c r="S35" s="19">
        <v>172.47568699999999</v>
      </c>
      <c r="T35" s="19">
        <v>182.31931699999998</v>
      </c>
      <c r="U35" s="19">
        <v>188.55219399999999</v>
      </c>
      <c r="V35" s="19">
        <v>192.09356500000001</v>
      </c>
      <c r="X35" s="262"/>
      <c r="Y35" s="262"/>
      <c r="Z35" s="262"/>
      <c r="AA35" s="262"/>
      <c r="AB35" s="262"/>
      <c r="AC35" s="262"/>
      <c r="AD35" s="262"/>
      <c r="AE35" s="262"/>
      <c r="AF35" s="262"/>
      <c r="AG35" s="262"/>
      <c r="AH35" s="262"/>
      <c r="AI35" s="262"/>
      <c r="AJ35" s="262"/>
      <c r="AK35" s="262"/>
      <c r="AL35" s="262"/>
    </row>
    <row r="36" spans="1:38" s="22" customFormat="1" ht="19.899999999999999" customHeight="1">
      <c r="A36" s="148" t="s">
        <v>17</v>
      </c>
      <c r="B36" s="21"/>
      <c r="C36" s="19">
        <v>66.140961500298445</v>
      </c>
      <c r="D36" s="19">
        <v>72.248765949483698</v>
      </c>
      <c r="E36" s="19">
        <v>78.658784139254124</v>
      </c>
      <c r="F36" s="19">
        <v>84.017180648117204</v>
      </c>
      <c r="G36" s="19">
        <v>89.432439429634115</v>
      </c>
      <c r="H36" s="19">
        <v>98.706622044956958</v>
      </c>
      <c r="I36" s="19">
        <v>106.48726320091795</v>
      </c>
      <c r="J36" s="19">
        <v>117.44361691997354</v>
      </c>
      <c r="K36" s="19">
        <v>131.97637414144205</v>
      </c>
      <c r="L36" s="19">
        <v>143.51408799999999</v>
      </c>
      <c r="M36" s="19">
        <v>151.85912999999999</v>
      </c>
      <c r="N36" s="19">
        <v>164.91282799999999</v>
      </c>
      <c r="O36" s="19">
        <v>179.07540900000001</v>
      </c>
      <c r="P36" s="19">
        <v>194.080735</v>
      </c>
      <c r="Q36" s="19">
        <v>211.345136</v>
      </c>
      <c r="R36" s="19">
        <v>227.68771100000001</v>
      </c>
      <c r="S36" s="19">
        <v>248.13172799999998</v>
      </c>
      <c r="T36" s="19">
        <v>268.33221199999997</v>
      </c>
      <c r="U36" s="19">
        <v>288.13657999999998</v>
      </c>
      <c r="V36" s="19">
        <v>301.83241299999997</v>
      </c>
      <c r="X36" s="262"/>
      <c r="Y36" s="262"/>
      <c r="Z36" s="262"/>
      <c r="AA36" s="262"/>
      <c r="AB36" s="262"/>
      <c r="AC36" s="262"/>
      <c r="AD36" s="262"/>
      <c r="AE36" s="262"/>
      <c r="AF36" s="262"/>
      <c r="AG36" s="262"/>
      <c r="AH36" s="262"/>
      <c r="AI36" s="262"/>
      <c r="AJ36" s="262"/>
      <c r="AK36" s="262"/>
      <c r="AL36" s="262"/>
    </row>
    <row r="37" spans="1:38" s="22" customFormat="1" ht="19.899999999999999" customHeight="1">
      <c r="A37" s="148" t="s">
        <v>18</v>
      </c>
      <c r="B37" s="21"/>
      <c r="C37" s="19">
        <v>62.202747914473484</v>
      </c>
      <c r="D37" s="19">
        <v>63.568650426120819</v>
      </c>
      <c r="E37" s="19">
        <v>66.362695886621211</v>
      </c>
      <c r="F37" s="19">
        <v>72.4804975538013</v>
      </c>
      <c r="G37" s="19">
        <v>83.419703305367435</v>
      </c>
      <c r="H37" s="19">
        <v>95.407976847777178</v>
      </c>
      <c r="I37" s="19">
        <v>117.53190954731873</v>
      </c>
      <c r="J37" s="19">
        <v>140.60025588329933</v>
      </c>
      <c r="K37" s="19">
        <v>145.143493025975</v>
      </c>
      <c r="L37" s="19">
        <v>153.5145</v>
      </c>
      <c r="M37" s="19">
        <v>165.30281099999999</v>
      </c>
      <c r="N37" s="19">
        <v>180.054551</v>
      </c>
      <c r="O37" s="19">
        <v>190.38169400000001</v>
      </c>
      <c r="P37" s="19">
        <v>208.70687899999999</v>
      </c>
      <c r="Q37" s="19">
        <v>221.975841</v>
      </c>
      <c r="R37" s="19">
        <v>238.75791000000001</v>
      </c>
      <c r="S37" s="19">
        <v>245.761934</v>
      </c>
      <c r="T37" s="19">
        <v>250.56083899999999</v>
      </c>
      <c r="U37" s="19">
        <v>263.59621499999997</v>
      </c>
      <c r="V37" s="19">
        <v>265.60342500000002</v>
      </c>
      <c r="X37" s="262"/>
      <c r="Y37" s="262"/>
      <c r="Z37" s="262"/>
      <c r="AA37" s="262"/>
      <c r="AB37" s="262"/>
      <c r="AC37" s="262"/>
      <c r="AD37" s="262"/>
      <c r="AE37" s="262"/>
      <c r="AF37" s="262"/>
      <c r="AG37" s="262"/>
      <c r="AH37" s="262"/>
      <c r="AI37" s="262"/>
      <c r="AJ37" s="262"/>
      <c r="AK37" s="262"/>
      <c r="AL37" s="262"/>
    </row>
    <row r="38" spans="1:38" s="22" customFormat="1" ht="19.899999999999999" customHeight="1">
      <c r="A38" s="148" t="s">
        <v>19</v>
      </c>
      <c r="B38" s="21"/>
      <c r="C38" s="19">
        <v>78.848254600096695</v>
      </c>
      <c r="D38" s="19">
        <v>82.683830116704513</v>
      </c>
      <c r="E38" s="19">
        <v>84.917255474304781</v>
      </c>
      <c r="F38" s="19">
        <v>88.438851327358265</v>
      </c>
      <c r="G38" s="19">
        <v>93.228406206642191</v>
      </c>
      <c r="H38" s="19">
        <v>99.771746160345458</v>
      </c>
      <c r="I38" s="19">
        <v>107.33732129114027</v>
      </c>
      <c r="J38" s="19">
        <v>122.17737388093998</v>
      </c>
      <c r="K38" s="19">
        <v>125.76052174514591</v>
      </c>
      <c r="L38" s="19">
        <v>132.16416899999999</v>
      </c>
      <c r="M38" s="19">
        <v>140.394767</v>
      </c>
      <c r="N38" s="19">
        <v>150.019308</v>
      </c>
      <c r="O38" s="19">
        <v>156.558378</v>
      </c>
      <c r="P38" s="19">
        <v>161.50219300000001</v>
      </c>
      <c r="Q38" s="19">
        <v>168.232226</v>
      </c>
      <c r="R38" s="19">
        <v>176.32177899999999</v>
      </c>
      <c r="S38" s="19">
        <v>183.268126</v>
      </c>
      <c r="T38" s="19">
        <v>189.088493</v>
      </c>
      <c r="U38" s="19">
        <v>210.62185400000001</v>
      </c>
      <c r="V38" s="19">
        <v>218.83451299999999</v>
      </c>
      <c r="X38" s="262"/>
      <c r="Y38" s="262"/>
      <c r="Z38" s="262"/>
      <c r="AA38" s="262"/>
      <c r="AB38" s="262"/>
      <c r="AC38" s="262"/>
      <c r="AD38" s="262"/>
      <c r="AE38" s="262"/>
      <c r="AF38" s="262"/>
      <c r="AG38" s="262"/>
      <c r="AH38" s="262"/>
      <c r="AI38" s="262"/>
      <c r="AJ38" s="262"/>
      <c r="AK38" s="262"/>
      <c r="AL38" s="262"/>
    </row>
    <row r="39" spans="1:38" ht="19.899999999999999" customHeight="1">
      <c r="A39" s="20"/>
      <c r="B39" s="21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06"/>
      <c r="N39" s="106"/>
      <c r="O39" s="106"/>
      <c r="P39" s="106"/>
      <c r="Q39" s="106"/>
      <c r="R39" s="106"/>
      <c r="S39" s="106"/>
      <c r="T39" s="106"/>
      <c r="U39" s="106"/>
      <c r="V39" s="106"/>
      <c r="X39" s="262"/>
      <c r="Y39" s="262"/>
      <c r="Z39" s="262"/>
      <c r="AA39" s="262"/>
      <c r="AB39" s="262"/>
      <c r="AC39" s="262"/>
      <c r="AD39" s="262"/>
      <c r="AE39" s="262"/>
      <c r="AF39" s="262"/>
      <c r="AG39" s="262"/>
      <c r="AH39" s="262"/>
      <c r="AI39" s="262"/>
      <c r="AJ39" s="262"/>
      <c r="AK39" s="262"/>
      <c r="AL39" s="262"/>
    </row>
    <row r="40" spans="1:38" ht="19.899999999999999" customHeight="1">
      <c r="A40" s="16" t="s">
        <v>22</v>
      </c>
      <c r="B40" s="18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06"/>
      <c r="N40" s="106"/>
      <c r="O40" s="106"/>
      <c r="P40" s="106"/>
      <c r="Q40" s="106"/>
      <c r="R40" s="106"/>
      <c r="S40" s="106"/>
      <c r="T40" s="106"/>
      <c r="U40" s="106"/>
      <c r="V40" s="106"/>
      <c r="X40" s="262"/>
      <c r="Y40" s="262"/>
      <c r="Z40" s="262"/>
      <c r="AA40" s="262"/>
      <c r="AB40" s="262"/>
      <c r="AC40" s="262"/>
      <c r="AD40" s="262"/>
      <c r="AE40" s="262"/>
      <c r="AF40" s="262"/>
      <c r="AG40" s="262"/>
      <c r="AH40" s="262"/>
      <c r="AI40" s="262"/>
      <c r="AJ40" s="262"/>
      <c r="AK40" s="262"/>
      <c r="AL40" s="262"/>
    </row>
    <row r="41" spans="1:38" ht="19.899999999999999" customHeight="1">
      <c r="A41" s="20"/>
      <c r="B41" s="21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06"/>
      <c r="N41" s="106"/>
      <c r="O41" s="106"/>
      <c r="P41" s="106"/>
      <c r="Q41" s="106"/>
      <c r="R41" s="106"/>
      <c r="S41" s="106"/>
      <c r="T41" s="106"/>
      <c r="U41" s="106"/>
      <c r="V41" s="106"/>
      <c r="X41" s="262"/>
      <c r="Y41" s="262"/>
      <c r="Z41" s="262"/>
      <c r="AA41" s="262"/>
      <c r="AB41" s="262"/>
      <c r="AC41" s="262"/>
      <c r="AD41" s="262"/>
      <c r="AE41" s="262"/>
      <c r="AF41" s="262"/>
      <c r="AG41" s="262"/>
      <c r="AH41" s="262"/>
      <c r="AI41" s="262"/>
      <c r="AJ41" s="262"/>
      <c r="AK41" s="262"/>
      <c r="AL41" s="262"/>
    </row>
    <row r="42" spans="1:38" s="10" customFormat="1" ht="19.899999999999999" customHeight="1">
      <c r="A42" s="93" t="s">
        <v>21</v>
      </c>
      <c r="B42" s="18"/>
      <c r="C42" s="267">
        <v>68.590246483948974</v>
      </c>
      <c r="D42" s="267">
        <v>71.141618541379813</v>
      </c>
      <c r="E42" s="267">
        <v>75.665171110238845</v>
      </c>
      <c r="F42" s="267">
        <v>82.97868309959172</v>
      </c>
      <c r="G42" s="267">
        <v>90.859191014310014</v>
      </c>
      <c r="H42" s="267">
        <v>98.551887270797039</v>
      </c>
      <c r="I42" s="267">
        <v>116.00754823603165</v>
      </c>
      <c r="J42" s="267">
        <v>133.6033649404603</v>
      </c>
      <c r="K42" s="267">
        <v>133.34572869885369</v>
      </c>
      <c r="L42" s="267">
        <v>145.99149499999999</v>
      </c>
      <c r="M42" s="267">
        <v>156.06254999999999</v>
      </c>
      <c r="N42" s="267">
        <v>165.13133399999998</v>
      </c>
      <c r="O42" s="267">
        <v>175.24393000000001</v>
      </c>
      <c r="P42" s="267">
        <v>186.38230899999999</v>
      </c>
      <c r="Q42" s="267">
        <v>192.81565699999999</v>
      </c>
      <c r="R42" s="267">
        <v>198.84273200000001</v>
      </c>
      <c r="S42" s="267">
        <v>209.68248599999998</v>
      </c>
      <c r="T42" s="267">
        <v>219.83167999999998</v>
      </c>
      <c r="U42" s="267">
        <v>231.88734500000001</v>
      </c>
      <c r="V42" s="267">
        <v>239.90995799999999</v>
      </c>
      <c r="X42" s="262"/>
      <c r="Y42" s="262"/>
      <c r="Z42" s="262"/>
      <c r="AA42" s="262"/>
      <c r="AB42" s="262"/>
      <c r="AC42" s="262"/>
      <c r="AD42" s="262"/>
      <c r="AE42" s="262"/>
      <c r="AF42" s="262"/>
      <c r="AG42" s="262"/>
      <c r="AH42" s="262"/>
      <c r="AI42" s="262"/>
      <c r="AJ42" s="262"/>
      <c r="AK42" s="262"/>
      <c r="AL42" s="262"/>
    </row>
    <row r="43" spans="1:38" s="22" customFormat="1" ht="19.899999999999999" customHeight="1">
      <c r="A43" s="148" t="s">
        <v>8</v>
      </c>
      <c r="B43" s="21"/>
      <c r="C43" s="19">
        <v>65.518432336150468</v>
      </c>
      <c r="D43" s="19">
        <v>67.230266689376535</v>
      </c>
      <c r="E43" s="19">
        <v>71.688887340219026</v>
      </c>
      <c r="F43" s="19">
        <v>81.28305774751793</v>
      </c>
      <c r="G43" s="19">
        <v>89.341328772955919</v>
      </c>
      <c r="H43" s="19">
        <v>99.382409704120604</v>
      </c>
      <c r="I43" s="19">
        <v>126.12665815244871</v>
      </c>
      <c r="J43" s="19">
        <v>155.48544998757998</v>
      </c>
      <c r="K43" s="19">
        <v>141.81661024264068</v>
      </c>
      <c r="L43" s="19">
        <v>160.85800699999999</v>
      </c>
      <c r="M43" s="19">
        <v>172.86074399999998</v>
      </c>
      <c r="N43" s="19">
        <v>183.69547799999998</v>
      </c>
      <c r="O43" s="19">
        <v>198.401782</v>
      </c>
      <c r="P43" s="19">
        <v>219.892066</v>
      </c>
      <c r="Q43" s="19">
        <v>221.22760599999998</v>
      </c>
      <c r="R43" s="19">
        <v>223.23089100000001</v>
      </c>
      <c r="S43" s="19">
        <v>233.044051</v>
      </c>
      <c r="T43" s="19">
        <v>241.981155</v>
      </c>
      <c r="U43" s="19">
        <v>252.452369</v>
      </c>
      <c r="V43" s="19">
        <v>265.201097</v>
      </c>
      <c r="X43" s="262"/>
      <c r="Y43" s="262"/>
      <c r="Z43" s="262"/>
      <c r="AA43" s="262"/>
      <c r="AB43" s="262"/>
      <c r="AC43" s="262"/>
      <c r="AD43" s="262"/>
      <c r="AE43" s="262"/>
      <c r="AF43" s="262"/>
      <c r="AG43" s="262"/>
      <c r="AH43" s="262"/>
      <c r="AI43" s="262"/>
      <c r="AJ43" s="262"/>
      <c r="AK43" s="262"/>
      <c r="AL43" s="262"/>
    </row>
    <row r="44" spans="1:38" s="22" customFormat="1" ht="19.899999999999999" customHeight="1">
      <c r="A44" s="148" t="s">
        <v>9</v>
      </c>
      <c r="B44" s="21"/>
      <c r="C44" s="19">
        <v>77.687666611926247</v>
      </c>
      <c r="D44" s="19">
        <v>79.353062040548608</v>
      </c>
      <c r="E44" s="19">
        <v>84.640767335530938</v>
      </c>
      <c r="F44" s="19">
        <v>90.738279677158971</v>
      </c>
      <c r="G44" s="19">
        <v>93.339256271464464</v>
      </c>
      <c r="H44" s="19">
        <v>100.5895396842715</v>
      </c>
      <c r="I44" s="19">
        <v>116.37339286322752</v>
      </c>
      <c r="J44" s="19">
        <v>131.75680270752733</v>
      </c>
      <c r="K44" s="19">
        <v>136.49690203720513</v>
      </c>
      <c r="L44" s="19">
        <v>156.67973900000001</v>
      </c>
      <c r="M44" s="19">
        <v>164.17730299999999</v>
      </c>
      <c r="N44" s="19">
        <v>172.04275899999999</v>
      </c>
      <c r="O44" s="19">
        <v>187.69380899999999</v>
      </c>
      <c r="P44" s="19">
        <v>203.90298999999999</v>
      </c>
      <c r="Q44" s="19">
        <v>224.03464299999999</v>
      </c>
      <c r="R44" s="19">
        <v>241.67402100000001</v>
      </c>
      <c r="S44" s="19">
        <v>259.96517299999999</v>
      </c>
      <c r="T44" s="19">
        <v>281.91901200000001</v>
      </c>
      <c r="U44" s="19">
        <v>419.20700699999998</v>
      </c>
      <c r="V44" s="19">
        <v>460.01753500000001</v>
      </c>
      <c r="X44" s="262"/>
      <c r="Y44" s="262"/>
      <c r="Z44" s="262"/>
      <c r="AA44" s="262"/>
      <c r="AB44" s="262"/>
      <c r="AC44" s="262"/>
      <c r="AD44" s="262"/>
      <c r="AE44" s="262"/>
      <c r="AF44" s="262"/>
      <c r="AG44" s="262"/>
      <c r="AH44" s="262"/>
      <c r="AI44" s="262"/>
      <c r="AJ44" s="262"/>
      <c r="AK44" s="262"/>
      <c r="AL44" s="262"/>
    </row>
    <row r="45" spans="1:38" s="22" customFormat="1" ht="19.899999999999999" customHeight="1">
      <c r="A45" s="148" t="s">
        <v>10</v>
      </c>
      <c r="B45" s="21"/>
      <c r="C45" s="19">
        <v>88.770621080468644</v>
      </c>
      <c r="D45" s="19">
        <v>90.907353247813361</v>
      </c>
      <c r="E45" s="19">
        <v>93.023494937695958</v>
      </c>
      <c r="F45" s="19">
        <v>96.620554532177209</v>
      </c>
      <c r="G45" s="19">
        <v>99.771986588894393</v>
      </c>
      <c r="H45" s="19">
        <v>104.00874873234223</v>
      </c>
      <c r="I45" s="19">
        <v>111.35456674306234</v>
      </c>
      <c r="J45" s="19">
        <v>121.00507486217049</v>
      </c>
      <c r="K45" s="19">
        <v>128.62757357800291</v>
      </c>
      <c r="L45" s="19">
        <v>135.7816</v>
      </c>
      <c r="M45" s="19">
        <v>147.75283899999999</v>
      </c>
      <c r="N45" s="19">
        <v>157.748784</v>
      </c>
      <c r="O45" s="19">
        <v>163.72380899999999</v>
      </c>
      <c r="P45" s="19">
        <v>169.28577000000001</v>
      </c>
      <c r="Q45" s="19">
        <v>175.80512299999998</v>
      </c>
      <c r="R45" s="19">
        <v>182.05658</v>
      </c>
      <c r="S45" s="19">
        <v>189.10518499999998</v>
      </c>
      <c r="T45" s="19">
        <v>193.12535799999998</v>
      </c>
      <c r="U45" s="19">
        <v>202.43884</v>
      </c>
      <c r="V45" s="19">
        <v>207.10353799999999</v>
      </c>
      <c r="X45" s="262"/>
      <c r="Y45" s="262"/>
      <c r="Z45" s="262"/>
      <c r="AA45" s="262"/>
      <c r="AB45" s="262"/>
      <c r="AC45" s="262"/>
      <c r="AD45" s="262"/>
      <c r="AE45" s="262"/>
      <c r="AF45" s="262"/>
      <c r="AG45" s="262"/>
      <c r="AH45" s="262"/>
      <c r="AI45" s="262"/>
      <c r="AJ45" s="262"/>
      <c r="AK45" s="262"/>
      <c r="AL45" s="262"/>
    </row>
    <row r="46" spans="1:38" s="22" customFormat="1" ht="19.899999999999999" customHeight="1">
      <c r="A46" s="148" t="s">
        <v>11</v>
      </c>
      <c r="B46" s="21"/>
      <c r="C46" s="19">
        <v>73.702985096989039</v>
      </c>
      <c r="D46" s="19">
        <v>76.322878843621439</v>
      </c>
      <c r="E46" s="19">
        <v>82.33655903413495</v>
      </c>
      <c r="F46" s="19">
        <v>89.572541647070963</v>
      </c>
      <c r="G46" s="19">
        <v>96.585615399043832</v>
      </c>
      <c r="H46" s="19">
        <v>102.96172726817544</v>
      </c>
      <c r="I46" s="19">
        <v>114.51523749041056</v>
      </c>
      <c r="J46" s="19">
        <v>119.46322064697644</v>
      </c>
      <c r="K46" s="19">
        <v>124.23987067109229</v>
      </c>
      <c r="L46" s="19">
        <v>134.284661</v>
      </c>
      <c r="M46" s="19">
        <v>143.84876699999998</v>
      </c>
      <c r="N46" s="19">
        <v>146.83638099999999</v>
      </c>
      <c r="O46" s="19">
        <v>161.23220499999999</v>
      </c>
      <c r="P46" s="19">
        <v>164.631103</v>
      </c>
      <c r="Q46" s="19">
        <v>167.81546699999998</v>
      </c>
      <c r="R46" s="19">
        <v>173.04752400000001</v>
      </c>
      <c r="S46" s="19">
        <v>192.388353</v>
      </c>
      <c r="T46" s="19">
        <v>205.29277199999999</v>
      </c>
      <c r="U46" s="19">
        <v>216.487121</v>
      </c>
      <c r="V46" s="19">
        <v>221.47808000000001</v>
      </c>
      <c r="X46" s="262"/>
      <c r="Y46" s="262"/>
      <c r="Z46" s="262"/>
      <c r="AA46" s="262"/>
      <c r="AB46" s="262"/>
      <c r="AC46" s="262"/>
      <c r="AD46" s="262"/>
      <c r="AE46" s="262"/>
      <c r="AF46" s="262"/>
      <c r="AG46" s="262"/>
      <c r="AH46" s="262"/>
      <c r="AI46" s="262"/>
      <c r="AJ46" s="262"/>
      <c r="AK46" s="262"/>
      <c r="AL46" s="262"/>
    </row>
    <row r="47" spans="1:38" s="22" customFormat="1" ht="19.899999999999999" customHeight="1">
      <c r="A47" s="148" t="s">
        <v>12</v>
      </c>
      <c r="B47" s="21"/>
      <c r="C47" s="19">
        <v>74.15552983334706</v>
      </c>
      <c r="D47" s="19">
        <v>76.388685566294114</v>
      </c>
      <c r="E47" s="19">
        <v>79.479671725154503</v>
      </c>
      <c r="F47" s="19">
        <v>84.836909577466287</v>
      </c>
      <c r="G47" s="19">
        <v>91.742143340830708</v>
      </c>
      <c r="H47" s="19">
        <v>98.164207480956108</v>
      </c>
      <c r="I47" s="19">
        <v>112.22466947283473</v>
      </c>
      <c r="J47" s="19">
        <v>133.23109200908382</v>
      </c>
      <c r="K47" s="19">
        <v>139.86280138690589</v>
      </c>
      <c r="L47" s="19">
        <v>148.96053000000001</v>
      </c>
      <c r="M47" s="19">
        <v>159.34180899999998</v>
      </c>
      <c r="N47" s="19">
        <v>167.534842</v>
      </c>
      <c r="O47" s="19">
        <v>173.860434</v>
      </c>
      <c r="P47" s="19">
        <v>180.570155</v>
      </c>
      <c r="Q47" s="19">
        <v>189.27244099999999</v>
      </c>
      <c r="R47" s="19">
        <v>196.83481399999999</v>
      </c>
      <c r="S47" s="19">
        <v>206.18059599999998</v>
      </c>
      <c r="T47" s="19">
        <v>215.32864699999999</v>
      </c>
      <c r="U47" s="19">
        <v>228.679914</v>
      </c>
      <c r="V47" s="19">
        <v>234.348116</v>
      </c>
      <c r="X47" s="262"/>
      <c r="Y47" s="262"/>
      <c r="Z47" s="262"/>
      <c r="AA47" s="262"/>
      <c r="AB47" s="262"/>
      <c r="AC47" s="262"/>
      <c r="AD47" s="262"/>
      <c r="AE47" s="262"/>
      <c r="AF47" s="262"/>
      <c r="AG47" s="262"/>
      <c r="AH47" s="262"/>
      <c r="AI47" s="262"/>
      <c r="AJ47" s="262"/>
      <c r="AK47" s="262"/>
      <c r="AL47" s="262"/>
    </row>
    <row r="48" spans="1:38" s="22" customFormat="1" ht="19.899999999999999" customHeight="1">
      <c r="A48" s="148" t="s">
        <v>13</v>
      </c>
      <c r="B48" s="21"/>
      <c r="C48" s="19">
        <v>70.867320489692617</v>
      </c>
      <c r="D48" s="19">
        <v>74.250024665229219</v>
      </c>
      <c r="E48" s="19">
        <v>78.810749181151067</v>
      </c>
      <c r="F48" s="19">
        <v>84.268944392707724</v>
      </c>
      <c r="G48" s="19">
        <v>94.296619823415796</v>
      </c>
      <c r="H48" s="19">
        <v>99.283447464802975</v>
      </c>
      <c r="I48" s="19">
        <v>105.43853951669071</v>
      </c>
      <c r="J48" s="19">
        <v>113.86515281500851</v>
      </c>
      <c r="K48" s="19">
        <v>120.95877292545215</v>
      </c>
      <c r="L48" s="19">
        <v>127.502326</v>
      </c>
      <c r="M48" s="19">
        <v>135.13674799999998</v>
      </c>
      <c r="N48" s="19">
        <v>143.49180999999999</v>
      </c>
      <c r="O48" s="19">
        <v>150.907803</v>
      </c>
      <c r="P48" s="19">
        <v>161.13783000000001</v>
      </c>
      <c r="Q48" s="19">
        <v>169.761776</v>
      </c>
      <c r="R48" s="19">
        <v>178.812941</v>
      </c>
      <c r="S48" s="19">
        <v>193.33283399999999</v>
      </c>
      <c r="T48" s="19">
        <v>200.78338399999998</v>
      </c>
      <c r="U48" s="19">
        <v>211.87029699999999</v>
      </c>
      <c r="V48" s="19">
        <v>224.05955599999999</v>
      </c>
      <c r="X48" s="262"/>
      <c r="Y48" s="262"/>
      <c r="Z48" s="262"/>
      <c r="AA48" s="262"/>
      <c r="AB48" s="262"/>
      <c r="AC48" s="262"/>
      <c r="AD48" s="262"/>
      <c r="AE48" s="262"/>
      <c r="AF48" s="262"/>
      <c r="AG48" s="262"/>
      <c r="AH48" s="262"/>
      <c r="AI48" s="262"/>
      <c r="AJ48" s="262"/>
      <c r="AK48" s="262"/>
      <c r="AL48" s="262"/>
    </row>
    <row r="49" spans="1:38" s="22" customFormat="1" ht="19.899999999999999" customHeight="1">
      <c r="A49" s="148" t="s">
        <v>14</v>
      </c>
      <c r="B49" s="21"/>
      <c r="C49" s="19">
        <v>52.0156896525612</v>
      </c>
      <c r="D49" s="19">
        <v>56.452474779018679</v>
      </c>
      <c r="E49" s="19">
        <v>64.358157758829748</v>
      </c>
      <c r="F49" s="19">
        <v>70.993187982772938</v>
      </c>
      <c r="G49" s="19">
        <v>89.112382200398471</v>
      </c>
      <c r="H49" s="19">
        <v>96.173509936365022</v>
      </c>
      <c r="I49" s="19">
        <v>113.23040521627266</v>
      </c>
      <c r="J49" s="19">
        <v>106.37560242110334</v>
      </c>
      <c r="K49" s="19">
        <v>121.20222432681652</v>
      </c>
      <c r="L49" s="19">
        <v>131.003174</v>
      </c>
      <c r="M49" s="19">
        <v>144.94402499999998</v>
      </c>
      <c r="N49" s="19">
        <v>158.528559</v>
      </c>
      <c r="O49" s="19">
        <v>163.924768</v>
      </c>
      <c r="P49" s="19">
        <v>157.431588</v>
      </c>
      <c r="Q49" s="19">
        <v>153.545163</v>
      </c>
      <c r="R49" s="19">
        <v>161.724323</v>
      </c>
      <c r="S49" s="19">
        <v>174.00874199999998</v>
      </c>
      <c r="T49" s="19">
        <v>188.06960899999999</v>
      </c>
      <c r="U49" s="19">
        <v>198.44781699999999</v>
      </c>
      <c r="V49" s="19">
        <v>193.14297099999999</v>
      </c>
      <c r="X49" s="262"/>
      <c r="Y49" s="262"/>
      <c r="Z49" s="262"/>
      <c r="AA49" s="262"/>
      <c r="AB49" s="262"/>
      <c r="AC49" s="262"/>
      <c r="AD49" s="262"/>
      <c r="AE49" s="262"/>
      <c r="AF49" s="262"/>
      <c r="AG49" s="262"/>
      <c r="AH49" s="262"/>
      <c r="AI49" s="262"/>
      <c r="AJ49" s="262"/>
      <c r="AK49" s="262"/>
      <c r="AL49" s="262"/>
    </row>
    <row r="50" spans="1:38" s="22" customFormat="1" ht="19.899999999999999" customHeight="1">
      <c r="A50" s="148" t="s">
        <v>15</v>
      </c>
      <c r="B50" s="21"/>
      <c r="C50" s="19">
        <v>74.842601918321122</v>
      </c>
      <c r="D50" s="19">
        <v>79.333605762379349</v>
      </c>
      <c r="E50" s="19">
        <v>84.093477839764375</v>
      </c>
      <c r="F50" s="19">
        <v>88.329828794039173</v>
      </c>
      <c r="G50" s="19">
        <v>92.748810133021095</v>
      </c>
      <c r="H50" s="19">
        <v>97.386414784529634</v>
      </c>
      <c r="I50" s="19">
        <v>102.25558602306985</v>
      </c>
      <c r="J50" s="19">
        <v>107.36877665637648</v>
      </c>
      <c r="K50" s="19">
        <v>112.73645883949213</v>
      </c>
      <c r="L50" s="19">
        <v>116.60281999999999</v>
      </c>
      <c r="M50" s="19">
        <v>119.07207699999999</v>
      </c>
      <c r="N50" s="19">
        <v>123.723586</v>
      </c>
      <c r="O50" s="19">
        <v>128.27705499999999</v>
      </c>
      <c r="P50" s="19">
        <v>133.834812</v>
      </c>
      <c r="Q50" s="19">
        <v>139.197926</v>
      </c>
      <c r="R50" s="19">
        <v>144.503928</v>
      </c>
      <c r="S50" s="19">
        <v>151.041766</v>
      </c>
      <c r="T50" s="19">
        <v>157.49595199999999</v>
      </c>
      <c r="U50" s="19">
        <v>163.899844</v>
      </c>
      <c r="V50" s="19">
        <v>167.42250200000001</v>
      </c>
      <c r="X50" s="262"/>
      <c r="Y50" s="262"/>
      <c r="Z50" s="262"/>
      <c r="AA50" s="262"/>
      <c r="AB50" s="262"/>
      <c r="AC50" s="262"/>
      <c r="AD50" s="262"/>
      <c r="AE50" s="262"/>
      <c r="AF50" s="262"/>
      <c r="AG50" s="262"/>
      <c r="AH50" s="262"/>
      <c r="AI50" s="262"/>
      <c r="AJ50" s="262"/>
      <c r="AK50" s="262"/>
      <c r="AL50" s="262"/>
    </row>
    <row r="51" spans="1:38" s="22" customFormat="1" ht="19.899999999999999" customHeight="1">
      <c r="A51" s="148" t="s">
        <v>16</v>
      </c>
      <c r="B51" s="21"/>
      <c r="C51" s="19">
        <v>84.104005792120077</v>
      </c>
      <c r="D51" s="19">
        <v>87.937341253293809</v>
      </c>
      <c r="E51" s="19">
        <v>94.426594265336675</v>
      </c>
      <c r="F51" s="19">
        <v>100.52396105119834</v>
      </c>
      <c r="G51" s="19">
        <v>104.50544248363447</v>
      </c>
      <c r="H51" s="19">
        <v>109.37111528572679</v>
      </c>
      <c r="I51" s="19">
        <v>117.49809258761215</v>
      </c>
      <c r="J51" s="19">
        <v>125.964730971813</v>
      </c>
      <c r="K51" s="19">
        <v>130.06448015459549</v>
      </c>
      <c r="L51" s="19">
        <v>150.22578100000001</v>
      </c>
      <c r="M51" s="19">
        <v>155.50794399999998</v>
      </c>
      <c r="N51" s="19">
        <v>154.19338299999998</v>
      </c>
      <c r="O51" s="19">
        <v>152.484227</v>
      </c>
      <c r="P51" s="19">
        <v>142.443502</v>
      </c>
      <c r="Q51" s="19">
        <v>159.78431599999999</v>
      </c>
      <c r="R51" s="19">
        <v>173.72715400000001</v>
      </c>
      <c r="S51" s="19">
        <v>180.863698</v>
      </c>
      <c r="T51" s="19">
        <v>197.58444399999999</v>
      </c>
      <c r="U51" s="19">
        <v>202.87128300000001</v>
      </c>
      <c r="V51" s="19">
        <v>199.87258499999999</v>
      </c>
      <c r="X51" s="262"/>
      <c r="Y51" s="262"/>
      <c r="Z51" s="262"/>
      <c r="AA51" s="262"/>
      <c r="AB51" s="262"/>
      <c r="AC51" s="262"/>
      <c r="AD51" s="262"/>
      <c r="AE51" s="262"/>
      <c r="AF51" s="262"/>
      <c r="AG51" s="262"/>
      <c r="AH51" s="262"/>
      <c r="AI51" s="262"/>
      <c r="AJ51" s="262"/>
      <c r="AK51" s="262"/>
      <c r="AL51" s="262"/>
    </row>
    <row r="52" spans="1:38" s="22" customFormat="1" ht="19.899999999999999" customHeight="1">
      <c r="A52" s="148" t="s">
        <v>17</v>
      </c>
      <c r="B52" s="21"/>
      <c r="C52" s="19">
        <v>73.753217447357727</v>
      </c>
      <c r="D52" s="19">
        <v>77.792141541524273</v>
      </c>
      <c r="E52" s="19">
        <v>81.189180154727921</v>
      </c>
      <c r="F52" s="19">
        <v>85.724275999963709</v>
      </c>
      <c r="G52" s="19">
        <v>91.994696331908102</v>
      </c>
      <c r="H52" s="19">
        <v>99.343410417465918</v>
      </c>
      <c r="I52" s="19">
        <v>107.09090548673854</v>
      </c>
      <c r="J52" s="19">
        <v>117.38476163018581</v>
      </c>
      <c r="K52" s="19">
        <v>130.30983401528422</v>
      </c>
      <c r="L52" s="19">
        <v>137.71218999999999</v>
      </c>
      <c r="M52" s="19">
        <v>146.38822399999998</v>
      </c>
      <c r="N52" s="19">
        <v>155.24906999999999</v>
      </c>
      <c r="O52" s="19">
        <v>165.87850699999998</v>
      </c>
      <c r="P52" s="19">
        <v>182.923564</v>
      </c>
      <c r="Q52" s="19">
        <v>198.24391899999998</v>
      </c>
      <c r="R52" s="19">
        <v>215.508971</v>
      </c>
      <c r="S52" s="19">
        <v>235.085095</v>
      </c>
      <c r="T52" s="19">
        <v>252.14174899999998</v>
      </c>
      <c r="U52" s="19">
        <v>265.706976</v>
      </c>
      <c r="V52" s="19">
        <v>276.40545500000002</v>
      </c>
      <c r="X52" s="262"/>
      <c r="Y52" s="262"/>
      <c r="Z52" s="262"/>
      <c r="AA52" s="262"/>
      <c r="AB52" s="262"/>
      <c r="AC52" s="262"/>
      <c r="AD52" s="262"/>
      <c r="AE52" s="262"/>
      <c r="AF52" s="262"/>
      <c r="AG52" s="262"/>
      <c r="AH52" s="262"/>
      <c r="AI52" s="262"/>
      <c r="AJ52" s="262"/>
      <c r="AK52" s="262"/>
      <c r="AL52" s="262"/>
    </row>
    <row r="53" spans="1:38" s="22" customFormat="1" ht="19.899999999999999" customHeight="1">
      <c r="A53" s="148" t="s">
        <v>18</v>
      </c>
      <c r="B53" s="21"/>
      <c r="C53" s="19">
        <v>60.151789126077482</v>
      </c>
      <c r="D53" s="19">
        <v>62.630400460894187</v>
      </c>
      <c r="E53" s="19">
        <v>67.15515094928999</v>
      </c>
      <c r="F53" s="19">
        <v>76.377149335663759</v>
      </c>
      <c r="G53" s="19">
        <v>84.668251880440849</v>
      </c>
      <c r="H53" s="19">
        <v>92.672566419544566</v>
      </c>
      <c r="I53" s="19">
        <v>112.38545890163084</v>
      </c>
      <c r="J53" s="19">
        <v>133.49660392548742</v>
      </c>
      <c r="K53" s="19">
        <v>139.7753386459091</v>
      </c>
      <c r="L53" s="19">
        <v>149.049733</v>
      </c>
      <c r="M53" s="19">
        <v>157.56192999999999</v>
      </c>
      <c r="N53" s="19">
        <v>169.37439699999999</v>
      </c>
      <c r="O53" s="19">
        <v>179.73603499999999</v>
      </c>
      <c r="P53" s="19">
        <v>194.56213399999999</v>
      </c>
      <c r="Q53" s="19">
        <v>214.940156</v>
      </c>
      <c r="R53" s="19">
        <v>223.45135300000001</v>
      </c>
      <c r="S53" s="19">
        <v>233.055363</v>
      </c>
      <c r="T53" s="19">
        <v>244.86463999999998</v>
      </c>
      <c r="U53" s="19">
        <v>253.73643100000001</v>
      </c>
      <c r="V53" s="19">
        <v>261.641974</v>
      </c>
      <c r="X53" s="262"/>
      <c r="Y53" s="262"/>
      <c r="Z53" s="262"/>
      <c r="AA53" s="262"/>
      <c r="AB53" s="262"/>
      <c r="AC53" s="262"/>
      <c r="AD53" s="262"/>
      <c r="AE53" s="262"/>
      <c r="AF53" s="262"/>
      <c r="AG53" s="262"/>
      <c r="AH53" s="262"/>
      <c r="AI53" s="262"/>
      <c r="AJ53" s="262"/>
      <c r="AK53" s="262"/>
      <c r="AL53" s="262"/>
    </row>
    <row r="54" spans="1:38" s="22" customFormat="1" ht="19.899999999999999" customHeight="1">
      <c r="A54" s="148" t="s">
        <v>19</v>
      </c>
      <c r="B54" s="21"/>
      <c r="C54" s="19">
        <v>78.948234684578409</v>
      </c>
      <c r="D54" s="19">
        <v>82.326389354786642</v>
      </c>
      <c r="E54" s="19">
        <v>85.143198534942897</v>
      </c>
      <c r="F54" s="19">
        <v>87.925727137351942</v>
      </c>
      <c r="G54" s="19">
        <v>93.634255537036367</v>
      </c>
      <c r="H54" s="19">
        <v>98.570758599382401</v>
      </c>
      <c r="I54" s="19">
        <v>105.89948911876593</v>
      </c>
      <c r="J54" s="19">
        <v>120.75030821097246</v>
      </c>
      <c r="K54" s="19">
        <v>127.0183060536372</v>
      </c>
      <c r="L54" s="19">
        <v>134.93732499999999</v>
      </c>
      <c r="M54" s="19">
        <v>143.01729399999999</v>
      </c>
      <c r="N54" s="19">
        <v>152.753017</v>
      </c>
      <c r="O54" s="19">
        <v>158.31968499999999</v>
      </c>
      <c r="P54" s="19">
        <v>164.12197699999999</v>
      </c>
      <c r="Q54" s="19">
        <v>171.068252</v>
      </c>
      <c r="R54" s="19">
        <v>175.670725</v>
      </c>
      <c r="S54" s="19">
        <v>182.06584599999999</v>
      </c>
      <c r="T54" s="19">
        <v>188.84936499999998</v>
      </c>
      <c r="U54" s="19">
        <v>209.85496599999999</v>
      </c>
      <c r="V54" s="19">
        <v>218.769857</v>
      </c>
      <c r="X54" s="262"/>
      <c r="Y54" s="262"/>
      <c r="Z54" s="262"/>
      <c r="AA54" s="262"/>
      <c r="AB54" s="262"/>
      <c r="AC54" s="262"/>
      <c r="AD54" s="262"/>
      <c r="AE54" s="262"/>
      <c r="AF54" s="262"/>
      <c r="AG54" s="262"/>
      <c r="AH54" s="262"/>
      <c r="AI54" s="262"/>
      <c r="AJ54" s="262"/>
      <c r="AK54" s="262"/>
      <c r="AL54" s="262"/>
    </row>
    <row r="55" spans="1:38" ht="9" customHeight="1" thickBot="1">
      <c r="A55" s="23"/>
      <c r="B55" s="23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</row>
    <row r="56" spans="1:38" ht="18" customHeight="1">
      <c r="A56" s="24" t="s">
        <v>4</v>
      </c>
      <c r="B56" s="24" t="s">
        <v>204</v>
      </c>
      <c r="C56" s="5"/>
      <c r="D56" s="5"/>
      <c r="E56" s="5"/>
      <c r="F56" s="5"/>
      <c r="G56" s="5"/>
      <c r="H56" s="5"/>
      <c r="I56" s="5"/>
      <c r="J56" s="5"/>
      <c r="K56" s="5"/>
      <c r="L56" s="5"/>
      <c r="M56" s="6"/>
      <c r="N56" s="6"/>
    </row>
    <row r="57" spans="1:38" ht="18" customHeight="1">
      <c r="A57" s="320" t="s">
        <v>288</v>
      </c>
      <c r="B57" s="322" t="s">
        <v>289</v>
      </c>
      <c r="C57" s="323"/>
      <c r="D57" s="323"/>
      <c r="E57" s="323"/>
      <c r="F57" s="323"/>
      <c r="G57" s="323"/>
      <c r="H57" s="323"/>
    </row>
    <row r="62" spans="1:38" ht="19.899999999999999" customHeight="1">
      <c r="H62" s="79"/>
      <c r="I62" s="79"/>
      <c r="J62" s="79"/>
      <c r="K62" s="79"/>
      <c r="L62" s="79"/>
      <c r="M62" s="79"/>
      <c r="N62" s="79"/>
      <c r="O62" s="79"/>
      <c r="P62" s="79"/>
      <c r="Q62" s="79"/>
      <c r="R62" s="79"/>
      <c r="S62" s="79"/>
      <c r="T62" s="79"/>
      <c r="U62" s="79"/>
    </row>
    <row r="63" spans="1:38" ht="19.899999999999999" customHeight="1">
      <c r="H63" s="79"/>
      <c r="I63" s="79"/>
      <c r="J63" s="79"/>
      <c r="K63" s="79"/>
      <c r="L63" s="79"/>
      <c r="M63" s="79"/>
      <c r="N63" s="79"/>
      <c r="O63" s="79"/>
      <c r="P63" s="79"/>
      <c r="Q63" s="79"/>
      <c r="R63" s="79"/>
      <c r="S63" s="79"/>
      <c r="T63" s="79"/>
      <c r="U63" s="79"/>
    </row>
    <row r="64" spans="1:38" ht="19.899999999999999" customHeight="1">
      <c r="H64" s="79"/>
      <c r="I64" s="79"/>
      <c r="J64" s="79"/>
      <c r="K64" s="79"/>
      <c r="L64" s="79"/>
      <c r="M64" s="79"/>
      <c r="N64" s="79"/>
      <c r="O64" s="79"/>
      <c r="P64" s="79"/>
      <c r="Q64" s="79"/>
      <c r="R64" s="79"/>
      <c r="S64" s="79"/>
      <c r="T64" s="79"/>
      <c r="U64" s="79"/>
    </row>
    <row r="65" spans="8:21" ht="19.899999999999999" customHeight="1">
      <c r="H65" s="79"/>
      <c r="I65" s="79"/>
      <c r="J65" s="79"/>
      <c r="K65" s="79"/>
      <c r="L65" s="79"/>
      <c r="M65" s="79"/>
      <c r="N65" s="79"/>
      <c r="O65" s="79"/>
      <c r="P65" s="79"/>
      <c r="Q65" s="79"/>
      <c r="R65" s="79"/>
      <c r="S65" s="79"/>
      <c r="T65" s="79"/>
      <c r="U65" s="79"/>
    </row>
    <row r="66" spans="8:21" ht="19.899999999999999" customHeight="1">
      <c r="H66" s="79"/>
      <c r="I66" s="79"/>
      <c r="J66" s="79"/>
      <c r="K66" s="79"/>
      <c r="L66" s="79"/>
      <c r="M66" s="79"/>
      <c r="N66" s="79"/>
      <c r="O66" s="79"/>
      <c r="P66" s="79"/>
      <c r="Q66" s="79"/>
      <c r="R66" s="79"/>
      <c r="S66" s="79"/>
      <c r="T66" s="79"/>
      <c r="U66" s="79"/>
    </row>
    <row r="67" spans="8:21" ht="19.899999999999999" customHeight="1">
      <c r="H67" s="79"/>
      <c r="I67" s="79"/>
      <c r="J67" s="79"/>
      <c r="K67" s="79"/>
      <c r="L67" s="79"/>
      <c r="M67" s="79"/>
      <c r="N67" s="79"/>
      <c r="O67" s="79"/>
      <c r="P67" s="79"/>
      <c r="Q67" s="79"/>
      <c r="R67" s="79"/>
      <c r="S67" s="79"/>
      <c r="T67" s="79"/>
      <c r="U67" s="79"/>
    </row>
    <row r="68" spans="8:21" ht="19.899999999999999" customHeight="1">
      <c r="H68" s="79"/>
      <c r="I68" s="79"/>
      <c r="J68" s="79"/>
      <c r="K68" s="79"/>
      <c r="L68" s="79"/>
      <c r="M68" s="79"/>
      <c r="N68" s="79"/>
      <c r="O68" s="79"/>
      <c r="P68" s="79"/>
      <c r="Q68" s="79"/>
      <c r="R68" s="79"/>
      <c r="S68" s="79"/>
      <c r="T68" s="79"/>
      <c r="U68" s="79"/>
    </row>
    <row r="69" spans="8:21" ht="19.899999999999999" customHeight="1">
      <c r="H69" s="79"/>
      <c r="I69" s="79"/>
      <c r="J69" s="79"/>
      <c r="K69" s="79"/>
      <c r="L69" s="79"/>
      <c r="M69" s="79"/>
      <c r="N69" s="79"/>
      <c r="O69" s="79"/>
      <c r="P69" s="79"/>
      <c r="Q69" s="79"/>
      <c r="R69" s="79"/>
      <c r="S69" s="79"/>
      <c r="T69" s="79"/>
      <c r="U69" s="79"/>
    </row>
    <row r="70" spans="8:21" ht="19.899999999999999" customHeight="1">
      <c r="H70" s="79"/>
      <c r="I70" s="79"/>
      <c r="J70" s="79"/>
      <c r="K70" s="79"/>
      <c r="L70" s="79"/>
      <c r="M70" s="79"/>
      <c r="N70" s="79"/>
      <c r="O70" s="79"/>
      <c r="P70" s="79"/>
      <c r="Q70" s="79"/>
      <c r="R70" s="79"/>
      <c r="S70" s="79"/>
      <c r="T70" s="79"/>
      <c r="U70" s="79"/>
    </row>
    <row r="71" spans="8:21" ht="19.899999999999999" customHeight="1">
      <c r="H71" s="79"/>
      <c r="I71" s="79"/>
      <c r="J71" s="79"/>
      <c r="K71" s="79"/>
      <c r="L71" s="79"/>
      <c r="M71" s="79"/>
      <c r="N71" s="79"/>
      <c r="O71" s="79"/>
      <c r="P71" s="79"/>
      <c r="Q71" s="79"/>
      <c r="R71" s="79"/>
      <c r="S71" s="79"/>
      <c r="T71" s="79"/>
      <c r="U71" s="79"/>
    </row>
    <row r="72" spans="8:21" ht="19.899999999999999" customHeight="1">
      <c r="H72" s="79"/>
      <c r="I72" s="79"/>
      <c r="J72" s="79"/>
      <c r="K72" s="79"/>
      <c r="L72" s="79"/>
      <c r="M72" s="79"/>
      <c r="N72" s="79"/>
      <c r="O72" s="79"/>
      <c r="P72" s="79"/>
      <c r="Q72" s="79"/>
      <c r="R72" s="79"/>
      <c r="S72" s="79"/>
      <c r="T72" s="79"/>
      <c r="U72" s="79"/>
    </row>
    <row r="73" spans="8:21" ht="19.899999999999999" customHeight="1">
      <c r="H73" s="79"/>
      <c r="I73" s="79"/>
      <c r="J73" s="79"/>
      <c r="K73" s="79"/>
      <c r="L73" s="79"/>
      <c r="M73" s="79"/>
      <c r="N73" s="79"/>
      <c r="O73" s="79"/>
      <c r="P73" s="79"/>
      <c r="Q73" s="79"/>
      <c r="R73" s="79"/>
      <c r="S73" s="79"/>
      <c r="T73" s="79"/>
      <c r="U73" s="79"/>
    </row>
    <row r="74" spans="8:21" ht="19.899999999999999" customHeight="1">
      <c r="H74" s="79"/>
      <c r="I74" s="79"/>
      <c r="J74" s="79"/>
      <c r="K74" s="79"/>
      <c r="L74" s="79"/>
      <c r="M74" s="79"/>
      <c r="N74" s="79"/>
      <c r="O74" s="79"/>
      <c r="P74" s="79"/>
      <c r="Q74" s="79"/>
      <c r="R74" s="79"/>
      <c r="S74" s="79"/>
      <c r="T74" s="79"/>
      <c r="U74" s="79"/>
    </row>
    <row r="75" spans="8:21" ht="19.899999999999999" customHeight="1">
      <c r="H75" s="79"/>
      <c r="I75" s="79"/>
      <c r="J75" s="79"/>
      <c r="K75" s="79"/>
      <c r="L75" s="79"/>
      <c r="M75" s="79"/>
      <c r="N75" s="79"/>
      <c r="O75" s="79"/>
      <c r="P75" s="79"/>
      <c r="Q75" s="79"/>
      <c r="R75" s="79"/>
      <c r="S75" s="79"/>
      <c r="T75" s="79"/>
      <c r="U75" s="79"/>
    </row>
    <row r="76" spans="8:21" ht="19.899999999999999" customHeight="1">
      <c r="H76" s="79"/>
      <c r="I76" s="79"/>
      <c r="J76" s="79"/>
      <c r="K76" s="79"/>
      <c r="L76" s="79"/>
      <c r="M76" s="79"/>
      <c r="N76" s="79"/>
      <c r="O76" s="79"/>
      <c r="P76" s="79"/>
      <c r="Q76" s="79"/>
      <c r="R76" s="79"/>
      <c r="S76" s="79"/>
      <c r="T76" s="79"/>
      <c r="U76" s="79"/>
    </row>
    <row r="77" spans="8:21" ht="19.899999999999999" customHeight="1">
      <c r="H77" s="79"/>
      <c r="I77" s="79"/>
      <c r="J77" s="79"/>
      <c r="K77" s="79"/>
      <c r="L77" s="79"/>
      <c r="M77" s="79"/>
      <c r="N77" s="79"/>
      <c r="O77" s="79"/>
      <c r="P77" s="79"/>
      <c r="Q77" s="79"/>
      <c r="R77" s="79"/>
      <c r="S77" s="79"/>
      <c r="T77" s="79"/>
      <c r="U77" s="79"/>
    </row>
    <row r="78" spans="8:21" ht="19.899999999999999" customHeight="1">
      <c r="H78" s="79"/>
      <c r="I78" s="79"/>
      <c r="J78" s="79"/>
      <c r="K78" s="79"/>
      <c r="L78" s="79"/>
      <c r="M78" s="79"/>
      <c r="N78" s="79"/>
      <c r="O78" s="79"/>
      <c r="P78" s="79"/>
      <c r="Q78" s="79"/>
      <c r="R78" s="79"/>
      <c r="S78" s="79"/>
      <c r="T78" s="79"/>
      <c r="U78" s="79"/>
    </row>
    <row r="79" spans="8:21" ht="19.899999999999999" customHeight="1">
      <c r="H79" s="79"/>
      <c r="I79" s="79"/>
      <c r="J79" s="79"/>
      <c r="K79" s="79"/>
      <c r="L79" s="79"/>
      <c r="M79" s="79"/>
      <c r="N79" s="79"/>
      <c r="O79" s="79"/>
      <c r="P79" s="79"/>
      <c r="Q79" s="79"/>
      <c r="R79" s="79"/>
      <c r="S79" s="79"/>
      <c r="T79" s="79"/>
      <c r="U79" s="79"/>
    </row>
    <row r="80" spans="8:21" ht="19.899999999999999" customHeight="1">
      <c r="H80" s="79"/>
      <c r="I80" s="79"/>
      <c r="J80" s="79"/>
      <c r="K80" s="79"/>
      <c r="L80" s="79"/>
      <c r="M80" s="79"/>
      <c r="N80" s="79"/>
      <c r="O80" s="79"/>
      <c r="P80" s="79"/>
      <c r="Q80" s="79"/>
      <c r="R80" s="79"/>
      <c r="S80" s="79"/>
      <c r="T80" s="79"/>
      <c r="U80" s="79"/>
    </row>
    <row r="81" spans="8:21" ht="19.899999999999999" customHeight="1">
      <c r="H81" s="79"/>
      <c r="I81" s="79"/>
      <c r="J81" s="79"/>
      <c r="K81" s="79"/>
      <c r="L81" s="79"/>
      <c r="M81" s="79"/>
      <c r="N81" s="79"/>
      <c r="O81" s="79"/>
      <c r="P81" s="79"/>
      <c r="Q81" s="79"/>
      <c r="R81" s="79"/>
      <c r="S81" s="79"/>
      <c r="T81" s="79"/>
      <c r="U81" s="79"/>
    </row>
    <row r="82" spans="8:21" ht="19.899999999999999" customHeight="1">
      <c r="H82" s="79"/>
      <c r="I82" s="79"/>
      <c r="J82" s="79"/>
      <c r="K82" s="79"/>
      <c r="L82" s="79"/>
      <c r="M82" s="79"/>
      <c r="N82" s="79"/>
      <c r="O82" s="79"/>
      <c r="P82" s="79"/>
      <c r="Q82" s="79"/>
      <c r="R82" s="79"/>
      <c r="S82" s="79"/>
      <c r="T82" s="79"/>
      <c r="U82" s="79"/>
    </row>
    <row r="83" spans="8:21" ht="19.899999999999999" customHeight="1">
      <c r="H83" s="79"/>
      <c r="I83" s="79"/>
      <c r="J83" s="79"/>
      <c r="K83" s="79"/>
      <c r="L83" s="79"/>
      <c r="M83" s="79"/>
      <c r="N83" s="79"/>
      <c r="O83" s="79"/>
      <c r="P83" s="79"/>
      <c r="Q83" s="79"/>
      <c r="R83" s="79"/>
      <c r="S83" s="79"/>
      <c r="T83" s="79"/>
      <c r="U83" s="79"/>
    </row>
    <row r="84" spans="8:21" ht="19.899999999999999" customHeight="1">
      <c r="H84" s="79"/>
      <c r="I84" s="79"/>
      <c r="J84" s="79"/>
      <c r="K84" s="79"/>
      <c r="L84" s="79"/>
      <c r="M84" s="79"/>
      <c r="N84" s="79"/>
      <c r="O84" s="79"/>
      <c r="P84" s="79"/>
      <c r="Q84" s="79"/>
      <c r="R84" s="79"/>
      <c r="S84" s="79"/>
      <c r="T84" s="79"/>
      <c r="U84" s="79"/>
    </row>
    <row r="85" spans="8:21" ht="19.899999999999999" customHeight="1">
      <c r="H85" s="79"/>
      <c r="I85" s="79"/>
      <c r="J85" s="79"/>
      <c r="K85" s="79"/>
      <c r="L85" s="79"/>
      <c r="M85" s="79"/>
      <c r="N85" s="79"/>
      <c r="O85" s="79"/>
      <c r="P85" s="79"/>
      <c r="Q85" s="79"/>
      <c r="R85" s="79"/>
      <c r="S85" s="79"/>
      <c r="T85" s="79"/>
      <c r="U85" s="79"/>
    </row>
    <row r="86" spans="8:21" ht="19.899999999999999" customHeight="1">
      <c r="H86" s="79"/>
      <c r="I86" s="79"/>
      <c r="J86" s="79"/>
      <c r="K86" s="79"/>
      <c r="L86" s="79"/>
      <c r="M86" s="79"/>
      <c r="N86" s="79"/>
      <c r="O86" s="79"/>
      <c r="P86" s="79"/>
      <c r="Q86" s="79"/>
      <c r="R86" s="79"/>
      <c r="S86" s="79"/>
      <c r="T86" s="79"/>
      <c r="U86" s="79"/>
    </row>
    <row r="87" spans="8:21" ht="19.899999999999999" customHeight="1">
      <c r="H87" s="79"/>
      <c r="I87" s="79"/>
      <c r="J87" s="79"/>
      <c r="K87" s="79"/>
      <c r="L87" s="79"/>
      <c r="M87" s="79"/>
      <c r="N87" s="79"/>
      <c r="O87" s="79"/>
      <c r="P87" s="79"/>
      <c r="Q87" s="79"/>
      <c r="R87" s="79"/>
      <c r="S87" s="79"/>
      <c r="T87" s="79"/>
      <c r="U87" s="79"/>
    </row>
    <row r="88" spans="8:21" ht="19.899999999999999" customHeight="1">
      <c r="H88" s="79"/>
      <c r="I88" s="79"/>
      <c r="J88" s="79"/>
      <c r="K88" s="79"/>
      <c r="L88" s="79"/>
      <c r="M88" s="79"/>
      <c r="N88" s="79"/>
      <c r="O88" s="79"/>
      <c r="P88" s="79"/>
      <c r="Q88" s="79"/>
      <c r="R88" s="79"/>
      <c r="S88" s="79"/>
      <c r="T88" s="79"/>
      <c r="U88" s="79"/>
    </row>
    <row r="89" spans="8:21" ht="19.899999999999999" customHeight="1">
      <c r="H89" s="79"/>
      <c r="I89" s="79"/>
      <c r="J89" s="79"/>
      <c r="K89" s="79"/>
      <c r="L89" s="79"/>
      <c r="M89" s="79"/>
      <c r="N89" s="79"/>
      <c r="O89" s="79"/>
      <c r="P89" s="79"/>
      <c r="Q89" s="79"/>
      <c r="R89" s="79"/>
      <c r="S89" s="79"/>
      <c r="T89" s="79"/>
      <c r="U89" s="79"/>
    </row>
    <row r="90" spans="8:21" ht="19.899999999999999" customHeight="1">
      <c r="H90" s="79"/>
      <c r="I90" s="79"/>
      <c r="J90" s="79"/>
      <c r="K90" s="79"/>
      <c r="L90" s="79"/>
      <c r="M90" s="79"/>
      <c r="N90" s="79"/>
      <c r="O90" s="79"/>
      <c r="P90" s="79"/>
      <c r="Q90" s="79"/>
      <c r="R90" s="79"/>
      <c r="S90" s="79"/>
      <c r="T90" s="79"/>
      <c r="U90" s="79"/>
    </row>
    <row r="91" spans="8:21" ht="19.899999999999999" customHeight="1">
      <c r="H91" s="79"/>
      <c r="I91" s="79"/>
      <c r="J91" s="79"/>
      <c r="K91" s="79"/>
      <c r="L91" s="79"/>
      <c r="M91" s="79"/>
      <c r="N91" s="79"/>
      <c r="O91" s="79"/>
      <c r="P91" s="79"/>
      <c r="Q91" s="79"/>
      <c r="R91" s="79"/>
      <c r="S91" s="79"/>
      <c r="T91" s="79"/>
      <c r="U91" s="79"/>
    </row>
    <row r="92" spans="8:21" ht="19.899999999999999" customHeight="1">
      <c r="H92" s="79"/>
      <c r="I92" s="79"/>
      <c r="J92" s="79"/>
      <c r="K92" s="79"/>
      <c r="L92" s="79"/>
      <c r="M92" s="79"/>
      <c r="N92" s="79"/>
      <c r="O92" s="79"/>
      <c r="P92" s="79"/>
      <c r="Q92" s="79"/>
      <c r="R92" s="79"/>
      <c r="S92" s="79"/>
      <c r="T92" s="79"/>
      <c r="U92" s="79"/>
    </row>
    <row r="93" spans="8:21" ht="19.899999999999999" customHeight="1">
      <c r="H93" s="79"/>
      <c r="I93" s="79"/>
      <c r="J93" s="79"/>
      <c r="K93" s="79"/>
      <c r="L93" s="79"/>
      <c r="M93" s="79"/>
      <c r="N93" s="79"/>
      <c r="O93" s="79"/>
      <c r="P93" s="79"/>
      <c r="Q93" s="79"/>
      <c r="R93" s="79"/>
      <c r="S93" s="79"/>
      <c r="T93" s="79"/>
      <c r="U93" s="79"/>
    </row>
    <row r="94" spans="8:21" ht="19.899999999999999" customHeight="1">
      <c r="H94" s="79"/>
      <c r="I94" s="79"/>
      <c r="J94" s="79"/>
      <c r="K94" s="79"/>
      <c r="L94" s="79"/>
      <c r="M94" s="79"/>
      <c r="N94" s="79"/>
      <c r="O94" s="79"/>
      <c r="P94" s="79"/>
      <c r="Q94" s="79"/>
      <c r="R94" s="79"/>
      <c r="S94" s="79"/>
      <c r="T94" s="79"/>
      <c r="U94" s="79"/>
    </row>
    <row r="95" spans="8:21" ht="19.899999999999999" customHeight="1">
      <c r="H95" s="79"/>
      <c r="I95" s="79"/>
      <c r="J95" s="79"/>
      <c r="K95" s="79"/>
      <c r="L95" s="79"/>
      <c r="M95" s="79"/>
      <c r="N95" s="79"/>
      <c r="O95" s="79"/>
      <c r="P95" s="79"/>
      <c r="Q95" s="79"/>
      <c r="R95" s="79"/>
      <c r="S95" s="79"/>
      <c r="T95" s="79"/>
      <c r="U95" s="79"/>
    </row>
    <row r="96" spans="8:21" ht="19.899999999999999" customHeight="1">
      <c r="H96" s="79"/>
      <c r="I96" s="79"/>
      <c r="J96" s="79"/>
      <c r="K96" s="79"/>
      <c r="L96" s="79"/>
      <c r="M96" s="79"/>
      <c r="N96" s="79"/>
      <c r="O96" s="79"/>
      <c r="P96" s="79"/>
      <c r="Q96" s="79"/>
      <c r="R96" s="79"/>
      <c r="S96" s="79"/>
      <c r="T96" s="79"/>
      <c r="U96" s="79"/>
    </row>
    <row r="97" spans="8:21" ht="19.899999999999999" customHeight="1">
      <c r="H97" s="79"/>
      <c r="I97" s="79"/>
      <c r="J97" s="79"/>
      <c r="K97" s="79"/>
      <c r="L97" s="79"/>
      <c r="M97" s="79"/>
      <c r="N97" s="79"/>
      <c r="O97" s="79"/>
      <c r="P97" s="79"/>
      <c r="Q97" s="79"/>
      <c r="R97" s="79"/>
      <c r="S97" s="79"/>
      <c r="T97" s="79"/>
      <c r="U97" s="79"/>
    </row>
    <row r="98" spans="8:21" ht="19.899999999999999" customHeight="1">
      <c r="H98" s="79"/>
      <c r="I98" s="79"/>
      <c r="J98" s="79"/>
      <c r="K98" s="79"/>
      <c r="L98" s="79"/>
      <c r="M98" s="79"/>
      <c r="N98" s="79"/>
      <c r="O98" s="79"/>
      <c r="P98" s="79"/>
      <c r="Q98" s="79"/>
      <c r="R98" s="79"/>
      <c r="S98" s="79"/>
      <c r="T98" s="79"/>
      <c r="U98" s="79"/>
    </row>
    <row r="99" spans="8:21" ht="19.899999999999999" customHeight="1">
      <c r="H99" s="79"/>
      <c r="I99" s="79"/>
      <c r="J99" s="79"/>
      <c r="K99" s="79"/>
      <c r="L99" s="79"/>
      <c r="M99" s="79"/>
      <c r="N99" s="79"/>
      <c r="O99" s="79"/>
      <c r="P99" s="79"/>
      <c r="Q99" s="79"/>
      <c r="R99" s="79"/>
      <c r="S99" s="79"/>
      <c r="T99" s="79"/>
      <c r="U99" s="79"/>
    </row>
    <row r="100" spans="8:21" ht="19.899999999999999" customHeight="1">
      <c r="H100" s="79"/>
      <c r="I100" s="79"/>
      <c r="J100" s="79"/>
      <c r="K100" s="79"/>
      <c r="L100" s="79"/>
      <c r="M100" s="79"/>
      <c r="N100" s="79"/>
      <c r="O100" s="79"/>
      <c r="P100" s="79"/>
      <c r="Q100" s="79"/>
      <c r="R100" s="79"/>
      <c r="S100" s="79"/>
      <c r="T100" s="79"/>
      <c r="U100" s="79"/>
    </row>
    <row r="101" spans="8:21" ht="19.899999999999999" customHeight="1">
      <c r="H101" s="79"/>
      <c r="I101" s="79"/>
      <c r="J101" s="79"/>
      <c r="K101" s="79"/>
      <c r="L101" s="79"/>
      <c r="M101" s="79"/>
      <c r="N101" s="79"/>
      <c r="O101" s="79"/>
      <c r="P101" s="79"/>
      <c r="Q101" s="79"/>
      <c r="R101" s="79"/>
      <c r="S101" s="79"/>
      <c r="T101" s="79"/>
      <c r="U101" s="79"/>
    </row>
    <row r="102" spans="8:21" ht="19.899999999999999" customHeight="1">
      <c r="H102" s="79"/>
      <c r="I102" s="79"/>
      <c r="J102" s="79"/>
      <c r="K102" s="79"/>
      <c r="L102" s="79"/>
      <c r="M102" s="79"/>
      <c r="N102" s="79"/>
      <c r="O102" s="79"/>
      <c r="P102" s="79"/>
      <c r="Q102" s="79"/>
      <c r="R102" s="79"/>
      <c r="S102" s="79"/>
      <c r="T102" s="79"/>
      <c r="U102" s="79"/>
    </row>
    <row r="103" spans="8:21" ht="19.899999999999999" customHeight="1">
      <c r="H103" s="79"/>
      <c r="I103" s="79"/>
      <c r="J103" s="79"/>
      <c r="K103" s="79"/>
      <c r="L103" s="79"/>
      <c r="M103" s="79"/>
      <c r="N103" s="79"/>
      <c r="O103" s="79"/>
      <c r="P103" s="79"/>
      <c r="Q103" s="79"/>
      <c r="R103" s="79"/>
      <c r="S103" s="79"/>
      <c r="T103" s="79"/>
      <c r="U103" s="79"/>
    </row>
    <row r="104" spans="8:21" ht="19.899999999999999" customHeight="1">
      <c r="H104" s="79"/>
      <c r="I104" s="79"/>
      <c r="J104" s="79"/>
      <c r="K104" s="79"/>
      <c r="L104" s="79"/>
      <c r="M104" s="79"/>
      <c r="N104" s="79"/>
      <c r="O104" s="79"/>
      <c r="P104" s="79"/>
      <c r="Q104" s="79"/>
      <c r="R104" s="79"/>
      <c r="S104" s="79"/>
      <c r="T104" s="79"/>
      <c r="U104" s="79"/>
    </row>
    <row r="105" spans="8:21" ht="19.899999999999999" customHeight="1">
      <c r="H105" s="79"/>
      <c r="I105" s="79"/>
      <c r="J105" s="79"/>
      <c r="K105" s="79"/>
      <c r="L105" s="79"/>
      <c r="M105" s="79"/>
      <c r="N105" s="79"/>
      <c r="O105" s="79"/>
      <c r="P105" s="79"/>
      <c r="Q105" s="79"/>
      <c r="R105" s="79"/>
      <c r="S105" s="79"/>
      <c r="T105" s="79"/>
      <c r="U105" s="79"/>
    </row>
    <row r="106" spans="8:21" ht="19.899999999999999" customHeight="1">
      <c r="H106" s="79"/>
      <c r="I106" s="79"/>
      <c r="J106" s="79"/>
      <c r="K106" s="79"/>
      <c r="L106" s="79"/>
      <c r="M106" s="79"/>
      <c r="N106" s="79"/>
      <c r="O106" s="79"/>
      <c r="P106" s="79"/>
      <c r="Q106" s="79"/>
      <c r="R106" s="79"/>
      <c r="S106" s="79"/>
      <c r="T106" s="79"/>
      <c r="U106" s="79"/>
    </row>
    <row r="107" spans="8:21" ht="19.899999999999999" customHeight="1">
      <c r="H107" s="79"/>
    </row>
    <row r="108" spans="8:21" ht="19.899999999999999" customHeight="1">
      <c r="H108" s="79"/>
    </row>
    <row r="109" spans="8:21" ht="19.899999999999999" customHeight="1">
      <c r="H109" s="79"/>
    </row>
    <row r="110" spans="8:21" ht="19.899999999999999" customHeight="1">
      <c r="H110" s="79"/>
    </row>
    <row r="111" spans="8:21" ht="19.899999999999999" customHeight="1">
      <c r="H111" s="79"/>
    </row>
    <row r="112" spans="8:21" ht="19.899999999999999" customHeight="1">
      <c r="H112" s="79"/>
    </row>
    <row r="113" spans="8:8" ht="19.899999999999999" customHeight="1">
      <c r="H113" s="79"/>
    </row>
    <row r="114" spans="8:8" ht="19.899999999999999" customHeight="1">
      <c r="H114" s="79"/>
    </row>
    <row r="115" spans="8:8" ht="19.899999999999999" customHeight="1">
      <c r="H115" s="79"/>
    </row>
  </sheetData>
  <mergeCells count="2">
    <mergeCell ref="A4:G4"/>
    <mergeCell ref="B57:H57"/>
  </mergeCells>
  <printOptions verticalCentered="1"/>
  <pageMargins left="0.5" right="0.5" top="0.5" bottom="0.5" header="0" footer="0"/>
  <pageSetup paperSize="5" scale="48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BV30"/>
  <sheetViews>
    <sheetView zoomScale="80" zoomScaleNormal="80" zoomScaleSheetLayoutView="85" workbookViewId="0"/>
  </sheetViews>
  <sheetFormatPr baseColWidth="10" defaultRowHeight="19.899999999999999" customHeight="1"/>
  <cols>
    <col min="1" max="1" width="21.140625" style="54" customWidth="1"/>
    <col min="2" max="2" width="57.5703125" style="54" customWidth="1"/>
    <col min="3" max="22" width="14.7109375" style="54" customWidth="1"/>
    <col min="23" max="23" width="2.7109375" style="54" customWidth="1"/>
    <col min="24" max="27" width="14.7109375" style="54" customWidth="1"/>
    <col min="28" max="33" width="13.7109375" style="54" customWidth="1"/>
    <col min="34" max="34" width="13.5703125" style="54" customWidth="1"/>
    <col min="35" max="37" width="11.42578125" style="54"/>
    <col min="38" max="38" width="12.42578125" style="54" bestFit="1" customWidth="1"/>
    <col min="39" max="41" width="12.85546875" style="54" customWidth="1"/>
    <col min="42" max="42" width="13.5703125" style="54" customWidth="1"/>
    <col min="43" max="43" width="13.7109375" style="54" customWidth="1"/>
    <col min="44" max="44" width="13.42578125" style="54" customWidth="1"/>
    <col min="45" max="45" width="14.28515625" style="54" customWidth="1"/>
    <col min="46" max="46" width="14.42578125" style="54" customWidth="1"/>
    <col min="47" max="47" width="13.7109375" style="54" customWidth="1"/>
    <col min="48" max="48" width="14" style="54" customWidth="1"/>
    <col min="49" max="49" width="12.85546875" style="54" customWidth="1"/>
    <col min="50" max="50" width="14.140625" style="54" customWidth="1"/>
    <col min="51" max="51" width="13" style="54" customWidth="1"/>
    <col min="52" max="52" width="13.5703125" style="54" customWidth="1"/>
    <col min="53" max="53" width="12.42578125" style="54" bestFit="1" customWidth="1"/>
    <col min="54" max="54" width="13.28515625" style="54" customWidth="1"/>
    <col min="55" max="55" width="12.5703125" style="54" customWidth="1"/>
    <col min="56" max="56" width="13.28515625" style="54" customWidth="1"/>
    <col min="57" max="57" width="14.7109375" style="54" customWidth="1"/>
    <col min="58" max="58" width="13.5703125" style="54" customWidth="1"/>
    <col min="59" max="59" width="13.42578125" style="54" customWidth="1"/>
    <col min="60" max="60" width="12.28515625" style="54" customWidth="1"/>
    <col min="61" max="61" width="14.7109375" style="54" customWidth="1"/>
    <col min="62" max="16384" width="11.42578125" style="54"/>
  </cols>
  <sheetData>
    <row r="1" spans="1:74" ht="18" customHeight="1"/>
    <row r="2" spans="1:74" ht="18" customHeight="1">
      <c r="A2" s="3" t="s">
        <v>239</v>
      </c>
      <c r="B2" s="3"/>
      <c r="C2" s="3"/>
      <c r="D2" s="3"/>
      <c r="E2" s="3"/>
      <c r="F2" s="3"/>
      <c r="G2" s="3"/>
      <c r="H2" s="3"/>
      <c r="I2" s="3"/>
    </row>
    <row r="3" spans="1:74" ht="18" customHeight="1">
      <c r="A3" s="8" t="s">
        <v>240</v>
      </c>
      <c r="B3" s="8"/>
      <c r="C3" s="8"/>
      <c r="D3" s="4"/>
      <c r="E3" s="4"/>
      <c r="F3" s="4"/>
      <c r="G3" s="4"/>
      <c r="H3" s="4"/>
      <c r="I3" s="4"/>
    </row>
    <row r="4" spans="1:74" ht="18" customHeight="1">
      <c r="A4" s="165" t="s">
        <v>241</v>
      </c>
      <c r="B4" s="165"/>
      <c r="C4" s="165"/>
      <c r="D4" s="164"/>
      <c r="E4" s="164"/>
      <c r="F4" s="164"/>
      <c r="G4" s="164"/>
      <c r="H4" s="11"/>
      <c r="I4" s="11"/>
      <c r="X4" s="57"/>
      <c r="Y4" s="57"/>
      <c r="Z4" s="57"/>
      <c r="AA4" s="57"/>
      <c r="AB4" s="57"/>
      <c r="AC4" s="57"/>
    </row>
    <row r="5" spans="1:74" ht="18" customHeight="1" thickBot="1">
      <c r="X5" s="57"/>
      <c r="Y5" s="57"/>
      <c r="Z5" s="57"/>
      <c r="AA5" s="57"/>
      <c r="AB5" s="57"/>
      <c r="AC5" s="57"/>
    </row>
    <row r="6" spans="1:74" ht="21.75" customHeight="1">
      <c r="A6" s="346" t="s">
        <v>242</v>
      </c>
      <c r="B6" s="346"/>
      <c r="C6" s="370" t="s">
        <v>244</v>
      </c>
      <c r="D6" s="370"/>
      <c r="E6" s="370"/>
      <c r="F6" s="370"/>
      <c r="G6" s="370"/>
      <c r="H6" s="370"/>
      <c r="I6" s="370"/>
      <c r="J6" s="370"/>
      <c r="K6" s="370"/>
      <c r="L6" s="370"/>
      <c r="M6" s="370"/>
      <c r="N6" s="370"/>
      <c r="O6" s="370"/>
      <c r="P6" s="370"/>
      <c r="Q6" s="370"/>
      <c r="R6" s="367"/>
      <c r="S6" s="243"/>
      <c r="T6" s="243"/>
      <c r="U6" s="243"/>
      <c r="V6" s="243"/>
      <c r="W6" s="60"/>
      <c r="X6" s="371" t="s">
        <v>245</v>
      </c>
      <c r="Y6" s="371"/>
      <c r="Z6" s="371"/>
      <c r="AA6" s="371"/>
      <c r="AB6" s="371"/>
      <c r="AC6" s="371"/>
      <c r="AD6" s="371"/>
      <c r="AE6" s="371"/>
      <c r="AF6" s="372"/>
      <c r="AG6" s="243"/>
      <c r="AH6" s="243"/>
      <c r="AI6" s="243"/>
      <c r="AJ6" s="243"/>
    </row>
    <row r="7" spans="1:74" ht="19.899999999999999" customHeight="1" thickBot="1">
      <c r="A7" s="347"/>
      <c r="B7" s="347"/>
      <c r="C7" s="173">
        <v>2001</v>
      </c>
      <c r="D7" s="173">
        <v>2002</v>
      </c>
      <c r="E7" s="173">
        <v>2003</v>
      </c>
      <c r="F7" s="173">
        <v>2004</v>
      </c>
      <c r="G7" s="173">
        <v>2005</v>
      </c>
      <c r="H7" s="166" t="s">
        <v>173</v>
      </c>
      <c r="I7" s="173">
        <v>2007</v>
      </c>
      <c r="J7" s="173">
        <v>2008</v>
      </c>
      <c r="K7" s="173">
        <v>2009</v>
      </c>
      <c r="L7" s="173">
        <v>2010</v>
      </c>
      <c r="M7" s="173">
        <v>2011</v>
      </c>
      <c r="N7" s="173">
        <v>2012</v>
      </c>
      <c r="O7" s="173">
        <v>2013</v>
      </c>
      <c r="P7" s="173">
        <v>2014</v>
      </c>
      <c r="Q7" s="173">
        <v>2015</v>
      </c>
      <c r="R7" s="173">
        <v>2016</v>
      </c>
      <c r="S7" s="166">
        <v>2017</v>
      </c>
      <c r="T7" s="166">
        <v>2018</v>
      </c>
      <c r="U7" s="166">
        <v>2019</v>
      </c>
      <c r="V7" s="166">
        <v>2020</v>
      </c>
      <c r="W7" s="166"/>
      <c r="X7" s="166">
        <v>2008</v>
      </c>
      <c r="Y7" s="166">
        <v>2009</v>
      </c>
      <c r="Z7" s="166">
        <v>2010</v>
      </c>
      <c r="AA7" s="166">
        <v>2011</v>
      </c>
      <c r="AB7" s="166">
        <v>2012</v>
      </c>
      <c r="AC7" s="166">
        <v>2013</v>
      </c>
      <c r="AD7" s="166">
        <v>2014</v>
      </c>
      <c r="AE7" s="166">
        <v>2015</v>
      </c>
      <c r="AF7" s="166">
        <v>2016</v>
      </c>
      <c r="AG7" s="166">
        <v>2017</v>
      </c>
      <c r="AH7" s="166">
        <v>2018</v>
      </c>
      <c r="AI7" s="166">
        <v>2019</v>
      </c>
      <c r="AJ7" s="166">
        <v>2020</v>
      </c>
    </row>
    <row r="8" spans="1:74" ht="19.899999999999999" customHeight="1">
      <c r="A8" s="53"/>
      <c r="B8" s="53"/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  <c r="N8" s="61"/>
      <c r="O8" s="61"/>
      <c r="P8" s="61"/>
      <c r="Q8" s="61"/>
      <c r="R8" s="61"/>
      <c r="S8" s="61"/>
      <c r="T8" s="61"/>
      <c r="U8" s="61"/>
      <c r="V8" s="61"/>
      <c r="W8" s="61"/>
      <c r="X8" s="61"/>
      <c r="Y8" s="61"/>
      <c r="Z8" s="61"/>
      <c r="AA8" s="61"/>
      <c r="AB8" s="61"/>
    </row>
    <row r="9" spans="1:74" ht="19.899999999999999" customHeight="1">
      <c r="A9" s="368" t="s">
        <v>1</v>
      </c>
      <c r="B9" s="369"/>
      <c r="C9" s="62">
        <v>-7.355261682689644</v>
      </c>
      <c r="D9" s="63">
        <v>6.9847348354767291</v>
      </c>
      <c r="E9" s="63">
        <v>1.9598222824769351</v>
      </c>
      <c r="F9" s="63">
        <v>30.727254784689819</v>
      </c>
      <c r="G9" s="63">
        <v>20.499622383636293</v>
      </c>
      <c r="H9" s="63">
        <v>18.733090183304711</v>
      </c>
      <c r="I9" s="63">
        <v>11.729402664133474</v>
      </c>
      <c r="J9" s="63">
        <v>42.476918345922968</v>
      </c>
      <c r="K9" s="63">
        <v>-8.4700345477385497</v>
      </c>
      <c r="L9" s="63">
        <v>5.6030466864322364</v>
      </c>
      <c r="M9" s="63">
        <v>11.05393368815362</v>
      </c>
      <c r="N9" s="63">
        <v>4.5829491529008521</v>
      </c>
      <c r="O9" s="63">
        <v>2.0673724927315931</v>
      </c>
      <c r="P9" s="63">
        <v>4.065347965981104</v>
      </c>
      <c r="Q9" s="63">
        <v>2.9977524117269922</v>
      </c>
      <c r="R9" s="63">
        <v>2.6529775878042017</v>
      </c>
      <c r="S9" s="256">
        <v>5.2103781573367627</v>
      </c>
      <c r="T9" s="256">
        <v>9.6399576559153246</v>
      </c>
      <c r="U9" s="256">
        <v>6.6799746938320084</v>
      </c>
      <c r="V9" s="256">
        <v>2.0284554783017938</v>
      </c>
      <c r="W9" s="63"/>
      <c r="X9" s="63">
        <v>42.476918345922968</v>
      </c>
      <c r="Y9" s="63">
        <v>-8.470034547738555</v>
      </c>
      <c r="Z9" s="63">
        <v>5.6030466864322301</v>
      </c>
      <c r="AA9" s="64">
        <v>11.053933688153615</v>
      </c>
      <c r="AB9" s="64">
        <v>4.5829491529008273</v>
      </c>
      <c r="AC9" s="64">
        <v>2.0673724927315957</v>
      </c>
      <c r="AD9" s="64">
        <v>4.0653479659810916</v>
      </c>
      <c r="AE9" s="64">
        <v>2.9977524117270047</v>
      </c>
      <c r="AF9" s="64">
        <v>2.6529775878042017</v>
      </c>
      <c r="AG9" s="258">
        <v>5.2103781573367627</v>
      </c>
      <c r="AH9" s="258">
        <v>9.6399576559153246</v>
      </c>
      <c r="AI9" s="258">
        <v>6.6799746938320084</v>
      </c>
      <c r="AJ9" s="258">
        <v>2.0284554783017938</v>
      </c>
      <c r="AL9" s="79"/>
      <c r="AM9" s="79"/>
      <c r="AN9" s="79"/>
      <c r="AO9" s="79"/>
      <c r="AP9" s="79"/>
      <c r="AQ9" s="79"/>
      <c r="AR9" s="79"/>
      <c r="AS9" s="79"/>
      <c r="AT9" s="79"/>
      <c r="AU9" s="79"/>
      <c r="AV9" s="79"/>
      <c r="AW9" s="79"/>
      <c r="AX9" s="79"/>
      <c r="AY9" s="79"/>
      <c r="AZ9" s="79"/>
      <c r="BA9" s="79"/>
      <c r="BB9" s="79"/>
      <c r="BC9" s="79"/>
      <c r="BD9" s="79"/>
      <c r="BE9" s="79"/>
      <c r="BF9" s="79"/>
      <c r="BG9" s="79"/>
      <c r="BH9" s="79"/>
      <c r="BI9" s="79"/>
      <c r="BJ9" s="79"/>
      <c r="BK9" s="79"/>
      <c r="BL9" s="79"/>
      <c r="BM9" s="79"/>
      <c r="BN9" s="79"/>
      <c r="BO9" s="79"/>
      <c r="BP9" s="79"/>
      <c r="BQ9" s="79"/>
      <c r="BR9" s="79"/>
      <c r="BS9" s="79"/>
      <c r="BT9" s="79"/>
      <c r="BU9" s="79"/>
      <c r="BV9" s="79"/>
    </row>
    <row r="10" spans="1:74" ht="19.899999999999999" customHeight="1">
      <c r="A10" s="142"/>
      <c r="B10" s="142"/>
      <c r="C10" s="62"/>
      <c r="D10" s="63"/>
      <c r="E10" s="63"/>
      <c r="F10" s="63"/>
      <c r="G10" s="63"/>
      <c r="H10" s="63"/>
      <c r="I10" s="63"/>
      <c r="J10" s="63"/>
      <c r="K10" s="63"/>
      <c r="L10" s="63"/>
      <c r="M10" s="63"/>
      <c r="S10" s="212"/>
      <c r="T10" s="212"/>
      <c r="U10" s="212"/>
      <c r="V10" s="212"/>
      <c r="W10" s="63"/>
      <c r="X10" s="63"/>
      <c r="Y10" s="63"/>
      <c r="Z10" s="63"/>
      <c r="AA10" s="64"/>
      <c r="AG10" s="258"/>
      <c r="AH10" s="258"/>
      <c r="AI10" s="258"/>
      <c r="AJ10" s="258"/>
      <c r="AL10" s="79"/>
      <c r="AM10" s="79"/>
      <c r="AN10" s="79"/>
      <c r="AO10" s="79"/>
      <c r="AP10" s="79"/>
      <c r="AQ10" s="79"/>
      <c r="AR10" s="79"/>
      <c r="AS10" s="79"/>
      <c r="AT10" s="79"/>
      <c r="AU10" s="79"/>
      <c r="AV10" s="79"/>
      <c r="AW10" s="79"/>
      <c r="AX10" s="79"/>
      <c r="AY10" s="79"/>
      <c r="AZ10" s="79"/>
      <c r="BA10" s="79"/>
      <c r="BB10" s="79"/>
      <c r="BC10" s="79"/>
      <c r="BD10" s="79"/>
      <c r="BE10" s="79"/>
      <c r="BF10" s="79"/>
      <c r="BG10" s="79"/>
      <c r="BH10" s="79"/>
      <c r="BI10" s="79"/>
      <c r="BJ10" s="79"/>
      <c r="BK10" s="79"/>
      <c r="BL10" s="79"/>
      <c r="BM10" s="79"/>
      <c r="BN10" s="79"/>
      <c r="BO10" s="79"/>
      <c r="BP10" s="79"/>
      <c r="BQ10" s="79"/>
      <c r="BR10" s="79"/>
      <c r="BS10" s="79"/>
      <c r="BT10" s="79"/>
      <c r="BU10" s="79"/>
      <c r="BV10" s="79"/>
    </row>
    <row r="11" spans="1:74" ht="19.899999999999999" customHeight="1">
      <c r="A11" s="148" t="s">
        <v>35</v>
      </c>
      <c r="C11" s="65">
        <v>-13.239149450853219</v>
      </c>
      <c r="D11" s="66">
        <v>6.5404797425497634</v>
      </c>
      <c r="E11" s="66">
        <v>-3.2670285607158007</v>
      </c>
      <c r="F11" s="66">
        <v>35.354891083291392</v>
      </c>
      <c r="G11" s="66">
        <v>27.922959098378143</v>
      </c>
      <c r="H11" s="66">
        <v>17.691943294252695</v>
      </c>
      <c r="I11" s="66">
        <v>10.025378971719135</v>
      </c>
      <c r="J11" s="66">
        <v>43.254071973446742</v>
      </c>
      <c r="K11" s="66">
        <v>-14.358358352820375</v>
      </c>
      <c r="L11" s="66">
        <v>1.6745541061843738</v>
      </c>
      <c r="M11" s="66">
        <v>5.1320501038719613</v>
      </c>
      <c r="N11" s="66">
        <v>1.9127630635371986</v>
      </c>
      <c r="O11" s="66">
        <v>-0.90059479358818351</v>
      </c>
      <c r="P11" s="66">
        <v>2.7867899026407201</v>
      </c>
      <c r="Q11" s="66">
        <v>4.5652242163699981</v>
      </c>
      <c r="R11" s="66">
        <v>9.5325187075415556</v>
      </c>
      <c r="S11" s="257">
        <v>4.2084153499660317</v>
      </c>
      <c r="T11" s="257">
        <v>10.642444366828173</v>
      </c>
      <c r="U11" s="257">
        <v>10.578695364321703</v>
      </c>
      <c r="V11" s="257">
        <v>1.6230259444892425</v>
      </c>
      <c r="W11" s="66"/>
      <c r="X11" s="66">
        <v>13.815466330558554</v>
      </c>
      <c r="Y11" s="66">
        <v>-4.6111133782974436</v>
      </c>
      <c r="Z11" s="66">
        <v>0.50317827543872862</v>
      </c>
      <c r="AA11" s="67">
        <v>1.4847365989325612</v>
      </c>
      <c r="AB11" s="67">
        <v>0.52386681690158665</v>
      </c>
      <c r="AC11" s="65">
        <v>-0.240357034517199</v>
      </c>
      <c r="AD11" s="65">
        <v>0.72213059661421164</v>
      </c>
      <c r="AE11" s="65">
        <v>1.1684356324719916</v>
      </c>
      <c r="AF11" s="65">
        <v>2.4769079774712237</v>
      </c>
      <c r="AG11" s="236">
        <v>1.1667889966576297</v>
      </c>
      <c r="AH11" s="236">
        <v>2.9225323538437218</v>
      </c>
      <c r="AI11" s="236">
        <v>2.9315881175894924</v>
      </c>
      <c r="AJ11" s="236">
        <v>0.46621351787186299</v>
      </c>
      <c r="AL11" s="79"/>
      <c r="AM11" s="79"/>
      <c r="AN11" s="79"/>
      <c r="AO11" s="79"/>
      <c r="AP11" s="79"/>
      <c r="AQ11" s="79"/>
      <c r="AR11" s="79"/>
      <c r="AS11" s="79"/>
      <c r="AT11" s="79"/>
      <c r="AU11" s="79"/>
      <c r="AV11" s="79"/>
      <c r="AW11" s="79"/>
      <c r="AX11" s="79"/>
      <c r="AY11" s="79"/>
      <c r="AZ11" s="79"/>
      <c r="BA11" s="79"/>
      <c r="BB11" s="79"/>
      <c r="BC11" s="79"/>
      <c r="BD11" s="79"/>
      <c r="BE11" s="79"/>
      <c r="BF11" s="79"/>
      <c r="BG11" s="79"/>
      <c r="BH11" s="79"/>
      <c r="BI11" s="79"/>
      <c r="BJ11" s="79"/>
      <c r="BK11" s="79"/>
      <c r="BL11" s="79"/>
      <c r="BM11" s="79"/>
      <c r="BN11" s="79"/>
      <c r="BO11" s="79"/>
      <c r="BP11" s="79"/>
      <c r="BQ11" s="79"/>
      <c r="BR11" s="79"/>
      <c r="BS11" s="79"/>
      <c r="BT11" s="79"/>
      <c r="BU11" s="79"/>
      <c r="BV11" s="79"/>
    </row>
    <row r="12" spans="1:74" ht="19.899999999999999" customHeight="1">
      <c r="A12" s="148" t="s">
        <v>36</v>
      </c>
      <c r="C12" s="65">
        <v>7.3207859679885559</v>
      </c>
      <c r="D12" s="66">
        <v>9.607738873885836</v>
      </c>
      <c r="E12" s="66">
        <v>9.6913889399270943</v>
      </c>
      <c r="F12" s="66">
        <v>12.980314338432649</v>
      </c>
      <c r="G12" s="66">
        <v>10.622848270570316</v>
      </c>
      <c r="H12" s="66">
        <v>15.33461496717004</v>
      </c>
      <c r="I12" s="66">
        <v>11.68881023135711</v>
      </c>
      <c r="J12" s="66">
        <v>29.464124489676152</v>
      </c>
      <c r="K12" s="66">
        <v>21.842306735893047</v>
      </c>
      <c r="L12" s="66">
        <v>3.17110509632532</v>
      </c>
      <c r="M12" s="66">
        <v>10.802457802456217</v>
      </c>
      <c r="N12" s="66">
        <v>8.3804783751878063</v>
      </c>
      <c r="O12" s="66">
        <v>5.8114810593739037</v>
      </c>
      <c r="P12" s="66">
        <v>8.8340634376248914</v>
      </c>
      <c r="Q12" s="66">
        <v>4.5686150113180162</v>
      </c>
      <c r="R12" s="66">
        <v>3.9444602189437887</v>
      </c>
      <c r="S12" s="257">
        <v>4.7137337764495442</v>
      </c>
      <c r="T12" s="257">
        <v>5.7215792778969643</v>
      </c>
      <c r="U12" s="257">
        <v>1.1455427197331005</v>
      </c>
      <c r="V12" s="257">
        <v>2.2015322694300465</v>
      </c>
      <c r="W12" s="66"/>
      <c r="X12" s="66">
        <v>8.6614674195445893</v>
      </c>
      <c r="Y12" s="66">
        <v>5.8344693482902716</v>
      </c>
      <c r="Z12" s="66">
        <v>1.1275824572912816</v>
      </c>
      <c r="AA12" s="67">
        <v>3.7526830703083522</v>
      </c>
      <c r="AB12" s="67">
        <v>2.9047152627642423</v>
      </c>
      <c r="AC12" s="65">
        <v>2.08742924097379</v>
      </c>
      <c r="AD12" s="65">
        <v>3.2895107358501736</v>
      </c>
      <c r="AE12" s="65">
        <v>1.779156126806662</v>
      </c>
      <c r="AF12" s="65">
        <v>1.5595190591426498</v>
      </c>
      <c r="AG12" s="236">
        <v>1.8871132070808847</v>
      </c>
      <c r="AH12" s="236">
        <v>2.2797849754938078</v>
      </c>
      <c r="AI12" s="236">
        <v>0.44013310922945925</v>
      </c>
      <c r="AJ12" s="236">
        <v>0.80197651543147819</v>
      </c>
      <c r="AL12" s="79"/>
      <c r="AM12" s="79"/>
      <c r="AN12" s="79"/>
      <c r="AO12" s="79"/>
      <c r="AP12" s="79"/>
      <c r="AQ12" s="79"/>
      <c r="AR12" s="79"/>
      <c r="AS12" s="79"/>
      <c r="AT12" s="79"/>
      <c r="AU12" s="79"/>
      <c r="AV12" s="79"/>
      <c r="AW12" s="79"/>
      <c r="AX12" s="79"/>
      <c r="AY12" s="79"/>
      <c r="AZ12" s="79"/>
      <c r="BA12" s="79"/>
      <c r="BB12" s="79"/>
      <c r="BC12" s="79"/>
      <c r="BD12" s="79"/>
      <c r="BE12" s="79"/>
      <c r="BF12" s="79"/>
      <c r="BG12" s="79"/>
      <c r="BH12" s="79"/>
      <c r="BI12" s="79"/>
      <c r="BJ12" s="79"/>
      <c r="BK12" s="79"/>
      <c r="BL12" s="79"/>
      <c r="BM12" s="79"/>
      <c r="BN12" s="79"/>
      <c r="BO12" s="79"/>
      <c r="BP12" s="79"/>
      <c r="BQ12" s="79"/>
      <c r="BR12" s="79"/>
      <c r="BS12" s="79"/>
      <c r="BT12" s="79"/>
      <c r="BU12" s="79"/>
      <c r="BV12" s="79"/>
    </row>
    <row r="13" spans="1:74" ht="19.899999999999999" customHeight="1">
      <c r="A13" s="148" t="s">
        <v>37</v>
      </c>
      <c r="C13" s="65">
        <v>6.3388586190821457</v>
      </c>
      <c r="D13" s="66">
        <v>-6.2843607263499166</v>
      </c>
      <c r="E13" s="66">
        <v>5.5515416518752403</v>
      </c>
      <c r="F13" s="66">
        <v>11.977802428442573</v>
      </c>
      <c r="G13" s="66">
        <v>13.126551463731488</v>
      </c>
      <c r="H13" s="66">
        <v>47.850470822201913</v>
      </c>
      <c r="I13" s="66">
        <v>9.1019023785122499</v>
      </c>
      <c r="J13" s="66">
        <v>14.026785500674308</v>
      </c>
      <c r="K13" s="66">
        <v>2.0271355708826491</v>
      </c>
      <c r="L13" s="66">
        <v>11.954566965981272</v>
      </c>
      <c r="M13" s="66">
        <v>8.7185634955220621</v>
      </c>
      <c r="N13" s="66">
        <v>6.6365893731503434</v>
      </c>
      <c r="O13" s="66">
        <v>0.33790749994521718</v>
      </c>
      <c r="P13" s="66">
        <v>0.89923658265279016</v>
      </c>
      <c r="Q13" s="66">
        <v>4.1040196531841673</v>
      </c>
      <c r="R13" s="66">
        <v>-1.1824944735892871</v>
      </c>
      <c r="S13" s="257">
        <v>12.315862222606299</v>
      </c>
      <c r="T13" s="257">
        <v>6.9248583859544652</v>
      </c>
      <c r="U13" s="257">
        <v>7.0130872653704159</v>
      </c>
      <c r="V13" s="257">
        <v>8.8624628083342287</v>
      </c>
      <c r="W13" s="66"/>
      <c r="X13" s="66">
        <v>0.83851882887856077</v>
      </c>
      <c r="Y13" s="66">
        <v>9.6983940576454986E-2</v>
      </c>
      <c r="Z13" s="66">
        <v>0.63753389049769649</v>
      </c>
      <c r="AA13" s="67">
        <v>0.49292373255850158</v>
      </c>
      <c r="AB13" s="67">
        <v>0.36732416485497565</v>
      </c>
      <c r="AC13" s="65">
        <v>1.906987057819734E-2</v>
      </c>
      <c r="AD13" s="65">
        <v>4.988867686251907E-2</v>
      </c>
      <c r="AE13" s="65">
        <v>0.22075939273958342</v>
      </c>
      <c r="AF13" s="65">
        <v>-6.4290770352172441E-2</v>
      </c>
      <c r="AG13" s="236">
        <v>0.6445797641888914</v>
      </c>
      <c r="AH13" s="236">
        <v>0.38690581387289069</v>
      </c>
      <c r="AI13" s="236">
        <v>0.38213201714945821</v>
      </c>
      <c r="AJ13" s="236">
        <v>0.48440944110143025</v>
      </c>
      <c r="AL13" s="79"/>
      <c r="AM13" s="79"/>
      <c r="AN13" s="79"/>
      <c r="AO13" s="79"/>
      <c r="AP13" s="79"/>
      <c r="AQ13" s="79"/>
      <c r="AR13" s="79"/>
      <c r="AS13" s="79"/>
      <c r="AT13" s="79"/>
      <c r="AU13" s="79"/>
      <c r="AV13" s="79"/>
      <c r="AW13" s="79"/>
      <c r="AX13" s="79"/>
      <c r="AY13" s="79"/>
      <c r="AZ13" s="79"/>
      <c r="BA13" s="79"/>
      <c r="BB13" s="79"/>
      <c r="BC13" s="79"/>
      <c r="BD13" s="79"/>
      <c r="BE13" s="79"/>
      <c r="BF13" s="79"/>
      <c r="BG13" s="79"/>
      <c r="BH13" s="79"/>
      <c r="BI13" s="79"/>
      <c r="BJ13" s="79"/>
      <c r="BK13" s="79"/>
      <c r="BL13" s="79"/>
      <c r="BM13" s="79"/>
      <c r="BN13" s="79"/>
      <c r="BO13" s="79"/>
      <c r="BP13" s="79"/>
      <c r="BQ13" s="79"/>
      <c r="BR13" s="79"/>
      <c r="BS13" s="79"/>
      <c r="BT13" s="79"/>
      <c r="BU13" s="79"/>
      <c r="BV13" s="79"/>
    </row>
    <row r="14" spans="1:74" ht="19.899999999999999" customHeight="1">
      <c r="A14" s="148" t="s">
        <v>38</v>
      </c>
      <c r="C14" s="65">
        <v>-5.42025590604851E-2</v>
      </c>
      <c r="D14" s="66">
        <v>5.382779433087677</v>
      </c>
      <c r="E14" s="66">
        <v>21.632551807871209</v>
      </c>
      <c r="F14" s="66">
        <v>73.912674836141889</v>
      </c>
      <c r="G14" s="66">
        <v>-2.5058309271317398</v>
      </c>
      <c r="H14" s="66">
        <v>21.028107207991823</v>
      </c>
      <c r="I14" s="66">
        <v>14.568134027867472</v>
      </c>
      <c r="J14" s="66">
        <v>62.544389697257515</v>
      </c>
      <c r="K14" s="66">
        <v>-27.983027006332179</v>
      </c>
      <c r="L14" s="66">
        <v>12.59814284072614</v>
      </c>
      <c r="M14" s="66">
        <v>17.381944581039392</v>
      </c>
      <c r="N14" s="66">
        <v>2.0931647265663571</v>
      </c>
      <c r="O14" s="66">
        <v>0.43976145705151737</v>
      </c>
      <c r="P14" s="66">
        <v>-0.40501527735474951</v>
      </c>
      <c r="Q14" s="66">
        <v>-1.2041177206215536</v>
      </c>
      <c r="R14" s="66">
        <v>-5.3014060823306721</v>
      </c>
      <c r="S14" s="257">
        <v>6.4581507658900676</v>
      </c>
      <c r="T14" s="257">
        <v>15.923383083615605</v>
      </c>
      <c r="U14" s="257">
        <v>10.498260759029037</v>
      </c>
      <c r="V14" s="257">
        <v>0.85147205192458841</v>
      </c>
      <c r="W14" s="66"/>
      <c r="X14" s="66">
        <v>18.521250619944375</v>
      </c>
      <c r="Y14" s="66">
        <v>-9.4537499699213168</v>
      </c>
      <c r="Z14" s="66">
        <v>3.3487869098223784</v>
      </c>
      <c r="AA14" s="67">
        <v>4.9264505249548991</v>
      </c>
      <c r="AB14" s="67">
        <v>0.6270562856905596</v>
      </c>
      <c r="AC14" s="65">
        <v>0.12860446973870523</v>
      </c>
      <c r="AD14" s="65">
        <v>-0.11655449932290327</v>
      </c>
      <c r="AE14" s="65">
        <v>-0.33163313334609779</v>
      </c>
      <c r="AF14" s="65">
        <v>-1.4005258677687269</v>
      </c>
      <c r="AG14" s="236">
        <v>1.5739111844684559</v>
      </c>
      <c r="AH14" s="236">
        <v>3.9266999958888875</v>
      </c>
      <c r="AI14" s="236">
        <v>2.7372339762468609</v>
      </c>
      <c r="AJ14" s="236">
        <v>0.22995216470365651</v>
      </c>
      <c r="AL14" s="79"/>
      <c r="AM14" s="79"/>
      <c r="AN14" s="79"/>
      <c r="AO14" s="79"/>
      <c r="AP14" s="79"/>
      <c r="AQ14" s="79"/>
      <c r="AR14" s="79"/>
      <c r="AS14" s="79"/>
      <c r="AT14" s="79"/>
      <c r="AU14" s="79"/>
      <c r="AV14" s="79"/>
      <c r="AW14" s="79"/>
      <c r="AX14" s="79"/>
      <c r="AY14" s="79"/>
      <c r="AZ14" s="79"/>
      <c r="BA14" s="79"/>
      <c r="BB14" s="79"/>
      <c r="BC14" s="79"/>
      <c r="BD14" s="79"/>
      <c r="BE14" s="79"/>
      <c r="BF14" s="79"/>
      <c r="BG14" s="79"/>
      <c r="BH14" s="79"/>
      <c r="BI14" s="79"/>
      <c r="BJ14" s="79"/>
      <c r="BK14" s="79"/>
      <c r="BL14" s="79"/>
      <c r="BM14" s="79"/>
      <c r="BN14" s="79"/>
      <c r="BO14" s="79"/>
      <c r="BP14" s="79"/>
      <c r="BQ14" s="79"/>
      <c r="BR14" s="79"/>
      <c r="BS14" s="79"/>
      <c r="BT14" s="79"/>
      <c r="BU14" s="79"/>
      <c r="BV14" s="79"/>
    </row>
    <row r="15" spans="1:74" ht="19.899999999999999" customHeight="1">
      <c r="A15" s="148" t="s">
        <v>39</v>
      </c>
      <c r="C15" s="65">
        <v>0.34425110819505278</v>
      </c>
      <c r="D15" s="66">
        <v>6.2112748131893341</v>
      </c>
      <c r="E15" s="66">
        <v>5.2038634102033967</v>
      </c>
      <c r="F15" s="66">
        <v>6.4679868586609217</v>
      </c>
      <c r="G15" s="66">
        <v>22.120637787222151</v>
      </c>
      <c r="H15" s="66">
        <v>-0.22630320790752023</v>
      </c>
      <c r="I15" s="66">
        <v>8.741534177119803</v>
      </c>
      <c r="J15" s="66">
        <v>20.839492767342918</v>
      </c>
      <c r="K15" s="66">
        <v>-12.919405360668179</v>
      </c>
      <c r="L15" s="66">
        <v>-0.56616941116004682</v>
      </c>
      <c r="M15" s="66">
        <v>17.01470324668793</v>
      </c>
      <c r="N15" s="66">
        <v>6.5051631009081916</v>
      </c>
      <c r="O15" s="66">
        <v>2.8997232057047455</v>
      </c>
      <c r="P15" s="66">
        <v>4.7672133866583266</v>
      </c>
      <c r="Q15" s="66">
        <v>6.3348576332223843</v>
      </c>
      <c r="R15" s="66">
        <v>3.1004135521081508</v>
      </c>
      <c r="S15" s="257">
        <v>-2.3527629339124445</v>
      </c>
      <c r="T15" s="257">
        <v>5.0701713569674354</v>
      </c>
      <c r="U15" s="257">
        <v>8.0569868499404294</v>
      </c>
      <c r="V15" s="257">
        <v>1.9330743458077393</v>
      </c>
      <c r="W15" s="66"/>
      <c r="X15" s="66">
        <v>0.64021514699689586</v>
      </c>
      <c r="Y15" s="66">
        <v>-0.33662448838652043</v>
      </c>
      <c r="Z15" s="66">
        <v>-1.4034846617854854E-2</v>
      </c>
      <c r="AA15" s="67">
        <v>0.39713976139930035</v>
      </c>
      <c r="AB15" s="67">
        <v>0.15998662268946223</v>
      </c>
      <c r="AC15" s="65">
        <v>7.2625945958102012E-2</v>
      </c>
      <c r="AD15" s="65">
        <v>0.12037245597709058</v>
      </c>
      <c r="AE15" s="65">
        <v>0.161034393054866</v>
      </c>
      <c r="AF15" s="65">
        <v>8.1367189311254834E-2</v>
      </c>
      <c r="AG15" s="236">
        <v>-6.2014995059128823E-2</v>
      </c>
      <c r="AH15" s="236">
        <v>0.1240345168160083</v>
      </c>
      <c r="AI15" s="236">
        <v>0.18888747361675193</v>
      </c>
      <c r="AJ15" s="236">
        <v>4.5903839193391444E-2</v>
      </c>
      <c r="AL15" s="79"/>
      <c r="AM15" s="79"/>
      <c r="AN15" s="79"/>
      <c r="AO15" s="79"/>
      <c r="AP15" s="79"/>
      <c r="AQ15" s="79"/>
      <c r="AR15" s="79"/>
      <c r="AS15" s="79"/>
      <c r="AT15" s="79"/>
      <c r="AU15" s="79"/>
      <c r="AV15" s="79"/>
      <c r="AW15" s="79"/>
      <c r="AX15" s="79"/>
      <c r="AY15" s="79"/>
      <c r="AZ15" s="79"/>
      <c r="BA15" s="79"/>
      <c r="BB15" s="79"/>
      <c r="BC15" s="79"/>
      <c r="BD15" s="79"/>
      <c r="BE15" s="79"/>
      <c r="BF15" s="79"/>
      <c r="BG15" s="79"/>
      <c r="BH15" s="79"/>
      <c r="BI15" s="79"/>
      <c r="BJ15" s="79"/>
      <c r="BK15" s="79"/>
      <c r="BL15" s="79"/>
      <c r="BM15" s="79"/>
      <c r="BN15" s="79"/>
      <c r="BO15" s="79"/>
      <c r="BP15" s="79"/>
      <c r="BQ15" s="79"/>
      <c r="BR15" s="79"/>
      <c r="BS15" s="79"/>
      <c r="BT15" s="79"/>
      <c r="BU15" s="79"/>
      <c r="BV15" s="79"/>
    </row>
    <row r="16" spans="1:74" ht="5.25" customHeight="1" thickBot="1">
      <c r="A16" s="59"/>
      <c r="B16" s="59"/>
      <c r="C16" s="68"/>
      <c r="D16" s="69"/>
      <c r="E16" s="69"/>
      <c r="F16" s="69"/>
      <c r="G16" s="70"/>
      <c r="H16" s="70"/>
      <c r="I16" s="70"/>
      <c r="J16" s="70"/>
      <c r="K16" s="70"/>
      <c r="L16" s="70"/>
      <c r="M16" s="70"/>
      <c r="N16" s="70"/>
      <c r="O16" s="70"/>
      <c r="P16" s="70"/>
      <c r="Q16" s="70"/>
      <c r="R16" s="70"/>
      <c r="S16" s="70"/>
      <c r="T16" s="70"/>
      <c r="U16" s="70"/>
      <c r="V16" s="70"/>
      <c r="W16" s="70"/>
      <c r="X16" s="70"/>
      <c r="Y16" s="70"/>
      <c r="Z16" s="70"/>
      <c r="AA16" s="70"/>
      <c r="AB16" s="70"/>
      <c r="AC16" s="70"/>
      <c r="AD16" s="70"/>
      <c r="AE16" s="70"/>
      <c r="AF16" s="70"/>
      <c r="AG16" s="70"/>
      <c r="AH16" s="70"/>
      <c r="AI16" s="70"/>
      <c r="AJ16" s="70"/>
    </row>
    <row r="17" spans="1:33" ht="18" customHeight="1">
      <c r="A17" s="54" t="s">
        <v>4</v>
      </c>
      <c r="B17" s="54" t="s">
        <v>243</v>
      </c>
      <c r="C17" s="71"/>
      <c r="D17" s="72"/>
      <c r="E17" s="72"/>
      <c r="F17" s="72"/>
      <c r="G17" s="73"/>
      <c r="H17" s="73"/>
      <c r="I17" s="73"/>
      <c r="J17" s="73"/>
      <c r="K17" s="73"/>
      <c r="L17" s="73"/>
      <c r="M17" s="73"/>
      <c r="N17" s="73"/>
      <c r="O17" s="73"/>
      <c r="P17" s="73"/>
      <c r="Q17" s="73"/>
      <c r="R17" s="73"/>
      <c r="S17" s="73"/>
      <c r="T17" s="73"/>
      <c r="U17" s="73"/>
      <c r="V17" s="73"/>
      <c r="W17" s="73"/>
      <c r="X17" s="73"/>
      <c r="Y17" s="73"/>
      <c r="Z17" s="73"/>
      <c r="AA17" s="73"/>
      <c r="AB17" s="73"/>
    </row>
    <row r="18" spans="1:33" ht="18" customHeight="1">
      <c r="A18" s="20" t="s">
        <v>157</v>
      </c>
      <c r="B18" s="20" t="s">
        <v>172</v>
      </c>
      <c r="C18" s="74"/>
      <c r="D18" s="75"/>
      <c r="E18" s="75"/>
      <c r="F18" s="75"/>
      <c r="G18" s="76"/>
      <c r="H18" s="76"/>
      <c r="I18" s="76"/>
      <c r="J18" s="76"/>
      <c r="K18" s="76"/>
      <c r="L18" s="76"/>
      <c r="M18" s="76"/>
      <c r="N18" s="76"/>
      <c r="O18" s="76"/>
      <c r="P18" s="76"/>
      <c r="Q18" s="76"/>
      <c r="R18" s="76"/>
      <c r="S18" s="76"/>
      <c r="T18" s="76"/>
      <c r="U18" s="76"/>
      <c r="V18" s="76"/>
      <c r="W18" s="76"/>
    </row>
    <row r="19" spans="1:33" ht="18" customHeight="1">
      <c r="D19" s="57"/>
      <c r="E19" s="57"/>
      <c r="F19" s="77"/>
      <c r="G19" s="57"/>
      <c r="H19" s="57"/>
      <c r="I19" s="57"/>
      <c r="J19" s="57"/>
      <c r="K19" s="57"/>
      <c r="L19" s="57"/>
      <c r="M19" s="57"/>
      <c r="N19" s="57"/>
      <c r="O19" s="57"/>
      <c r="P19" s="57"/>
      <c r="Q19" s="57"/>
      <c r="R19" s="57"/>
      <c r="S19" s="57"/>
      <c r="T19" s="57"/>
      <c r="U19" s="57"/>
      <c r="V19" s="57"/>
      <c r="W19" s="57"/>
    </row>
    <row r="20" spans="1:33" ht="18" customHeight="1">
      <c r="A20" s="78"/>
      <c r="B20" s="78"/>
      <c r="F20" s="79"/>
    </row>
    <row r="21" spans="1:33" ht="19.899999999999999" customHeight="1">
      <c r="F21" s="79"/>
    </row>
    <row r="22" spans="1:33" ht="19.899999999999999" customHeight="1">
      <c r="F22" s="79"/>
      <c r="AG22" s="259"/>
    </row>
    <row r="23" spans="1:33" ht="19.899999999999999" customHeight="1">
      <c r="F23" s="79"/>
      <c r="H23" s="79"/>
      <c r="I23" s="79"/>
      <c r="J23" s="79"/>
      <c r="K23" s="79"/>
      <c r="L23" s="79"/>
      <c r="M23" s="79"/>
      <c r="N23" s="79"/>
      <c r="O23" s="79"/>
      <c r="P23" s="79"/>
      <c r="Q23" s="79"/>
      <c r="R23" s="79"/>
      <c r="S23" s="79"/>
      <c r="T23" s="79"/>
      <c r="U23" s="79"/>
      <c r="V23" s="79"/>
      <c r="W23" s="79"/>
      <c r="X23" s="79"/>
      <c r="Y23" s="79"/>
      <c r="Z23" s="79"/>
      <c r="AA23" s="79"/>
      <c r="AB23" s="79"/>
      <c r="AC23" s="79"/>
      <c r="AD23" s="79"/>
      <c r="AE23" s="79"/>
      <c r="AF23" s="79"/>
      <c r="AG23" s="260"/>
    </row>
    <row r="24" spans="1:33" ht="19.899999999999999" customHeight="1">
      <c r="F24" s="79"/>
      <c r="H24" s="79"/>
      <c r="I24" s="79"/>
      <c r="J24" s="79"/>
      <c r="K24" s="79"/>
      <c r="L24" s="79"/>
      <c r="M24" s="79"/>
      <c r="N24" s="79"/>
      <c r="O24" s="79"/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79"/>
      <c r="AA24" s="79"/>
      <c r="AB24" s="79"/>
      <c r="AC24" s="79"/>
      <c r="AD24" s="79"/>
      <c r="AE24" s="79"/>
      <c r="AF24" s="79"/>
      <c r="AG24" s="260"/>
    </row>
    <row r="25" spans="1:33" ht="19.899999999999999" customHeight="1">
      <c r="F25" s="79"/>
      <c r="H25" s="79"/>
      <c r="I25" s="79"/>
      <c r="J25" s="79"/>
      <c r="K25" s="79"/>
      <c r="L25" s="79"/>
      <c r="M25" s="79"/>
      <c r="N25" s="79"/>
      <c r="O25" s="79"/>
      <c r="P25" s="79"/>
      <c r="Q25" s="79"/>
      <c r="R25" s="79"/>
      <c r="S25" s="79"/>
      <c r="T25" s="79"/>
      <c r="U25" s="79"/>
      <c r="V25" s="79"/>
      <c r="W25" s="79"/>
      <c r="X25" s="79"/>
      <c r="Y25" s="79"/>
      <c r="Z25" s="79"/>
      <c r="AA25" s="79"/>
      <c r="AB25" s="79"/>
      <c r="AC25" s="79"/>
      <c r="AD25" s="79"/>
      <c r="AE25" s="79"/>
      <c r="AF25" s="79"/>
      <c r="AG25" s="260"/>
    </row>
    <row r="26" spans="1:33" ht="19.899999999999999" customHeight="1">
      <c r="H26" s="79"/>
      <c r="I26" s="79"/>
      <c r="J26" s="79"/>
      <c r="K26" s="79"/>
      <c r="L26" s="79"/>
      <c r="M26" s="79"/>
      <c r="N26" s="79"/>
      <c r="O26" s="79"/>
      <c r="P26" s="79"/>
      <c r="Q26" s="79"/>
      <c r="R26" s="79"/>
      <c r="S26" s="79"/>
      <c r="T26" s="79"/>
      <c r="U26" s="79"/>
      <c r="V26" s="79"/>
      <c r="W26" s="79"/>
      <c r="X26" s="79"/>
      <c r="Y26" s="79"/>
      <c r="Z26" s="79"/>
      <c r="AA26" s="79"/>
      <c r="AB26" s="79"/>
      <c r="AC26" s="79"/>
      <c r="AD26" s="79"/>
      <c r="AE26" s="79"/>
      <c r="AF26" s="79"/>
      <c r="AG26" s="260"/>
    </row>
    <row r="27" spans="1:33" ht="19.899999999999999" customHeight="1">
      <c r="H27" s="79"/>
      <c r="I27" s="79"/>
      <c r="J27" s="79"/>
      <c r="K27" s="79"/>
      <c r="L27" s="79"/>
      <c r="M27" s="79"/>
      <c r="N27" s="79"/>
      <c r="O27" s="79"/>
      <c r="P27" s="79"/>
      <c r="Q27" s="79"/>
      <c r="R27" s="79"/>
      <c r="S27" s="79"/>
      <c r="T27" s="79"/>
      <c r="U27" s="79"/>
      <c r="V27" s="79"/>
      <c r="W27" s="79"/>
      <c r="X27" s="79"/>
      <c r="Y27" s="79"/>
      <c r="Z27" s="79"/>
      <c r="AA27" s="79"/>
      <c r="AB27" s="79"/>
      <c r="AC27" s="79"/>
      <c r="AD27" s="79"/>
      <c r="AE27" s="79"/>
      <c r="AF27" s="79"/>
      <c r="AG27" s="260"/>
    </row>
    <row r="28" spans="1:33" ht="19.899999999999999" customHeight="1">
      <c r="H28" s="79"/>
      <c r="I28" s="79"/>
      <c r="J28" s="79"/>
      <c r="K28" s="79"/>
      <c r="L28" s="79"/>
      <c r="M28" s="79"/>
      <c r="N28" s="79"/>
      <c r="O28" s="79"/>
      <c r="P28" s="79"/>
      <c r="Q28" s="79"/>
      <c r="R28" s="79"/>
      <c r="S28" s="79"/>
      <c r="T28" s="79"/>
      <c r="U28" s="79"/>
      <c r="V28" s="79"/>
      <c r="W28" s="79"/>
      <c r="X28" s="79"/>
      <c r="Y28" s="79"/>
      <c r="Z28" s="79"/>
      <c r="AA28" s="79"/>
      <c r="AB28" s="79"/>
      <c r="AC28" s="79"/>
      <c r="AD28" s="79"/>
      <c r="AE28" s="79"/>
      <c r="AF28" s="79"/>
      <c r="AG28" s="260"/>
    </row>
    <row r="29" spans="1:33" ht="19.899999999999999" customHeight="1">
      <c r="H29" s="79"/>
      <c r="I29" s="79"/>
      <c r="J29" s="79"/>
      <c r="K29" s="79"/>
      <c r="L29" s="79"/>
      <c r="M29" s="79"/>
      <c r="N29" s="79"/>
      <c r="O29" s="79"/>
      <c r="P29" s="79"/>
      <c r="Q29" s="79"/>
      <c r="R29" s="79"/>
      <c r="S29" s="79"/>
      <c r="T29" s="79"/>
      <c r="U29" s="79"/>
      <c r="V29" s="79"/>
      <c r="W29" s="79"/>
      <c r="X29" s="79"/>
      <c r="Y29" s="79"/>
      <c r="Z29" s="79"/>
      <c r="AA29" s="79"/>
      <c r="AB29" s="79"/>
      <c r="AC29" s="79"/>
      <c r="AD29" s="79"/>
      <c r="AE29" s="79"/>
      <c r="AF29" s="79"/>
      <c r="AG29" s="260"/>
    </row>
    <row r="30" spans="1:33" ht="19.899999999999999" customHeight="1">
      <c r="H30" s="79"/>
      <c r="AG30" s="259"/>
    </row>
  </sheetData>
  <mergeCells count="4">
    <mergeCell ref="A9:B9"/>
    <mergeCell ref="A6:B7"/>
    <mergeCell ref="C6:R6"/>
    <mergeCell ref="X6:AF6"/>
  </mergeCells>
  <printOptions verticalCentered="1"/>
  <pageMargins left="0.5" right="0.5" top="0.5" bottom="0.5" header="0" footer="0"/>
  <pageSetup paperSize="5" scale="4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24"/>
  <sheetViews>
    <sheetView zoomScale="80" zoomScaleNormal="80" zoomScaleSheetLayoutView="89" workbookViewId="0"/>
  </sheetViews>
  <sheetFormatPr baseColWidth="10" defaultColWidth="23.7109375" defaultRowHeight="19.899999999999999" customHeight="1"/>
  <cols>
    <col min="1" max="1" width="19.7109375" style="80" customWidth="1"/>
    <col min="2" max="2" width="38.140625" style="80" customWidth="1"/>
    <col min="3" max="3" width="19.140625" style="80" customWidth="1"/>
    <col min="4" max="4" width="19.85546875" style="80" customWidth="1"/>
    <col min="5" max="5" width="22.42578125" style="80" customWidth="1"/>
    <col min="6" max="6" width="27.7109375" style="80" customWidth="1"/>
    <col min="7" max="10" width="12.28515625" style="80" customWidth="1"/>
    <col min="11" max="11" width="15.85546875" style="80" customWidth="1"/>
    <col min="12" max="12" width="15.28515625" style="80" customWidth="1"/>
    <col min="13" max="13" width="14.5703125" style="80" customWidth="1"/>
    <col min="14" max="14" width="14.7109375" style="80" customWidth="1"/>
    <col min="15" max="15" width="14.140625" style="80" customWidth="1"/>
    <col min="16" max="27" width="14.7109375" style="80" customWidth="1"/>
    <col min="28" max="28" width="16.5703125" style="80" customWidth="1"/>
    <col min="29" max="36" width="18.28515625" style="80" customWidth="1"/>
    <col min="37" max="37" width="23.7109375" style="80"/>
    <col min="38" max="38" width="33.85546875" style="80" customWidth="1"/>
    <col min="39" max="39" width="18.5703125" style="80" customWidth="1"/>
    <col min="40" max="40" width="16.7109375" style="80" customWidth="1"/>
    <col min="41" max="41" width="17.85546875" style="80" customWidth="1"/>
    <col min="42" max="16384" width="23.7109375" style="80"/>
  </cols>
  <sheetData>
    <row r="1" spans="1:52" ht="18" customHeight="1"/>
    <row r="2" spans="1:52" ht="18" customHeight="1">
      <c r="A2" s="3" t="s">
        <v>246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pans="1:52" ht="18" customHeight="1">
      <c r="A3" s="8" t="s">
        <v>174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</row>
    <row r="4" spans="1:52" ht="18" customHeight="1">
      <c r="A4" s="324" t="s">
        <v>33</v>
      </c>
      <c r="B4" s="324"/>
      <c r="C4" s="150"/>
      <c r="D4" s="150"/>
      <c r="E4" s="150"/>
      <c r="F4" s="150"/>
      <c r="G4" s="150"/>
      <c r="H4" s="150"/>
      <c r="I4" s="150"/>
      <c r="J4" s="150"/>
      <c r="K4" s="150"/>
      <c r="L4" s="150"/>
      <c r="M4" s="150"/>
      <c r="N4" s="150"/>
      <c r="O4" s="150"/>
    </row>
    <row r="5" spans="1:52" ht="18" customHeight="1" thickBot="1"/>
    <row r="6" spans="1:52" ht="30" customHeight="1" thickBot="1">
      <c r="A6" s="373" t="s">
        <v>206</v>
      </c>
      <c r="B6" s="373"/>
      <c r="C6" s="255" t="s">
        <v>175</v>
      </c>
      <c r="D6" s="255">
        <v>1989</v>
      </c>
      <c r="E6" s="255">
        <v>1990</v>
      </c>
      <c r="F6" s="255" t="s">
        <v>55</v>
      </c>
      <c r="G6" s="255" t="s">
        <v>56</v>
      </c>
      <c r="H6" s="255">
        <v>1992</v>
      </c>
      <c r="I6" s="255">
        <v>1993</v>
      </c>
      <c r="J6" s="255">
        <v>1994</v>
      </c>
      <c r="K6" s="255">
        <v>1995</v>
      </c>
      <c r="L6" s="255">
        <v>1996</v>
      </c>
      <c r="M6" s="255">
        <v>1997</v>
      </c>
      <c r="N6" s="255">
        <v>1998</v>
      </c>
      <c r="O6" s="255">
        <v>1999</v>
      </c>
      <c r="P6" s="255">
        <v>2000</v>
      </c>
      <c r="Q6" s="255">
        <v>2001</v>
      </c>
      <c r="R6" s="255">
        <v>2002</v>
      </c>
      <c r="S6" s="255">
        <v>2003</v>
      </c>
      <c r="T6" s="255">
        <v>2004</v>
      </c>
      <c r="U6" s="255">
        <v>2005</v>
      </c>
      <c r="V6" s="255">
        <v>2006</v>
      </c>
      <c r="W6" s="255">
        <v>2007</v>
      </c>
      <c r="X6" s="255">
        <v>2008</v>
      </c>
      <c r="Y6" s="255">
        <v>2009</v>
      </c>
      <c r="Z6" s="255">
        <v>2010</v>
      </c>
      <c r="AA6" s="255">
        <v>2011</v>
      </c>
      <c r="AB6" s="255">
        <v>2012</v>
      </c>
      <c r="AC6" s="255">
        <v>2013</v>
      </c>
      <c r="AD6" s="255">
        <v>2014</v>
      </c>
      <c r="AE6" s="255">
        <v>2015</v>
      </c>
      <c r="AF6" s="255">
        <v>2016</v>
      </c>
      <c r="AG6" s="255">
        <v>2017</v>
      </c>
      <c r="AH6" s="255">
        <v>2018</v>
      </c>
      <c r="AI6" s="255">
        <v>2019</v>
      </c>
      <c r="AJ6" s="255">
        <v>2020</v>
      </c>
      <c r="AM6" s="81"/>
      <c r="AN6" s="81"/>
      <c r="AO6" s="81"/>
    </row>
    <row r="7" spans="1:52" ht="28.15" customHeight="1">
      <c r="A7" s="89"/>
      <c r="B7" s="89"/>
      <c r="C7" s="89"/>
      <c r="D7" s="89"/>
      <c r="E7" s="89"/>
      <c r="F7" s="89"/>
      <c r="G7" s="89"/>
      <c r="H7" s="89"/>
      <c r="I7" s="89"/>
      <c r="J7" s="89"/>
      <c r="K7" s="89"/>
      <c r="L7" s="89"/>
      <c r="M7" s="89"/>
      <c r="N7" s="89"/>
      <c r="O7" s="89"/>
      <c r="P7" s="94"/>
      <c r="Q7" s="94"/>
      <c r="R7" s="94"/>
      <c r="S7" s="94"/>
      <c r="T7" s="94"/>
      <c r="U7" s="94"/>
      <c r="V7" s="94"/>
      <c r="W7" s="94"/>
      <c r="X7" s="94"/>
      <c r="Y7" s="94"/>
      <c r="Z7" s="94"/>
      <c r="AA7" s="94"/>
      <c r="AB7" s="94"/>
      <c r="AL7" s="81"/>
      <c r="AM7" s="297"/>
      <c r="AN7" s="297"/>
      <c r="AO7" s="297"/>
    </row>
    <row r="8" spans="1:52" s="81" customFormat="1" ht="19.899999999999999" customHeight="1">
      <c r="A8" s="174" t="s">
        <v>2</v>
      </c>
      <c r="C8" s="152">
        <v>277083.59999999998</v>
      </c>
      <c r="D8" s="152">
        <v>1743925.0591666664</v>
      </c>
      <c r="E8" s="152">
        <v>118456083.97166665</v>
      </c>
      <c r="F8" s="152">
        <v>2179861623.1075001</v>
      </c>
      <c r="G8" s="152">
        <v>593.04999999999995</v>
      </c>
      <c r="H8" s="152">
        <v>730.14</v>
      </c>
      <c r="I8" s="152">
        <v>886.98916666666673</v>
      </c>
      <c r="J8" s="152">
        <v>970.60916666666662</v>
      </c>
      <c r="K8" s="152">
        <v>1078.8933333333332</v>
      </c>
      <c r="L8" s="152">
        <v>1225.5883333333334</v>
      </c>
      <c r="M8" s="152">
        <v>1402.8225</v>
      </c>
      <c r="N8" s="152">
        <v>1577.6491666666668</v>
      </c>
      <c r="O8" s="152">
        <v>1694.08</v>
      </c>
      <c r="P8" s="82">
        <v>1852.3716666666669</v>
      </c>
      <c r="Q8" s="82">
        <v>1980.1383333333333</v>
      </c>
      <c r="R8" s="82">
        <v>2078.0774999999999</v>
      </c>
      <c r="S8" s="82">
        <v>2208.9475000000002</v>
      </c>
      <c r="T8" s="82">
        <v>2464.5875000000001</v>
      </c>
      <c r="U8" s="82">
        <v>2682.65</v>
      </c>
      <c r="V8" s="82">
        <v>2937.6783333333333</v>
      </c>
      <c r="W8" s="82">
        <v>7539.0349999999999</v>
      </c>
      <c r="X8" s="82">
        <v>8413.1200000000008</v>
      </c>
      <c r="Y8" s="82">
        <v>8438.6292700541617</v>
      </c>
      <c r="Z8" s="82">
        <v>8856.4521583333317</v>
      </c>
      <c r="AA8" s="82">
        <v>9690.3146154547303</v>
      </c>
      <c r="AB8" s="82">
        <v>10331.241405450828</v>
      </c>
      <c r="AC8" s="82">
        <v>10978.222867518101</v>
      </c>
      <c r="AD8" s="82">
        <v>11932.991724406549</v>
      </c>
      <c r="AE8" s="82">
        <v>12263.703547780808</v>
      </c>
      <c r="AF8" s="82">
        <v>12577.488778238243</v>
      </c>
      <c r="AG8" s="82">
        <v>12872.605337008885</v>
      </c>
      <c r="AH8" s="82">
        <v>13445.65323955866</v>
      </c>
      <c r="AI8" s="82">
        <v>13904.547394808351</v>
      </c>
      <c r="AJ8" s="82">
        <v>14538.231723039535</v>
      </c>
      <c r="AL8" s="301"/>
      <c r="AM8" s="301"/>
      <c r="AN8" s="301"/>
      <c r="AO8" s="301"/>
      <c r="AP8" s="301"/>
      <c r="AQ8" s="301"/>
      <c r="AR8" s="301"/>
      <c r="AS8" s="301"/>
      <c r="AT8" s="301"/>
      <c r="AU8" s="301"/>
      <c r="AV8" s="301"/>
      <c r="AW8" s="301"/>
      <c r="AX8" s="301"/>
      <c r="AY8" s="301"/>
      <c r="AZ8" s="301"/>
    </row>
    <row r="9" spans="1:52" ht="19.899999999999999" customHeight="1">
      <c r="A9" s="83"/>
      <c r="P9" s="84"/>
      <c r="Q9" s="84"/>
      <c r="R9" s="84"/>
      <c r="S9" s="84"/>
      <c r="T9" s="84"/>
      <c r="U9" s="84"/>
      <c r="V9" s="84"/>
      <c r="W9" s="84"/>
      <c r="X9" s="84"/>
      <c r="Y9" s="84"/>
      <c r="Z9" s="84"/>
      <c r="AA9" s="84"/>
      <c r="AB9" s="84"/>
      <c r="AC9" s="84"/>
      <c r="AD9" s="84"/>
      <c r="AE9" s="84"/>
      <c r="AF9" s="84"/>
      <c r="AG9" s="84"/>
      <c r="AH9" s="84"/>
      <c r="AI9" s="84"/>
      <c r="AJ9" s="84"/>
      <c r="AL9" s="301"/>
      <c r="AM9" s="301"/>
      <c r="AN9" s="301"/>
      <c r="AO9" s="301"/>
      <c r="AP9" s="301"/>
      <c r="AQ9" s="301"/>
      <c r="AR9" s="301"/>
      <c r="AS9" s="301"/>
      <c r="AT9" s="301"/>
      <c r="AU9" s="301"/>
      <c r="AV9" s="301"/>
      <c r="AW9" s="301"/>
      <c r="AX9" s="301"/>
      <c r="AY9" s="301"/>
      <c r="AZ9" s="301"/>
    </row>
    <row r="10" spans="1:52" ht="19.899999999999999" customHeight="1">
      <c r="A10" s="148" t="s">
        <v>34</v>
      </c>
      <c r="C10" s="151">
        <v>121217.92</v>
      </c>
      <c r="D10" s="151">
        <v>1157228.2266666666</v>
      </c>
      <c r="E10" s="151">
        <v>78700469.393333331</v>
      </c>
      <c r="F10" s="151">
        <v>1334971541.4850001</v>
      </c>
      <c r="G10" s="151">
        <v>377.98</v>
      </c>
      <c r="H10" s="151">
        <v>478.27083333333331</v>
      </c>
      <c r="I10" s="151">
        <v>578.57000000000005</v>
      </c>
      <c r="J10" s="151">
        <v>635.66666666666674</v>
      </c>
      <c r="K10" s="151">
        <v>711.36416666666673</v>
      </c>
      <c r="L10" s="151">
        <v>809.74249999999995</v>
      </c>
      <c r="M10" s="151">
        <v>896.17666666666673</v>
      </c>
      <c r="N10" s="151">
        <v>1004.4358333333333</v>
      </c>
      <c r="O10" s="151">
        <v>1043.0866666666666</v>
      </c>
      <c r="P10" s="84">
        <v>1076.29</v>
      </c>
      <c r="Q10" s="84">
        <v>1170.1883333333333</v>
      </c>
      <c r="R10" s="84">
        <v>1242.0550000000001</v>
      </c>
      <c r="S10" s="84">
        <v>1274.5775000000001</v>
      </c>
      <c r="T10" s="84">
        <v>1429.0391666666667</v>
      </c>
      <c r="U10" s="84">
        <v>1590.7974999999999</v>
      </c>
      <c r="V10" s="84">
        <v>1743.9525000000001</v>
      </c>
      <c r="W10" s="84">
        <v>4493.7300000000005</v>
      </c>
      <c r="X10" s="84">
        <v>5246.5716666666667</v>
      </c>
      <c r="Y10" s="84">
        <v>5198.9367105811534</v>
      </c>
      <c r="Z10" s="84">
        <v>5465.0387083333335</v>
      </c>
      <c r="AA10" s="84">
        <v>6068.100833333333</v>
      </c>
      <c r="AB10" s="84">
        <v>6544.0977744104812</v>
      </c>
      <c r="AC10" s="84">
        <v>7043.5350000000008</v>
      </c>
      <c r="AD10" s="84">
        <v>7890.3025000000007</v>
      </c>
      <c r="AE10" s="84">
        <v>8213.6825000000008</v>
      </c>
      <c r="AF10" s="84">
        <v>8400.2283333333344</v>
      </c>
      <c r="AG10" s="84">
        <v>8499.1616666666705</v>
      </c>
      <c r="AH10" s="84">
        <v>8926.3916666666682</v>
      </c>
      <c r="AI10" s="84">
        <v>9217.4158333333326</v>
      </c>
      <c r="AJ10" s="84">
        <v>9741.4771428571421</v>
      </c>
      <c r="AL10" s="301"/>
      <c r="AM10" s="301"/>
      <c r="AN10" s="301"/>
      <c r="AO10" s="301"/>
      <c r="AP10" s="301"/>
      <c r="AQ10" s="301"/>
      <c r="AR10" s="301"/>
      <c r="AS10" s="301"/>
      <c r="AT10" s="301"/>
      <c r="AU10" s="301"/>
      <c r="AV10" s="301"/>
      <c r="AW10" s="301"/>
      <c r="AX10" s="301"/>
      <c r="AY10" s="301"/>
      <c r="AZ10" s="301"/>
    </row>
    <row r="11" spans="1:52" ht="19.899999999999999" customHeight="1">
      <c r="A11" s="148" t="s">
        <v>44</v>
      </c>
      <c r="C11" s="151">
        <v>75533.820000000007</v>
      </c>
      <c r="D11" s="151">
        <v>347799.35499999998</v>
      </c>
      <c r="E11" s="151">
        <v>29440417.633333337</v>
      </c>
      <c r="F11" s="151">
        <v>619254196.94499993</v>
      </c>
      <c r="G11" s="151">
        <v>158.06</v>
      </c>
      <c r="H11" s="151">
        <v>178.81333333333336</v>
      </c>
      <c r="I11" s="151">
        <v>224.07916666666665</v>
      </c>
      <c r="J11" s="151">
        <v>248.95666666666671</v>
      </c>
      <c r="K11" s="151">
        <v>279.30250000000001</v>
      </c>
      <c r="L11" s="151">
        <v>330.73083333333335</v>
      </c>
      <c r="M11" s="151">
        <v>433.78583333333336</v>
      </c>
      <c r="N11" s="151">
        <v>496.54583333333335</v>
      </c>
      <c r="O11" s="151">
        <v>563.58416666666676</v>
      </c>
      <c r="P11" s="84">
        <v>683.49333333333323</v>
      </c>
      <c r="Q11" s="84">
        <v>709.98416666666674</v>
      </c>
      <c r="R11" s="84">
        <v>725.11666666666667</v>
      </c>
      <c r="S11" s="84">
        <v>807.61583333333328</v>
      </c>
      <c r="T11" s="84">
        <v>899.59500000000003</v>
      </c>
      <c r="U11" s="84">
        <v>944.72916666666686</v>
      </c>
      <c r="V11" s="84">
        <v>1034.3458333333333</v>
      </c>
      <c r="W11" s="84">
        <v>2349.1950000000002</v>
      </c>
      <c r="X11" s="84">
        <v>2420.06</v>
      </c>
      <c r="Y11" s="84">
        <v>2415.1854457623749</v>
      </c>
      <c r="Z11" s="84">
        <v>2514.6324750000003</v>
      </c>
      <c r="AA11" s="84">
        <v>2626.910684921781</v>
      </c>
      <c r="AB11" s="84">
        <v>2642.4552239249074</v>
      </c>
      <c r="AC11" s="84">
        <v>2678.0101790756303</v>
      </c>
      <c r="AD11" s="84">
        <v>2735.080529526072</v>
      </c>
      <c r="AE11" s="84">
        <v>2677.3586834286839</v>
      </c>
      <c r="AF11" s="84">
        <v>2706.4591530833336</v>
      </c>
      <c r="AG11" s="84">
        <v>2809.7364397158672</v>
      </c>
      <c r="AH11" s="84">
        <v>2903.8180260607</v>
      </c>
      <c r="AI11" s="84">
        <v>2989.0461046702671</v>
      </c>
      <c r="AJ11" s="84">
        <v>3064.3422404710864</v>
      </c>
      <c r="AL11" s="301"/>
      <c r="AM11" s="301"/>
      <c r="AN11" s="301"/>
      <c r="AO11" s="301"/>
      <c r="AP11" s="301"/>
      <c r="AQ11" s="301"/>
      <c r="AR11" s="301"/>
      <c r="AS11" s="301"/>
      <c r="AT11" s="301"/>
      <c r="AU11" s="301"/>
      <c r="AV11" s="301"/>
      <c r="AW11" s="301"/>
      <c r="AX11" s="301"/>
      <c r="AY11" s="301"/>
      <c r="AZ11" s="301"/>
    </row>
    <row r="12" spans="1:52" ht="19.899999999999999" customHeight="1">
      <c r="A12" s="148" t="s">
        <v>43</v>
      </c>
      <c r="C12" s="151">
        <v>80331.87</v>
      </c>
      <c r="D12" s="151">
        <v>238897.4783333333</v>
      </c>
      <c r="E12" s="151">
        <v>10315196.944166666</v>
      </c>
      <c r="F12" s="151">
        <v>225635884.67750001</v>
      </c>
      <c r="G12" s="151">
        <v>57.01</v>
      </c>
      <c r="H12" s="151">
        <v>73.055833333333339</v>
      </c>
      <c r="I12" s="151">
        <v>84.343333333333348</v>
      </c>
      <c r="J12" s="151">
        <v>85.985833333333346</v>
      </c>
      <c r="K12" s="151">
        <v>88.226666666666674</v>
      </c>
      <c r="L12" s="151">
        <v>85.114999999999995</v>
      </c>
      <c r="M12" s="151">
        <v>72.86</v>
      </c>
      <c r="N12" s="151">
        <v>77.259166666666673</v>
      </c>
      <c r="O12" s="151">
        <v>87.408333333333317</v>
      </c>
      <c r="P12" s="84">
        <v>92.588333333333324</v>
      </c>
      <c r="Q12" s="84">
        <v>99.96583333333335</v>
      </c>
      <c r="R12" s="84">
        <v>110.90583333333335</v>
      </c>
      <c r="S12" s="84">
        <v>126.75416666666668</v>
      </c>
      <c r="T12" s="84">
        <v>135.95333333333332</v>
      </c>
      <c r="U12" s="84">
        <v>147.12333333333336</v>
      </c>
      <c r="V12" s="84">
        <v>159.38</v>
      </c>
      <c r="W12" s="84">
        <v>696.11</v>
      </c>
      <c r="X12" s="84">
        <v>746.48833333333334</v>
      </c>
      <c r="Y12" s="84">
        <v>824.50711371063392</v>
      </c>
      <c r="Z12" s="84">
        <v>876.78097499999978</v>
      </c>
      <c r="AA12" s="84">
        <v>995.30309719961735</v>
      </c>
      <c r="AB12" s="84">
        <v>1144.6884071154404</v>
      </c>
      <c r="AC12" s="84">
        <v>1256.6776884424703</v>
      </c>
      <c r="AD12" s="84">
        <v>1307.6086948804752</v>
      </c>
      <c r="AE12" s="84">
        <v>1372.6623643521207</v>
      </c>
      <c r="AF12" s="84">
        <v>1470.8012918215766</v>
      </c>
      <c r="AG12" s="84">
        <v>1563.7072306263481</v>
      </c>
      <c r="AH12" s="84">
        <v>1615.4435468312934</v>
      </c>
      <c r="AI12" s="84">
        <v>1698.0854568047473</v>
      </c>
      <c r="AJ12" s="84">
        <v>1732.4123397113071</v>
      </c>
      <c r="AL12" s="301"/>
      <c r="AM12" s="301"/>
      <c r="AN12" s="301"/>
      <c r="AO12" s="301"/>
      <c r="AP12" s="301"/>
      <c r="AQ12" s="301"/>
      <c r="AR12" s="301"/>
      <c r="AS12" s="301"/>
      <c r="AT12" s="301"/>
      <c r="AU12" s="301"/>
      <c r="AV12" s="301"/>
      <c r="AW12" s="301"/>
      <c r="AX12" s="301"/>
      <c r="AY12" s="301"/>
      <c r="AZ12" s="301"/>
    </row>
    <row r="13" spans="1:52" ht="7.5" customHeight="1" thickBot="1">
      <c r="A13" s="85"/>
      <c r="B13" s="85"/>
      <c r="C13" s="85"/>
      <c r="D13" s="85"/>
      <c r="E13" s="85"/>
      <c r="F13" s="85"/>
      <c r="G13" s="85"/>
      <c r="H13" s="85"/>
      <c r="I13" s="85"/>
      <c r="J13" s="85"/>
      <c r="K13" s="85"/>
      <c r="L13" s="85"/>
      <c r="M13" s="85"/>
      <c r="N13" s="85"/>
      <c r="O13" s="85"/>
      <c r="P13" s="85"/>
      <c r="Q13" s="85"/>
      <c r="R13" s="85"/>
      <c r="S13" s="85"/>
      <c r="T13" s="85"/>
      <c r="U13" s="85"/>
      <c r="V13" s="85"/>
      <c r="W13" s="85"/>
      <c r="X13" s="85"/>
      <c r="Y13" s="85"/>
      <c r="Z13" s="85"/>
      <c r="AA13" s="85"/>
      <c r="AB13" s="85"/>
      <c r="AC13" s="85"/>
      <c r="AD13" s="85"/>
      <c r="AE13" s="85"/>
      <c r="AF13" s="85"/>
      <c r="AG13" s="85"/>
      <c r="AH13" s="85"/>
      <c r="AI13" s="85"/>
      <c r="AJ13" s="85"/>
    </row>
    <row r="14" spans="1:52" ht="18" customHeight="1">
      <c r="A14" s="86" t="s">
        <v>4</v>
      </c>
      <c r="B14" s="87" t="s">
        <v>45</v>
      </c>
      <c r="C14" s="87"/>
      <c r="D14" s="87"/>
      <c r="E14" s="87"/>
      <c r="F14" s="87"/>
      <c r="G14" s="87"/>
      <c r="H14" s="87"/>
      <c r="I14" s="87"/>
      <c r="J14" s="87"/>
      <c r="K14" s="87"/>
      <c r="L14" s="87"/>
      <c r="M14" s="87"/>
      <c r="N14" s="87"/>
      <c r="O14" s="87"/>
    </row>
    <row r="15" spans="1:52" ht="18" customHeight="1">
      <c r="A15" s="147" t="s">
        <v>252</v>
      </c>
      <c r="B15" s="87" t="s">
        <v>251</v>
      </c>
      <c r="C15" s="87"/>
      <c r="J15" s="87"/>
      <c r="K15" s="87"/>
      <c r="L15" s="87"/>
      <c r="M15" s="87"/>
      <c r="N15" s="87"/>
      <c r="O15" s="87"/>
    </row>
    <row r="16" spans="1:52" ht="18" customHeight="1">
      <c r="A16" s="147" t="s">
        <v>98</v>
      </c>
      <c r="B16" s="87" t="s">
        <v>52</v>
      </c>
      <c r="C16" s="87"/>
      <c r="D16" s="87"/>
      <c r="E16" s="87"/>
      <c r="F16" s="87"/>
      <c r="G16" s="87"/>
      <c r="H16" s="87"/>
      <c r="I16" s="87"/>
      <c r="J16" s="87"/>
      <c r="K16" s="87"/>
      <c r="L16" s="87"/>
      <c r="M16" s="87"/>
      <c r="N16" s="87"/>
      <c r="O16" s="87"/>
    </row>
    <row r="17" spans="1:33" ht="18" customHeight="1">
      <c r="A17" s="57"/>
      <c r="B17" s="57"/>
      <c r="C17" s="57"/>
      <c r="D17" s="57"/>
      <c r="E17" s="57"/>
      <c r="F17" s="57"/>
      <c r="G17" s="57"/>
      <c r="H17" s="57"/>
      <c r="I17" s="57"/>
      <c r="J17" s="57"/>
      <c r="K17" s="57"/>
      <c r="L17" s="57"/>
      <c r="M17" s="57"/>
      <c r="N17" s="57"/>
      <c r="O17" s="57"/>
    </row>
    <row r="18" spans="1:33" ht="18" customHeight="1"/>
    <row r="19" spans="1:33" ht="19.899999999999999" customHeight="1">
      <c r="V19" s="246"/>
      <c r="W19" s="246"/>
      <c r="X19" s="246"/>
      <c r="Y19" s="246"/>
      <c r="Z19" s="246"/>
      <c r="AA19" s="246"/>
      <c r="AB19" s="246"/>
      <c r="AC19" s="246"/>
      <c r="AD19" s="246"/>
      <c r="AE19" s="246"/>
      <c r="AF19" s="246"/>
      <c r="AG19" s="246"/>
    </row>
    <row r="20" spans="1:33" ht="19.899999999999999" customHeight="1">
      <c r="V20" s="246"/>
      <c r="W20" s="246"/>
      <c r="X20" s="246"/>
      <c r="Y20" s="246"/>
      <c r="Z20" s="246"/>
      <c r="AA20" s="246"/>
      <c r="AB20" s="246"/>
      <c r="AC20" s="246"/>
      <c r="AD20" s="246"/>
      <c r="AE20" s="246"/>
      <c r="AF20" s="246"/>
      <c r="AG20" s="246"/>
    </row>
    <row r="21" spans="1:33" ht="19.899999999999999" customHeight="1">
      <c r="V21" s="246"/>
      <c r="W21" s="246"/>
      <c r="X21" s="246"/>
      <c r="Y21" s="246"/>
      <c r="Z21" s="246"/>
      <c r="AA21" s="246"/>
      <c r="AB21" s="246"/>
      <c r="AC21" s="246"/>
      <c r="AD21" s="246"/>
      <c r="AE21" s="246"/>
      <c r="AF21" s="246"/>
      <c r="AG21" s="246"/>
    </row>
    <row r="22" spans="1:33" ht="19.899999999999999" customHeight="1">
      <c r="V22" s="246"/>
      <c r="W22" s="246"/>
      <c r="X22" s="246"/>
      <c r="Y22" s="246"/>
      <c r="Z22" s="246"/>
      <c r="AA22" s="246"/>
      <c r="AB22" s="246"/>
      <c r="AC22" s="246"/>
      <c r="AD22" s="246"/>
      <c r="AE22" s="246"/>
      <c r="AF22" s="246"/>
      <c r="AG22" s="246"/>
    </row>
    <row r="23" spans="1:33" ht="19.899999999999999" customHeight="1">
      <c r="V23" s="246"/>
      <c r="W23" s="246"/>
      <c r="X23" s="246"/>
      <c r="Y23" s="246"/>
      <c r="Z23" s="246"/>
      <c r="AA23" s="246"/>
      <c r="AB23" s="246"/>
      <c r="AC23" s="246"/>
      <c r="AD23" s="246"/>
      <c r="AE23" s="246"/>
      <c r="AF23" s="246"/>
      <c r="AG23" s="246"/>
    </row>
    <row r="24" spans="1:33" ht="19.899999999999999" customHeight="1">
      <c r="V24" s="246"/>
    </row>
  </sheetData>
  <mergeCells count="2">
    <mergeCell ref="A6:B6"/>
    <mergeCell ref="A4:B4"/>
  </mergeCells>
  <printOptions verticalCentered="1"/>
  <pageMargins left="0.5" right="0.5" top="0.5" bottom="0.5" header="0" footer="0"/>
  <pageSetup paperSize="5" scale="50" orientation="landscape" r:id="rId1"/>
  <colBreaks count="1" manualBreakCount="1">
    <brk id="15" max="15" man="1"/>
  </colBreaks>
  <ignoredErrors>
    <ignoredError sqref="G6" numberStoredAsText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BK27"/>
  <sheetViews>
    <sheetView zoomScale="80" zoomScaleNormal="80" zoomScaleSheetLayoutView="83" workbookViewId="0"/>
  </sheetViews>
  <sheetFormatPr baseColWidth="10" defaultColWidth="9.7109375" defaultRowHeight="19.899999999999999" customHeight="1"/>
  <cols>
    <col min="1" max="1" width="19.7109375" style="124" customWidth="1"/>
    <col min="2" max="2" width="44.28515625" style="124" customWidth="1"/>
    <col min="3" max="12" width="16.85546875" style="124" customWidth="1"/>
    <col min="13" max="13" width="17.42578125" style="124" customWidth="1"/>
    <col min="14" max="22" width="14.28515625" style="124" customWidth="1"/>
    <col min="23" max="45" width="14.7109375" style="124" customWidth="1"/>
    <col min="46" max="46" width="14.85546875" style="124" customWidth="1"/>
    <col min="47" max="47" width="14.7109375" style="124" customWidth="1"/>
    <col min="48" max="48" width="14" style="124" customWidth="1"/>
    <col min="49" max="49" width="14.7109375" style="124" customWidth="1"/>
    <col min="50" max="50" width="15.5703125" style="124" customWidth="1"/>
    <col min="51" max="51" width="14.28515625" style="124" customWidth="1"/>
    <col min="52" max="52" width="13.28515625" style="124" customWidth="1"/>
    <col min="53" max="53" width="15.140625" style="124" customWidth="1"/>
    <col min="54" max="54" width="12.28515625" style="124" customWidth="1"/>
    <col min="55" max="55" width="17.42578125" style="124" customWidth="1"/>
    <col min="56" max="56" width="13.28515625" style="124" customWidth="1"/>
    <col min="57" max="57" width="15.5703125" style="124" customWidth="1"/>
    <col min="58" max="58" width="14.5703125" style="124" customWidth="1"/>
    <col min="59" max="59" width="15.28515625" style="124" customWidth="1"/>
    <col min="60" max="16384" width="9.7109375" style="124"/>
  </cols>
  <sheetData>
    <row r="1" spans="1:63" ht="18" customHeight="1">
      <c r="A1" s="123"/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23"/>
      <c r="T1" s="123"/>
      <c r="U1" s="123"/>
      <c r="V1" s="123"/>
    </row>
    <row r="2" spans="1:63" ht="18" customHeight="1">
      <c r="A2" s="3" t="s">
        <v>247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</row>
    <row r="3" spans="1:63" ht="18" customHeight="1">
      <c r="A3" s="8" t="s">
        <v>162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</row>
    <row r="4" spans="1:63" ht="18" customHeight="1">
      <c r="A4" s="324" t="s">
        <v>176</v>
      </c>
      <c r="B4" s="324"/>
      <c r="C4" s="150"/>
      <c r="D4" s="150"/>
      <c r="E4" s="150"/>
      <c r="F4" s="150"/>
      <c r="G4" s="150"/>
      <c r="H4" s="150"/>
      <c r="I4" s="150"/>
      <c r="J4" s="150"/>
      <c r="K4" s="150"/>
      <c r="L4" s="150"/>
      <c r="M4" s="150"/>
      <c r="N4" s="150"/>
      <c r="O4" s="150"/>
      <c r="P4" s="150"/>
      <c r="Q4" s="150"/>
      <c r="R4" s="150"/>
      <c r="S4" s="150"/>
      <c r="T4" s="150"/>
      <c r="U4" s="150"/>
      <c r="V4" s="150"/>
      <c r="AI4" s="162"/>
    </row>
    <row r="5" spans="1:63" ht="18" customHeight="1" thickBot="1">
      <c r="A5" s="125"/>
      <c r="B5" s="125"/>
      <c r="C5" s="125"/>
      <c r="D5" s="125"/>
      <c r="E5" s="125"/>
      <c r="F5" s="125"/>
      <c r="G5" s="125"/>
      <c r="H5" s="125"/>
      <c r="I5" s="125"/>
      <c r="J5" s="125"/>
      <c r="K5" s="125"/>
      <c r="L5" s="125"/>
      <c r="M5" s="125"/>
      <c r="N5" s="125"/>
      <c r="O5" s="125"/>
      <c r="P5" s="125"/>
      <c r="Q5" s="125"/>
      <c r="R5" s="125"/>
      <c r="S5" s="125"/>
      <c r="T5" s="125"/>
      <c r="U5" s="125"/>
      <c r="V5" s="125"/>
    </row>
    <row r="6" spans="1:63" ht="30" customHeight="1" thickBot="1">
      <c r="A6" s="373" t="s">
        <v>206</v>
      </c>
      <c r="B6" s="373"/>
      <c r="C6" s="177" t="s">
        <v>57</v>
      </c>
      <c r="D6" s="177" t="s">
        <v>58</v>
      </c>
      <c r="E6" s="177" t="s">
        <v>59</v>
      </c>
      <c r="F6" s="177" t="s">
        <v>60</v>
      </c>
      <c r="G6" s="177" t="s">
        <v>61</v>
      </c>
      <c r="H6" s="177" t="s">
        <v>62</v>
      </c>
      <c r="I6" s="177" t="s">
        <v>63</v>
      </c>
      <c r="J6" s="177" t="s">
        <v>64</v>
      </c>
      <c r="K6" s="177" t="s">
        <v>65</v>
      </c>
      <c r="L6" s="177" t="s">
        <v>66</v>
      </c>
      <c r="M6" s="177">
        <v>1990</v>
      </c>
      <c r="N6" s="177" t="s">
        <v>56</v>
      </c>
      <c r="O6" s="177" t="s">
        <v>67</v>
      </c>
      <c r="P6" s="177" t="s">
        <v>68</v>
      </c>
      <c r="Q6" s="177" t="s">
        <v>69</v>
      </c>
      <c r="R6" s="177" t="s">
        <v>70</v>
      </c>
      <c r="S6" s="177" t="s">
        <v>71</v>
      </c>
      <c r="T6" s="177" t="s">
        <v>72</v>
      </c>
      <c r="U6" s="177" t="s">
        <v>73</v>
      </c>
      <c r="V6" s="177">
        <v>1999</v>
      </c>
      <c r="W6" s="177">
        <v>2000</v>
      </c>
      <c r="X6" s="177">
        <v>2001</v>
      </c>
      <c r="Y6" s="177">
        <v>2002</v>
      </c>
      <c r="Z6" s="177">
        <v>2003</v>
      </c>
      <c r="AA6" s="177">
        <v>2004</v>
      </c>
      <c r="AB6" s="177">
        <v>2005</v>
      </c>
      <c r="AC6" s="177">
        <v>2006</v>
      </c>
      <c r="AD6" s="177">
        <v>2007</v>
      </c>
      <c r="AE6" s="177">
        <v>2008</v>
      </c>
      <c r="AF6" s="177">
        <v>2009</v>
      </c>
      <c r="AG6" s="177">
        <v>2010</v>
      </c>
      <c r="AH6" s="177">
        <v>2011</v>
      </c>
      <c r="AI6" s="177">
        <v>2012</v>
      </c>
      <c r="AJ6" s="177">
        <v>2013</v>
      </c>
      <c r="AK6" s="177">
        <v>2014</v>
      </c>
      <c r="AL6" s="177">
        <v>2015</v>
      </c>
      <c r="AM6" s="177">
        <v>2016</v>
      </c>
      <c r="AN6" s="177">
        <v>2017</v>
      </c>
      <c r="AO6" s="177">
        <v>2018</v>
      </c>
      <c r="AP6" s="177">
        <v>2019</v>
      </c>
      <c r="AQ6" s="177">
        <v>2020</v>
      </c>
    </row>
    <row r="8" spans="1:63" ht="19.899999999999999" customHeight="1">
      <c r="A8" s="126" t="s">
        <v>99</v>
      </c>
      <c r="C8" s="153">
        <v>70.3186301369863</v>
      </c>
      <c r="D8" s="153">
        <v>70.7</v>
      </c>
      <c r="E8" s="153">
        <v>73.528000000000006</v>
      </c>
      <c r="F8" s="153" t="s">
        <v>3</v>
      </c>
      <c r="G8" s="153" t="s">
        <v>3</v>
      </c>
      <c r="H8" s="153">
        <v>333.80498630136987</v>
      </c>
      <c r="I8" s="153">
        <v>1005.0938731506851</v>
      </c>
      <c r="J8" s="153">
        <v>29409.632060273976</v>
      </c>
      <c r="K8" s="153">
        <v>935.49852602739725</v>
      </c>
      <c r="L8" s="153">
        <v>27786.295673972607</v>
      </c>
      <c r="M8" s="153">
        <v>128947</v>
      </c>
      <c r="N8" s="153">
        <v>18.8</v>
      </c>
      <c r="O8" s="153">
        <v>20</v>
      </c>
      <c r="P8" s="153">
        <v>22.55</v>
      </c>
      <c r="Q8" s="153">
        <v>22.74</v>
      </c>
      <c r="R8" s="153">
        <v>29.426600000000001</v>
      </c>
      <c r="S8" s="153">
        <v>46.98</v>
      </c>
      <c r="T8" s="153">
        <v>49.9741</v>
      </c>
      <c r="U8" s="153">
        <v>45.269100000000002</v>
      </c>
      <c r="V8" s="153">
        <v>54.420499999999997</v>
      </c>
      <c r="W8" s="110">
        <v>76.209999999999994</v>
      </c>
      <c r="X8" s="110">
        <v>75.093299999999999</v>
      </c>
      <c r="Y8" s="110">
        <v>72.097099999999998</v>
      </c>
      <c r="Z8" s="110">
        <v>91.011600000000001</v>
      </c>
      <c r="AA8" s="110">
        <v>114.913</v>
      </c>
      <c r="AB8" s="110">
        <v>137.16499999999999</v>
      </c>
      <c r="AC8" s="110">
        <v>157.815</v>
      </c>
      <c r="AD8" s="110">
        <v>197.56899999999999</v>
      </c>
      <c r="AE8" s="110">
        <v>250.405</v>
      </c>
      <c r="AF8" s="110">
        <v>183.958</v>
      </c>
      <c r="AG8" s="110">
        <v>242.98790322580646</v>
      </c>
      <c r="AH8" s="110">
        <v>294.791</v>
      </c>
      <c r="AI8" s="110">
        <v>263.34833333333336</v>
      </c>
      <c r="AJ8" s="110">
        <v>253.27374231950847</v>
      </c>
      <c r="AK8" s="110">
        <v>279.64497587045571</v>
      </c>
      <c r="AL8" s="110">
        <v>204.73931451612904</v>
      </c>
      <c r="AM8" s="110">
        <v>216.74835310839202</v>
      </c>
      <c r="AN8" s="110">
        <v>277.18415162570403</v>
      </c>
      <c r="AO8" s="110">
        <v>317.26780409318991</v>
      </c>
      <c r="AP8" s="110">
        <v>279.21763260955271</v>
      </c>
      <c r="AQ8" s="110">
        <v>269.68764212596813</v>
      </c>
      <c r="AS8" s="79"/>
      <c r="AT8" s="79"/>
      <c r="AU8" s="79"/>
      <c r="AV8" s="79"/>
      <c r="AW8" s="79"/>
      <c r="AX8" s="79"/>
      <c r="AY8" s="79"/>
      <c r="AZ8" s="79"/>
      <c r="BA8" s="79"/>
      <c r="BB8" s="79"/>
      <c r="BC8" s="79"/>
      <c r="BD8" s="79"/>
      <c r="BE8" s="79"/>
      <c r="BF8" s="79"/>
      <c r="BG8" s="79"/>
      <c r="BH8" s="79"/>
      <c r="BI8" s="79"/>
      <c r="BJ8" s="79"/>
      <c r="BK8" s="79"/>
    </row>
    <row r="9" spans="1:63" ht="19.899999999999999" customHeight="1">
      <c r="A9" s="126" t="s">
        <v>30</v>
      </c>
      <c r="C9" s="153">
        <v>20.495616438356169</v>
      </c>
      <c r="D9" s="153">
        <v>24.364383561643837</v>
      </c>
      <c r="E9" s="153">
        <v>26.07037808219178</v>
      </c>
      <c r="F9" s="153" t="s">
        <v>3</v>
      </c>
      <c r="G9" s="153" t="s">
        <v>3</v>
      </c>
      <c r="H9" s="153">
        <v>185.91435616438355</v>
      </c>
      <c r="I9" s="153">
        <v>575.46204958904104</v>
      </c>
      <c r="J9" s="153">
        <v>14162.351326027398</v>
      </c>
      <c r="K9" s="153">
        <v>411.44095616438358</v>
      </c>
      <c r="L9" s="153">
        <v>28210.238506849309</v>
      </c>
      <c r="M9" s="153">
        <v>74011</v>
      </c>
      <c r="N9" s="153">
        <v>9.0399999999999991</v>
      </c>
      <c r="O9" s="153">
        <v>9.5500000000000007</v>
      </c>
      <c r="P9" s="153">
        <v>12.92</v>
      </c>
      <c r="Q9" s="153">
        <v>15.37</v>
      </c>
      <c r="R9" s="153">
        <v>16.334099999999999</v>
      </c>
      <c r="S9" s="153">
        <v>19.514099999999999</v>
      </c>
      <c r="T9" s="153">
        <v>21.222999999999999</v>
      </c>
      <c r="U9" s="153">
        <v>18.635000000000002</v>
      </c>
      <c r="V9" s="153">
        <v>21.62</v>
      </c>
      <c r="W9" s="110">
        <v>27.91</v>
      </c>
      <c r="X9" s="110">
        <v>27.610199999999999</v>
      </c>
      <c r="Y9" s="110">
        <v>27.832899999999999</v>
      </c>
      <c r="Z9" s="110">
        <v>33.269799999999996</v>
      </c>
      <c r="AA9" s="110">
        <v>39.902999999999999</v>
      </c>
      <c r="AB9" s="110">
        <v>49.475000000000001</v>
      </c>
      <c r="AC9" s="110">
        <v>59.521999999999998</v>
      </c>
      <c r="AD9" s="110">
        <v>66.72</v>
      </c>
      <c r="AE9" s="110">
        <v>82.551000000000002</v>
      </c>
      <c r="AF9" s="110">
        <v>67.099999999999994</v>
      </c>
      <c r="AG9" s="110">
        <v>80.782185347222224</v>
      </c>
      <c r="AH9" s="110">
        <v>102.416</v>
      </c>
      <c r="AI9" s="110">
        <v>112.51891666666667</v>
      </c>
      <c r="AJ9" s="110">
        <v>117.8878465625</v>
      </c>
      <c r="AK9" s="110">
        <v>117.44460729166667</v>
      </c>
      <c r="AL9" s="110">
        <v>96.538475208333338</v>
      </c>
      <c r="AM9" s="110">
        <v>93.428466875000012</v>
      </c>
      <c r="AN9" s="110">
        <v>105.54856256944444</v>
      </c>
      <c r="AO9" s="110">
        <v>121.47784020833335</v>
      </c>
      <c r="AP9" s="110">
        <v>120.07288974916666</v>
      </c>
      <c r="AQ9" s="110">
        <v>108.67725675000003</v>
      </c>
      <c r="AS9" s="79"/>
      <c r="AT9" s="79"/>
      <c r="AU9" s="79"/>
      <c r="AV9" s="79"/>
      <c r="AW9" s="79"/>
      <c r="AX9" s="79"/>
      <c r="AY9" s="79"/>
      <c r="AZ9" s="79"/>
      <c r="BA9" s="79"/>
      <c r="BB9" s="79"/>
      <c r="BC9" s="79"/>
      <c r="BD9" s="79"/>
      <c r="BE9" s="79"/>
      <c r="BF9" s="79"/>
      <c r="BG9" s="79"/>
      <c r="BH9" s="79"/>
      <c r="BI9" s="79"/>
      <c r="BJ9" s="79"/>
      <c r="BK9" s="79"/>
    </row>
    <row r="10" spans="1:63" ht="19.899999999999999" customHeight="1">
      <c r="A10" s="126" t="s">
        <v>95</v>
      </c>
      <c r="C10" s="153" t="s">
        <v>3</v>
      </c>
      <c r="D10" s="153" t="s">
        <v>3</v>
      </c>
      <c r="E10" s="153" t="s">
        <v>3</v>
      </c>
      <c r="F10" s="153" t="s">
        <v>3</v>
      </c>
      <c r="G10" s="153" t="s">
        <v>3</v>
      </c>
      <c r="H10" s="153" t="s">
        <v>3</v>
      </c>
      <c r="I10" s="153" t="s">
        <v>3</v>
      </c>
      <c r="J10" s="153" t="s">
        <v>3</v>
      </c>
      <c r="K10" s="153" t="s">
        <v>3</v>
      </c>
      <c r="L10" s="153" t="s">
        <v>3</v>
      </c>
      <c r="M10" s="153">
        <v>34883.40625</v>
      </c>
      <c r="N10" s="153">
        <v>6.8441000000000001</v>
      </c>
      <c r="O10" s="153">
        <v>5.8806000000000003</v>
      </c>
      <c r="P10" s="153">
        <v>7.0230399999999999</v>
      </c>
      <c r="Q10" s="153">
        <v>7.5679999999999996</v>
      </c>
      <c r="R10" s="153">
        <v>7.6163999999999996</v>
      </c>
      <c r="S10" s="153">
        <v>9.9120000000000008</v>
      </c>
      <c r="T10" s="153">
        <v>11.9634</v>
      </c>
      <c r="U10" s="153">
        <v>11.602</v>
      </c>
      <c r="V10" s="153">
        <v>13.855</v>
      </c>
      <c r="W10" s="110">
        <v>21.83</v>
      </c>
      <c r="X10" s="110">
        <v>22.926500000000001</v>
      </c>
      <c r="Y10" s="110">
        <v>22.625699999999998</v>
      </c>
      <c r="Z10" s="110">
        <v>26.865500000000001</v>
      </c>
      <c r="AA10" s="110">
        <v>33.582999999999998</v>
      </c>
      <c r="AB10" s="110">
        <v>46.21</v>
      </c>
      <c r="AC10" s="110">
        <v>54.466000000000001</v>
      </c>
      <c r="AD10" s="110">
        <v>61.244999999999997</v>
      </c>
      <c r="AE10" s="110">
        <v>83.37</v>
      </c>
      <c r="AF10" s="110">
        <v>66.048000000000002</v>
      </c>
      <c r="AG10" s="110">
        <v>78.197921643518526</v>
      </c>
      <c r="AH10" s="110">
        <v>99.55</v>
      </c>
      <c r="AI10" s="110">
        <v>103.63883333333331</v>
      </c>
      <c r="AJ10" s="110">
        <v>104.575765</v>
      </c>
      <c r="AK10" s="110">
        <v>107.44652979166669</v>
      </c>
      <c r="AL10" s="110">
        <v>86.37401541666668</v>
      </c>
      <c r="AM10" s="110">
        <v>78.90431791666667</v>
      </c>
      <c r="AN10" s="110">
        <v>90.60732763888889</v>
      </c>
      <c r="AO10" s="110">
        <v>111.45011354166665</v>
      </c>
      <c r="AP10" s="110">
        <v>117.27405223041667</v>
      </c>
      <c r="AQ10" s="110">
        <v>101.54966399999999</v>
      </c>
      <c r="AS10" s="79"/>
      <c r="AT10" s="79"/>
      <c r="AU10" s="79"/>
      <c r="AV10" s="79"/>
      <c r="AW10" s="79"/>
      <c r="AX10" s="79"/>
      <c r="AY10" s="79"/>
      <c r="AZ10" s="79"/>
      <c r="BA10" s="79"/>
      <c r="BB10" s="79"/>
      <c r="BC10" s="79"/>
      <c r="BD10" s="79"/>
      <c r="BE10" s="79"/>
      <c r="BF10" s="79"/>
      <c r="BG10" s="79"/>
      <c r="BH10" s="79"/>
      <c r="BI10" s="79"/>
      <c r="BJ10" s="79"/>
      <c r="BK10" s="79"/>
    </row>
    <row r="11" spans="1:63" ht="19.899999999999999" customHeight="1">
      <c r="A11" s="126" t="s">
        <v>96</v>
      </c>
      <c r="C11" s="153" t="s">
        <v>3</v>
      </c>
      <c r="D11" s="153" t="s">
        <v>3</v>
      </c>
      <c r="E11" s="153" t="s">
        <v>3</v>
      </c>
      <c r="F11" s="153" t="s">
        <v>3</v>
      </c>
      <c r="G11" s="153" t="s">
        <v>3</v>
      </c>
      <c r="H11" s="153" t="s">
        <v>3</v>
      </c>
      <c r="I11" s="153">
        <v>306.41950000000003</v>
      </c>
      <c r="J11" s="153">
        <v>12359.057612054796</v>
      </c>
      <c r="K11" s="153">
        <v>287.81840547945211</v>
      </c>
      <c r="L11" s="153">
        <v>17463.24669315069</v>
      </c>
      <c r="M11" s="153">
        <v>45017</v>
      </c>
      <c r="N11" s="153">
        <v>5.94</v>
      </c>
      <c r="O11" s="153">
        <v>6.47</v>
      </c>
      <c r="P11" s="153">
        <v>7.74</v>
      </c>
      <c r="Q11" s="153">
        <v>8.34</v>
      </c>
      <c r="R11" s="153">
        <v>10.610799999999999</v>
      </c>
      <c r="S11" s="153">
        <v>13.700799999999999</v>
      </c>
      <c r="T11" s="153">
        <v>14.987</v>
      </c>
      <c r="U11" s="153">
        <v>14.975</v>
      </c>
      <c r="V11" s="153">
        <v>17.806999999999999</v>
      </c>
      <c r="W11" s="110">
        <v>24.39</v>
      </c>
      <c r="X11" s="110">
        <v>22.852900000000002</v>
      </c>
      <c r="Y11" s="110">
        <v>24.442299999999999</v>
      </c>
      <c r="Z11" s="110">
        <v>26.98</v>
      </c>
      <c r="AA11" s="110">
        <v>31.253</v>
      </c>
      <c r="AB11" s="110">
        <v>44.155000000000001</v>
      </c>
      <c r="AC11" s="110">
        <v>44.65</v>
      </c>
      <c r="AD11" s="110">
        <v>52.895000000000003</v>
      </c>
      <c r="AE11" s="110">
        <v>79.677000000000007</v>
      </c>
      <c r="AF11" s="110">
        <v>60.978000000000002</v>
      </c>
      <c r="AG11" s="110">
        <v>76.018299416666665</v>
      </c>
      <c r="AH11" s="110">
        <v>101.92</v>
      </c>
      <c r="AI11" s="110">
        <v>107.44</v>
      </c>
      <c r="AJ11" s="110" t="s">
        <v>101</v>
      </c>
      <c r="AK11" s="110" t="s">
        <v>101</v>
      </c>
      <c r="AL11" s="110" t="s">
        <v>101</v>
      </c>
      <c r="AM11" s="110" t="s">
        <v>101</v>
      </c>
      <c r="AN11" s="110" t="s">
        <v>101</v>
      </c>
      <c r="AO11" s="110" t="s">
        <v>101</v>
      </c>
      <c r="AP11" s="110" t="s">
        <v>101</v>
      </c>
      <c r="AQ11" s="110" t="s">
        <v>101</v>
      </c>
      <c r="AS11" s="79"/>
      <c r="AT11" s="79"/>
      <c r="AU11" s="79"/>
      <c r="AV11" s="79"/>
      <c r="AW11" s="79"/>
      <c r="AX11" s="79"/>
      <c r="AY11" s="79"/>
      <c r="AZ11" s="79"/>
      <c r="BA11" s="79"/>
      <c r="BB11" s="79"/>
      <c r="BC11" s="79"/>
      <c r="BD11" s="79"/>
      <c r="BE11" s="79"/>
      <c r="BF11" s="79"/>
      <c r="BG11" s="79"/>
      <c r="BH11" s="79"/>
      <c r="BI11" s="79"/>
      <c r="BJ11" s="79"/>
      <c r="BK11" s="79"/>
    </row>
    <row r="12" spans="1:63" ht="19.899999999999999" customHeight="1">
      <c r="A12" s="126" t="s">
        <v>97</v>
      </c>
      <c r="C12" s="153">
        <v>11.568767123287669</v>
      </c>
      <c r="D12" s="153">
        <v>14.078904109589041</v>
      </c>
      <c r="E12" s="153">
        <v>14.977994520547949</v>
      </c>
      <c r="F12" s="153" t="s">
        <v>3</v>
      </c>
      <c r="G12" s="153" t="s">
        <v>3</v>
      </c>
      <c r="H12" s="153">
        <v>123.0947397260274</v>
      </c>
      <c r="I12" s="153">
        <v>364.51327917808214</v>
      </c>
      <c r="J12" s="153">
        <v>12578.758300273974</v>
      </c>
      <c r="K12" s="153">
        <v>320.51809041095896</v>
      </c>
      <c r="L12" s="153">
        <v>16413.639679452055</v>
      </c>
      <c r="M12" s="153">
        <v>43491</v>
      </c>
      <c r="N12" s="153">
        <v>5.67</v>
      </c>
      <c r="O12" s="153">
        <v>5.92</v>
      </c>
      <c r="P12" s="153">
        <v>7.02</v>
      </c>
      <c r="Q12" s="153">
        <v>7.35</v>
      </c>
      <c r="R12" s="153">
        <v>8.3983000000000008</v>
      </c>
      <c r="S12" s="153">
        <v>10.3825</v>
      </c>
      <c r="T12" s="153">
        <v>12.3141</v>
      </c>
      <c r="U12" s="153">
        <v>14.3133</v>
      </c>
      <c r="V12" s="153">
        <v>17.4939</v>
      </c>
      <c r="W12" s="110">
        <v>24.28</v>
      </c>
      <c r="X12" s="110">
        <v>23.427099999999999</v>
      </c>
      <c r="Y12" s="110">
        <v>22.8066</v>
      </c>
      <c r="Z12" s="110">
        <v>28.120799999999999</v>
      </c>
      <c r="AA12" s="110">
        <v>34.03</v>
      </c>
      <c r="AB12" s="110">
        <v>45.420999999999999</v>
      </c>
      <c r="AC12" s="110">
        <v>52.158000000000001</v>
      </c>
      <c r="AD12" s="110">
        <v>58.048000000000002</v>
      </c>
      <c r="AE12" s="110">
        <v>80.581999999999994</v>
      </c>
      <c r="AF12" s="110">
        <v>57.863</v>
      </c>
      <c r="AG12" s="110">
        <v>72.890739201388882</v>
      </c>
      <c r="AH12" s="110">
        <v>97.423000000000002</v>
      </c>
      <c r="AI12" s="110">
        <v>104.49866666666667</v>
      </c>
      <c r="AJ12" s="110">
        <v>106.97072374999999</v>
      </c>
      <c r="AK12" s="110">
        <v>108.12073291666667</v>
      </c>
      <c r="AL12" s="110">
        <v>83.064663750000008</v>
      </c>
      <c r="AM12" s="110">
        <v>77.359722500000018</v>
      </c>
      <c r="AN12" s="110">
        <v>90.899613750000029</v>
      </c>
      <c r="AO12" s="110">
        <v>109.30401854166666</v>
      </c>
      <c r="AP12" s="110">
        <v>110.21236987541667</v>
      </c>
      <c r="AQ12" s="110">
        <v>94.868906174999992</v>
      </c>
      <c r="AS12" s="79"/>
      <c r="AT12" s="79"/>
      <c r="AU12" s="79"/>
      <c r="AV12" s="79"/>
      <c r="AW12" s="79"/>
      <c r="AX12" s="79"/>
      <c r="AY12" s="79"/>
      <c r="AZ12" s="79"/>
      <c r="BA12" s="79"/>
      <c r="BB12" s="79"/>
      <c r="BC12" s="79"/>
      <c r="BD12" s="79"/>
      <c r="BE12" s="79"/>
      <c r="BF12" s="79"/>
      <c r="BG12" s="79"/>
      <c r="BH12" s="79"/>
      <c r="BI12" s="79"/>
      <c r="BJ12" s="79"/>
      <c r="BK12" s="79"/>
    </row>
    <row r="13" spans="1:63" ht="19.899999999999999" customHeight="1">
      <c r="A13" s="126" t="s">
        <v>100</v>
      </c>
      <c r="C13" s="153" t="s">
        <v>3</v>
      </c>
      <c r="D13" s="153" t="s">
        <v>3</v>
      </c>
      <c r="E13" s="153" t="s">
        <v>3</v>
      </c>
      <c r="F13" s="153" t="s">
        <v>3</v>
      </c>
      <c r="G13" s="153" t="s">
        <v>3</v>
      </c>
      <c r="H13" s="153" t="s">
        <v>3</v>
      </c>
      <c r="I13" s="153">
        <v>150.90517205479452</v>
      </c>
      <c r="J13" s="153">
        <v>1158.6264745205478</v>
      </c>
      <c r="K13" s="153">
        <v>102.57117260273972</v>
      </c>
      <c r="L13" s="153">
        <v>3987.2766438356161</v>
      </c>
      <c r="M13" s="153">
        <v>11445</v>
      </c>
      <c r="N13" s="153">
        <v>1.67</v>
      </c>
      <c r="O13" s="153">
        <v>1.75</v>
      </c>
      <c r="P13" s="153">
        <v>2.13</v>
      </c>
      <c r="Q13" s="153">
        <v>2.31</v>
      </c>
      <c r="R13" s="153">
        <v>3.3041</v>
      </c>
      <c r="S13" s="153">
        <v>4.4816599999999998</v>
      </c>
      <c r="T13" s="153">
        <v>4.6937600000000002</v>
      </c>
      <c r="U13" s="153">
        <v>3.6231</v>
      </c>
      <c r="V13" s="153">
        <v>4.8400999999999996</v>
      </c>
      <c r="W13" s="110">
        <v>7.11</v>
      </c>
      <c r="X13" s="110">
        <v>6.6044</v>
      </c>
      <c r="Y13" s="110">
        <v>8.2337000000000007</v>
      </c>
      <c r="Z13" s="110">
        <v>10.1921</v>
      </c>
      <c r="AA13" s="110">
        <v>10.525</v>
      </c>
      <c r="AB13" s="110">
        <v>15.545</v>
      </c>
      <c r="AC13" s="110">
        <v>21.125</v>
      </c>
      <c r="AD13" s="110">
        <v>29.038</v>
      </c>
      <c r="AE13" s="110">
        <v>45.555</v>
      </c>
      <c r="AF13" s="110">
        <v>34.131999999999998</v>
      </c>
      <c r="AG13" s="110">
        <v>43.28962116666667</v>
      </c>
      <c r="AH13" s="110">
        <v>58.808</v>
      </c>
      <c r="AI13" s="110">
        <v>65.182000000000002</v>
      </c>
      <c r="AJ13" s="110" t="s">
        <v>101</v>
      </c>
      <c r="AK13" s="110" t="s">
        <v>101</v>
      </c>
      <c r="AL13" s="110" t="s">
        <v>101</v>
      </c>
      <c r="AM13" s="110" t="s">
        <v>101</v>
      </c>
      <c r="AN13" s="110" t="s">
        <v>101</v>
      </c>
      <c r="AO13" s="110" t="s">
        <v>101</v>
      </c>
      <c r="AP13" s="110" t="s">
        <v>101</v>
      </c>
      <c r="AQ13" s="110" t="s">
        <v>101</v>
      </c>
      <c r="AS13" s="79"/>
      <c r="AT13" s="79"/>
      <c r="AU13" s="79"/>
      <c r="AV13" s="79"/>
      <c r="AW13" s="79"/>
      <c r="AX13" s="79"/>
      <c r="AY13" s="79"/>
      <c r="AZ13" s="79"/>
      <c r="BA13" s="79"/>
      <c r="BB13" s="79"/>
      <c r="BC13" s="79"/>
      <c r="BD13" s="79"/>
      <c r="BE13" s="79"/>
      <c r="BF13" s="79"/>
      <c r="BG13" s="79"/>
      <c r="BH13" s="79"/>
      <c r="BI13" s="79"/>
      <c r="BJ13" s="79"/>
      <c r="BK13" s="79"/>
    </row>
    <row r="14" spans="1:63" ht="19.899999999999999" customHeight="1">
      <c r="A14" s="126" t="s">
        <v>31</v>
      </c>
      <c r="C14" s="153" t="s">
        <v>3</v>
      </c>
      <c r="D14" s="153" t="s">
        <v>3</v>
      </c>
      <c r="E14" s="153" t="s">
        <v>3</v>
      </c>
      <c r="F14" s="153" t="s">
        <v>3</v>
      </c>
      <c r="G14" s="153" t="s">
        <v>3</v>
      </c>
      <c r="H14" s="153" t="s">
        <v>3</v>
      </c>
      <c r="I14" s="153" t="s">
        <v>3</v>
      </c>
      <c r="J14" s="153">
        <v>1735.3242273972603</v>
      </c>
      <c r="K14" s="153">
        <v>195.74539178082196</v>
      </c>
      <c r="L14" s="153">
        <v>11397.666161643836</v>
      </c>
      <c r="M14" s="153">
        <v>32046</v>
      </c>
      <c r="N14" s="153">
        <v>5.64</v>
      </c>
      <c r="O14" s="153">
        <v>5.68</v>
      </c>
      <c r="P14" s="153">
        <v>7.12</v>
      </c>
      <c r="Q14" s="153">
        <v>7.76</v>
      </c>
      <c r="R14" s="153">
        <v>9.4741599999999995</v>
      </c>
      <c r="S14" s="153">
        <v>11.33</v>
      </c>
      <c r="T14" s="153">
        <v>12.525</v>
      </c>
      <c r="U14" s="153">
        <v>12.6676</v>
      </c>
      <c r="V14" s="153">
        <v>15.09146</v>
      </c>
      <c r="W14" s="110">
        <v>18.146999999999998</v>
      </c>
      <c r="X14" s="110">
        <v>16.8109</v>
      </c>
      <c r="Y14" s="110">
        <v>20.651199999999999</v>
      </c>
      <c r="Z14" s="110">
        <v>23.040299999999998</v>
      </c>
      <c r="AA14" s="110">
        <v>23.068000000000001</v>
      </c>
      <c r="AB14" s="110">
        <v>29.51</v>
      </c>
      <c r="AC14" s="110">
        <v>29.382999999999999</v>
      </c>
      <c r="AD14" s="110">
        <v>34.29</v>
      </c>
      <c r="AE14" s="110">
        <v>45.988</v>
      </c>
      <c r="AF14" s="110">
        <v>38.780999999999999</v>
      </c>
      <c r="AG14" s="110">
        <v>48.533358333333325</v>
      </c>
      <c r="AH14" s="110">
        <v>63.091000000000001</v>
      </c>
      <c r="AI14" s="110">
        <v>68.506</v>
      </c>
      <c r="AJ14" s="110" t="s">
        <v>101</v>
      </c>
      <c r="AK14" s="110" t="s">
        <v>101</v>
      </c>
      <c r="AL14" s="110" t="s">
        <v>101</v>
      </c>
      <c r="AM14" s="110" t="s">
        <v>101</v>
      </c>
      <c r="AN14" s="110" t="s">
        <v>101</v>
      </c>
      <c r="AO14" s="110" t="s">
        <v>101</v>
      </c>
      <c r="AP14" s="110" t="s">
        <v>101</v>
      </c>
      <c r="AQ14" s="110" t="s">
        <v>101</v>
      </c>
      <c r="AS14" s="79"/>
      <c r="AT14" s="79"/>
      <c r="AU14" s="79"/>
      <c r="AV14" s="79"/>
      <c r="AW14" s="79"/>
      <c r="AX14" s="79"/>
      <c r="AY14" s="79"/>
      <c r="AZ14" s="79"/>
      <c r="BA14" s="79"/>
      <c r="BB14" s="79"/>
      <c r="BC14" s="79"/>
      <c r="BD14" s="79"/>
      <c r="BE14" s="79"/>
      <c r="BF14" s="79"/>
      <c r="BG14" s="79"/>
      <c r="BH14" s="79"/>
      <c r="BI14" s="79"/>
      <c r="BJ14" s="79"/>
      <c r="BK14" s="79"/>
    </row>
    <row r="15" spans="1:63" ht="9.75" customHeight="1" thickBot="1">
      <c r="A15" s="127"/>
      <c r="B15" s="127"/>
      <c r="C15" s="127"/>
      <c r="D15" s="127"/>
      <c r="E15" s="127"/>
      <c r="F15" s="127"/>
      <c r="G15" s="127"/>
      <c r="H15" s="127"/>
      <c r="I15" s="127"/>
      <c r="J15" s="127"/>
      <c r="K15" s="127"/>
      <c r="L15" s="127"/>
      <c r="M15" s="127"/>
      <c r="N15" s="127"/>
      <c r="O15" s="127"/>
      <c r="P15" s="127"/>
      <c r="Q15" s="127"/>
      <c r="R15" s="127"/>
      <c r="S15" s="127"/>
      <c r="T15" s="127"/>
      <c r="U15" s="127"/>
      <c r="V15" s="127"/>
      <c r="W15" s="127"/>
      <c r="X15" s="127"/>
      <c r="Y15" s="127"/>
      <c r="Z15" s="127"/>
      <c r="AA15" s="127"/>
      <c r="AB15" s="127"/>
      <c r="AC15" s="127"/>
      <c r="AD15" s="127"/>
      <c r="AE15" s="127"/>
      <c r="AF15" s="127"/>
      <c r="AG15" s="127"/>
      <c r="AH15" s="127"/>
      <c r="AI15" s="127"/>
      <c r="AJ15" s="127"/>
      <c r="AK15" s="127"/>
      <c r="AL15" s="127"/>
      <c r="AM15" s="127"/>
      <c r="AN15" s="127"/>
      <c r="AO15" s="127"/>
      <c r="AP15" s="127"/>
      <c r="AQ15" s="127"/>
      <c r="AS15" s="79"/>
    </row>
    <row r="16" spans="1:63" ht="18" customHeight="1">
      <c r="A16" s="123" t="s">
        <v>4</v>
      </c>
      <c r="B16" s="129" t="s">
        <v>32</v>
      </c>
      <c r="C16" s="129"/>
      <c r="D16" s="129"/>
      <c r="E16" s="129"/>
      <c r="F16" s="129"/>
      <c r="G16" s="129"/>
      <c r="H16" s="129"/>
      <c r="I16" s="129"/>
      <c r="J16" s="129"/>
      <c r="K16" s="129"/>
      <c r="L16" s="129"/>
      <c r="M16" s="129"/>
      <c r="N16" s="129"/>
      <c r="O16" s="129"/>
      <c r="P16" s="129"/>
      <c r="Q16" s="129"/>
      <c r="R16" s="129"/>
      <c r="S16" s="129"/>
      <c r="T16" s="129"/>
      <c r="U16" s="129"/>
      <c r="V16" s="129"/>
    </row>
    <row r="17" spans="1:40" s="128" customFormat="1" ht="18" customHeight="1">
      <c r="A17" s="125" t="s">
        <v>5</v>
      </c>
      <c r="B17" s="176" t="s">
        <v>46</v>
      </c>
      <c r="C17" s="176"/>
      <c r="D17" s="176"/>
      <c r="E17" s="176"/>
      <c r="F17" s="176"/>
      <c r="G17" s="176"/>
      <c r="H17" s="176"/>
      <c r="I17" s="176"/>
      <c r="J17" s="176"/>
      <c r="K17" s="176"/>
      <c r="L17" s="176"/>
      <c r="M17" s="176"/>
      <c r="N17" s="176"/>
      <c r="O17" s="176"/>
      <c r="P17" s="176"/>
      <c r="Q17" s="176"/>
      <c r="R17" s="176"/>
      <c r="S17" s="176"/>
      <c r="T17" s="176"/>
      <c r="U17" s="176"/>
      <c r="V17" s="176"/>
    </row>
    <row r="18" spans="1:40" s="128" customFormat="1" ht="18" customHeight="1">
      <c r="A18" s="125" t="s">
        <v>53</v>
      </c>
      <c r="B18" s="176" t="s">
        <v>54</v>
      </c>
      <c r="C18" s="176"/>
      <c r="D18" s="176"/>
      <c r="E18" s="176"/>
      <c r="F18" s="176"/>
      <c r="G18" s="176"/>
      <c r="H18" s="176"/>
      <c r="I18" s="176"/>
      <c r="J18" s="176"/>
      <c r="K18" s="176"/>
      <c r="L18" s="176"/>
      <c r="M18" s="176"/>
      <c r="N18" s="176"/>
      <c r="O18" s="176"/>
      <c r="P18" s="176"/>
      <c r="Q18" s="176"/>
      <c r="R18" s="176"/>
      <c r="S18" s="176"/>
      <c r="T18" s="176"/>
      <c r="U18" s="176"/>
      <c r="V18" s="176"/>
    </row>
    <row r="19" spans="1:40" s="128" customFormat="1" ht="18" customHeight="1">
      <c r="A19" s="175" t="s">
        <v>23</v>
      </c>
      <c r="B19" s="203" t="s">
        <v>179</v>
      </c>
      <c r="C19" s="176"/>
      <c r="D19" s="176"/>
      <c r="E19" s="176"/>
      <c r="F19" s="176"/>
      <c r="G19" s="176"/>
      <c r="H19" s="176"/>
      <c r="I19" s="176"/>
      <c r="J19" s="176"/>
      <c r="K19" s="176"/>
      <c r="L19" s="176"/>
      <c r="M19" s="176"/>
      <c r="N19" s="176"/>
      <c r="O19" s="176"/>
      <c r="P19" s="176"/>
      <c r="Q19" s="176"/>
      <c r="R19" s="176"/>
      <c r="S19" s="176"/>
      <c r="T19" s="176"/>
      <c r="U19" s="176"/>
      <c r="V19" s="176"/>
    </row>
    <row r="20" spans="1:40" s="128" customFormat="1" ht="18" customHeight="1"/>
    <row r="21" spans="1:40" ht="18" customHeight="1">
      <c r="AC21" s="79"/>
      <c r="AD21" s="79"/>
      <c r="AE21" s="79"/>
      <c r="AF21" s="79"/>
      <c r="AG21" s="79"/>
      <c r="AH21" s="79"/>
      <c r="AI21" s="79"/>
      <c r="AJ21" s="79"/>
      <c r="AK21" s="79"/>
      <c r="AL21" s="79"/>
      <c r="AM21" s="79"/>
      <c r="AN21" s="79"/>
    </row>
    <row r="22" spans="1:40" ht="19.899999999999999" customHeight="1">
      <c r="AC22" s="79"/>
      <c r="AD22" s="79"/>
      <c r="AE22" s="79"/>
      <c r="AF22" s="79"/>
      <c r="AG22" s="79"/>
      <c r="AH22" s="79"/>
      <c r="AI22" s="79"/>
      <c r="AJ22" s="79"/>
      <c r="AK22" s="79"/>
      <c r="AL22" s="79"/>
      <c r="AM22" s="79"/>
      <c r="AN22" s="79"/>
    </row>
    <row r="23" spans="1:40" ht="19.899999999999999" customHeight="1">
      <c r="AC23" s="79"/>
      <c r="AD23" s="79"/>
      <c r="AE23" s="79"/>
      <c r="AF23" s="79"/>
      <c r="AG23" s="79"/>
      <c r="AH23" s="79"/>
      <c r="AI23" s="79"/>
      <c r="AJ23" s="79"/>
      <c r="AK23" s="79"/>
      <c r="AL23" s="79"/>
      <c r="AM23" s="79"/>
      <c r="AN23" s="79"/>
    </row>
    <row r="24" spans="1:40" ht="19.899999999999999" customHeight="1">
      <c r="AC24" s="79"/>
      <c r="AD24" s="79"/>
      <c r="AE24" s="79"/>
      <c r="AF24" s="79"/>
      <c r="AG24" s="79"/>
      <c r="AH24" s="79"/>
      <c r="AI24" s="79"/>
      <c r="AJ24" s="79"/>
      <c r="AK24" s="79"/>
      <c r="AL24" s="79"/>
      <c r="AM24" s="79"/>
      <c r="AN24" s="79"/>
    </row>
    <row r="25" spans="1:40" ht="19.899999999999999" customHeight="1">
      <c r="AC25" s="79"/>
      <c r="AD25" s="79"/>
      <c r="AE25" s="79"/>
      <c r="AF25" s="79"/>
      <c r="AG25" s="79"/>
      <c r="AH25" s="79"/>
      <c r="AI25" s="79"/>
      <c r="AJ25" s="79"/>
      <c r="AK25" s="79"/>
      <c r="AL25" s="79"/>
      <c r="AM25" s="79"/>
      <c r="AN25" s="79"/>
    </row>
    <row r="26" spans="1:40" ht="19.899999999999999" customHeight="1">
      <c r="AC26" s="79"/>
      <c r="AD26" s="79"/>
      <c r="AE26" s="79"/>
      <c r="AF26" s="79"/>
      <c r="AG26" s="79"/>
      <c r="AH26" s="79"/>
      <c r="AI26" s="79"/>
      <c r="AJ26" s="79"/>
      <c r="AK26" s="79"/>
      <c r="AL26" s="79"/>
      <c r="AM26" s="79"/>
      <c r="AN26" s="79"/>
    </row>
    <row r="27" spans="1:40" ht="19.899999999999999" customHeight="1">
      <c r="AC27" s="79"/>
      <c r="AD27" s="79"/>
      <c r="AE27" s="79"/>
      <c r="AF27" s="79"/>
      <c r="AG27" s="79"/>
      <c r="AH27" s="79"/>
      <c r="AI27" s="79"/>
      <c r="AJ27" s="79"/>
      <c r="AK27" s="79"/>
      <c r="AL27" s="79"/>
      <c r="AM27" s="79"/>
      <c r="AN27" s="79"/>
    </row>
  </sheetData>
  <mergeCells count="2">
    <mergeCell ref="A6:B6"/>
    <mergeCell ref="A4:B4"/>
  </mergeCells>
  <printOptions verticalCentered="1"/>
  <pageMargins left="0.5" right="0.5" top="0.5" bottom="0.5" header="0" footer="0"/>
  <pageSetup paperSize="5" scale="60" orientation="landscape" r:id="rId1"/>
  <colBreaks count="1" manualBreakCount="1">
    <brk id="22" max="19" man="1"/>
  </colBreaks>
  <ignoredErrors>
    <ignoredError sqref="C6:V6" numberStoredAsText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CE27"/>
  <sheetViews>
    <sheetView zoomScale="80" zoomScaleNormal="80" zoomScaleSheetLayoutView="100" workbookViewId="0"/>
  </sheetViews>
  <sheetFormatPr baseColWidth="10" defaultRowHeight="19.899999999999999" customHeight="1"/>
  <cols>
    <col min="1" max="1" width="20.28515625" style="131" customWidth="1"/>
    <col min="2" max="2" width="54" style="131" customWidth="1"/>
    <col min="3" max="62" width="12.7109375" style="131" customWidth="1"/>
    <col min="63" max="64" width="11.42578125" style="131"/>
    <col min="65" max="65" width="13.42578125" style="131" bestFit="1" customWidth="1"/>
    <col min="66" max="66" width="13.28515625" style="131" customWidth="1"/>
    <col min="67" max="67" width="13.7109375" style="131" customWidth="1"/>
    <col min="68" max="68" width="14.42578125" style="131" customWidth="1"/>
    <col min="69" max="69" width="15.42578125" style="131" customWidth="1"/>
    <col min="70" max="70" width="13.42578125" style="131" customWidth="1"/>
    <col min="71" max="71" width="14.85546875" style="131" customWidth="1"/>
    <col min="72" max="72" width="13.7109375" style="131" customWidth="1"/>
    <col min="73" max="73" width="14.85546875" style="131" customWidth="1"/>
    <col min="74" max="74" width="16.140625" style="131" customWidth="1"/>
    <col min="75" max="75" width="15.5703125" style="131" customWidth="1"/>
    <col min="76" max="76" width="15.140625" style="131" customWidth="1"/>
    <col min="77" max="77" width="13" style="131" customWidth="1"/>
    <col min="78" max="78" width="15.5703125" style="131" customWidth="1"/>
    <col min="79" max="79" width="14.28515625" style="131" customWidth="1"/>
    <col min="80" max="80" width="16.5703125" style="131" customWidth="1"/>
    <col min="81" max="81" width="13.5703125" style="131" customWidth="1"/>
    <col min="82" max="16384" width="11.42578125" style="131"/>
  </cols>
  <sheetData>
    <row r="1" spans="1:83" ht="18" customHeight="1">
      <c r="A1" s="130"/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0"/>
      <c r="R1" s="130"/>
      <c r="S1" s="130"/>
      <c r="T1" s="130"/>
      <c r="U1" s="130"/>
      <c r="V1" s="130"/>
      <c r="W1" s="130"/>
      <c r="X1" s="130"/>
      <c r="Y1" s="130"/>
      <c r="Z1" s="130"/>
      <c r="AA1" s="130"/>
      <c r="AB1" s="130"/>
      <c r="AC1" s="130"/>
      <c r="AD1" s="130"/>
      <c r="AE1" s="130"/>
      <c r="AF1" s="130"/>
      <c r="AG1" s="130"/>
      <c r="AH1" s="130"/>
      <c r="AI1" s="130"/>
      <c r="AJ1" s="130"/>
      <c r="AK1" s="130"/>
      <c r="AL1" s="130"/>
      <c r="AM1" s="130"/>
      <c r="AN1" s="130"/>
      <c r="AO1" s="130"/>
      <c r="AP1" s="130"/>
    </row>
    <row r="2" spans="1:83" ht="18" customHeight="1">
      <c r="A2" s="3" t="s">
        <v>248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</row>
    <row r="3" spans="1:83" ht="18" customHeight="1">
      <c r="A3" s="8" t="s">
        <v>163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</row>
    <row r="4" spans="1:83" ht="18" customHeight="1">
      <c r="A4" s="324" t="s">
        <v>164</v>
      </c>
      <c r="B4" s="324"/>
      <c r="C4" s="150"/>
      <c r="D4" s="150"/>
      <c r="E4" s="150"/>
      <c r="F4" s="150"/>
      <c r="G4" s="150"/>
      <c r="H4" s="150"/>
      <c r="I4" s="150"/>
      <c r="J4" s="150"/>
      <c r="K4" s="150"/>
      <c r="L4" s="150"/>
      <c r="M4" s="150"/>
      <c r="N4" s="150"/>
      <c r="O4" s="150"/>
      <c r="P4" s="150"/>
      <c r="Q4" s="150"/>
      <c r="R4" s="150"/>
      <c r="S4" s="150"/>
      <c r="T4" s="150"/>
      <c r="U4" s="150"/>
      <c r="V4" s="150"/>
      <c r="W4" s="150"/>
      <c r="X4" s="150"/>
      <c r="Y4" s="150"/>
      <c r="Z4" s="150"/>
      <c r="AA4" s="150"/>
      <c r="AB4" s="150"/>
      <c r="AC4" s="150"/>
      <c r="AD4" s="150"/>
      <c r="AE4" s="150"/>
      <c r="AF4" s="150"/>
      <c r="AG4" s="150"/>
      <c r="AH4" s="150"/>
      <c r="AI4" s="150"/>
      <c r="AJ4" s="150"/>
      <c r="AK4" s="150"/>
      <c r="AL4" s="150"/>
      <c r="AM4" s="150"/>
      <c r="AN4" s="150"/>
      <c r="AO4" s="150"/>
      <c r="AP4" s="150"/>
      <c r="BC4" s="161"/>
    </row>
    <row r="5" spans="1:83" ht="18" customHeight="1" thickBot="1"/>
    <row r="6" spans="1:83" s="88" customFormat="1" ht="30" customHeight="1" thickBot="1">
      <c r="A6" s="373" t="s">
        <v>206</v>
      </c>
      <c r="B6" s="373"/>
      <c r="C6" s="178" t="s">
        <v>74</v>
      </c>
      <c r="D6" s="178" t="s">
        <v>75</v>
      </c>
      <c r="E6" s="178" t="s">
        <v>76</v>
      </c>
      <c r="F6" s="178" t="s">
        <v>77</v>
      </c>
      <c r="G6" s="178" t="s">
        <v>78</v>
      </c>
      <c r="H6" s="178" t="s">
        <v>79</v>
      </c>
      <c r="I6" s="178" t="s">
        <v>80</v>
      </c>
      <c r="J6" s="178" t="s">
        <v>81</v>
      </c>
      <c r="K6" s="178" t="s">
        <v>82</v>
      </c>
      <c r="L6" s="178" t="s">
        <v>83</v>
      </c>
      <c r="M6" s="178" t="s">
        <v>84</v>
      </c>
      <c r="N6" s="178" t="s">
        <v>85</v>
      </c>
      <c r="O6" s="178" t="s">
        <v>86</v>
      </c>
      <c r="P6" s="178" t="s">
        <v>87</v>
      </c>
      <c r="Q6" s="178" t="s">
        <v>88</v>
      </c>
      <c r="R6" s="178" t="s">
        <v>89</v>
      </c>
      <c r="S6" s="178" t="s">
        <v>90</v>
      </c>
      <c r="T6" s="178" t="s">
        <v>91</v>
      </c>
      <c r="U6" s="178" t="s">
        <v>92</v>
      </c>
      <c r="V6" s="178" t="s">
        <v>93</v>
      </c>
      <c r="W6" s="178" t="s">
        <v>57</v>
      </c>
      <c r="X6" s="178" t="s">
        <v>58</v>
      </c>
      <c r="Y6" s="178" t="s">
        <v>59</v>
      </c>
      <c r="Z6" s="178" t="s">
        <v>60</v>
      </c>
      <c r="AA6" s="178" t="s">
        <v>61</v>
      </c>
      <c r="AB6" s="178" t="s">
        <v>62</v>
      </c>
      <c r="AC6" s="178" t="s">
        <v>63</v>
      </c>
      <c r="AD6" s="178" t="s">
        <v>64</v>
      </c>
      <c r="AE6" s="178" t="s">
        <v>65</v>
      </c>
      <c r="AF6" s="178">
        <v>1989</v>
      </c>
      <c r="AG6" s="178">
        <v>1990</v>
      </c>
      <c r="AH6" s="178">
        <v>1991</v>
      </c>
      <c r="AI6" s="178">
        <v>1992</v>
      </c>
      <c r="AJ6" s="178">
        <v>1993</v>
      </c>
      <c r="AK6" s="178">
        <v>1994</v>
      </c>
      <c r="AL6" s="178">
        <v>1995</v>
      </c>
      <c r="AM6" s="178">
        <v>1996</v>
      </c>
      <c r="AN6" s="178">
        <v>1997</v>
      </c>
      <c r="AO6" s="178">
        <v>1998</v>
      </c>
      <c r="AP6" s="178">
        <v>1999</v>
      </c>
      <c r="AQ6" s="178">
        <v>2000</v>
      </c>
      <c r="AR6" s="178">
        <v>2001</v>
      </c>
      <c r="AS6" s="178">
        <v>2002</v>
      </c>
      <c r="AT6" s="178">
        <v>2003</v>
      </c>
      <c r="AU6" s="178">
        <v>2004</v>
      </c>
      <c r="AV6" s="178">
        <v>2005</v>
      </c>
      <c r="AW6" s="178">
        <v>2006</v>
      </c>
      <c r="AX6" s="178">
        <v>2007</v>
      </c>
      <c r="AY6" s="178">
        <v>2008</v>
      </c>
      <c r="AZ6" s="178">
        <v>2009</v>
      </c>
      <c r="BA6" s="178">
        <v>2010</v>
      </c>
      <c r="BB6" s="178">
        <v>2011</v>
      </c>
      <c r="BC6" s="178">
        <v>2012</v>
      </c>
      <c r="BD6" s="178">
        <v>2013</v>
      </c>
      <c r="BE6" s="178">
        <v>2014</v>
      </c>
      <c r="BF6" s="178">
        <v>2015</v>
      </c>
      <c r="BG6" s="178">
        <v>2016</v>
      </c>
      <c r="BH6" s="178">
        <v>2017</v>
      </c>
      <c r="BI6" s="178">
        <v>2018</v>
      </c>
      <c r="BJ6" s="178">
        <v>2019</v>
      </c>
      <c r="BK6" s="178">
        <v>2020</v>
      </c>
    </row>
    <row r="7" spans="1:83" s="88" customFormat="1" ht="28.15" customHeight="1">
      <c r="A7" s="89"/>
      <c r="B7" s="89"/>
      <c r="C7" s="89"/>
      <c r="D7" s="89"/>
      <c r="E7" s="89"/>
      <c r="F7" s="89"/>
      <c r="G7" s="89"/>
      <c r="H7" s="89"/>
      <c r="I7" s="89"/>
      <c r="J7" s="89"/>
      <c r="K7" s="89"/>
      <c r="L7" s="89"/>
      <c r="M7" s="89"/>
      <c r="N7" s="89"/>
      <c r="O7" s="89"/>
      <c r="P7" s="89"/>
      <c r="Q7" s="89"/>
      <c r="R7" s="89"/>
      <c r="S7" s="89"/>
      <c r="T7" s="89"/>
      <c r="U7" s="89"/>
      <c r="V7" s="89"/>
      <c r="W7" s="89"/>
      <c r="X7" s="89"/>
      <c r="Y7" s="89"/>
      <c r="Z7" s="89"/>
      <c r="AA7" s="89"/>
      <c r="AB7" s="89"/>
      <c r="AC7" s="89"/>
      <c r="AD7" s="89"/>
      <c r="AE7" s="89"/>
      <c r="AF7" s="89"/>
      <c r="AG7" s="89"/>
      <c r="AH7" s="89"/>
      <c r="AI7" s="89"/>
      <c r="AJ7" s="89"/>
      <c r="AK7" s="89"/>
      <c r="AL7" s="89"/>
      <c r="AM7" s="89"/>
      <c r="AN7" s="89"/>
      <c r="AO7" s="89"/>
      <c r="AP7" s="89"/>
      <c r="AQ7" s="90"/>
      <c r="AR7" s="90"/>
      <c r="AS7" s="90"/>
      <c r="AT7" s="90"/>
      <c r="AU7" s="90"/>
      <c r="AV7" s="90"/>
      <c r="AW7" s="90"/>
      <c r="AX7" s="90"/>
      <c r="AY7" s="90"/>
      <c r="AZ7" s="90"/>
      <c r="BA7" s="90"/>
      <c r="BB7" s="90"/>
      <c r="BC7" s="90"/>
    </row>
    <row r="8" spans="1:83" s="132" customFormat="1" ht="19.899999999999999" customHeight="1">
      <c r="A8" s="143" t="s">
        <v>165</v>
      </c>
      <c r="B8" s="143"/>
      <c r="C8" s="154">
        <v>0.26900000000000002</v>
      </c>
      <c r="D8" s="154">
        <v>0.26900000000000002</v>
      </c>
      <c r="E8" s="154">
        <v>0.26800000000000002</v>
      </c>
      <c r="F8" s="154">
        <v>0.27100000000000002</v>
      </c>
      <c r="G8" s="154">
        <v>0.26500000000000001</v>
      </c>
      <c r="H8" s="154">
        <v>0.25</v>
      </c>
      <c r="I8" s="154">
        <v>0.248</v>
      </c>
      <c r="J8" s="192">
        <v>0.253</v>
      </c>
      <c r="K8" s="192">
        <v>0.22500000000000001</v>
      </c>
      <c r="L8" s="192">
        <v>0.218</v>
      </c>
      <c r="M8" s="192">
        <v>0.219</v>
      </c>
      <c r="N8" s="192">
        <v>0.217</v>
      </c>
      <c r="O8" s="192">
        <v>0.20399999999999999</v>
      </c>
      <c r="P8" s="192">
        <v>0.19</v>
      </c>
      <c r="Q8" s="192">
        <v>0.251</v>
      </c>
      <c r="R8" s="192">
        <v>0.35699999999999998</v>
      </c>
      <c r="S8" s="192">
        <v>0.35399999999999998</v>
      </c>
      <c r="T8" s="192">
        <v>0.40300000000000002</v>
      </c>
      <c r="U8" s="192">
        <v>0.44500000000000001</v>
      </c>
      <c r="V8" s="192">
        <v>0.56799999999999995</v>
      </c>
      <c r="W8" s="192">
        <v>0.75700000000000001</v>
      </c>
      <c r="X8" s="192">
        <v>1.1579999999999999</v>
      </c>
      <c r="Y8" s="192">
        <v>1.12632</v>
      </c>
      <c r="Z8" s="192">
        <v>1.110417</v>
      </c>
      <c r="AA8" s="192">
        <v>1.1136269999999999</v>
      </c>
      <c r="AB8" s="192">
        <v>2.4012000000000002</v>
      </c>
      <c r="AC8" s="192">
        <v>7.7494479999999992</v>
      </c>
      <c r="AD8" s="192">
        <v>17.280406000000003</v>
      </c>
      <c r="AE8" s="192">
        <v>12.661110000000001</v>
      </c>
      <c r="AF8" s="192">
        <v>408.54723000000001</v>
      </c>
      <c r="AG8" s="192">
        <v>5.1000000000000004E-2</v>
      </c>
      <c r="AH8" s="192">
        <v>0.30170000000000002</v>
      </c>
      <c r="AI8" s="192">
        <v>0.40189999999999998</v>
      </c>
      <c r="AJ8" s="192">
        <v>0.52334571978468902</v>
      </c>
      <c r="AK8" s="192">
        <v>0.57950000000000002</v>
      </c>
      <c r="AL8" s="192">
        <v>0.65884166666666666</v>
      </c>
      <c r="AM8" s="192">
        <v>0.79646666666666666</v>
      </c>
      <c r="AN8" s="192">
        <v>0.9328249999999999</v>
      </c>
      <c r="AO8" s="192">
        <v>1.2304999999999999</v>
      </c>
      <c r="AP8" s="192">
        <v>1.3279000000000001</v>
      </c>
      <c r="AQ8" s="193">
        <v>1.3859999999999999</v>
      </c>
      <c r="AR8" s="193">
        <v>1.4645999999999999</v>
      </c>
      <c r="AS8" s="193">
        <v>1.6306712592230606</v>
      </c>
      <c r="AT8" s="193">
        <v>1.8176833333333333</v>
      </c>
      <c r="AU8" s="193">
        <v>1.9523000000000001</v>
      </c>
      <c r="AV8" s="193">
        <v>2.1146833333333337</v>
      </c>
      <c r="AW8" s="193">
        <v>2.7646000000000002</v>
      </c>
      <c r="AX8" s="193">
        <v>3.0242333333333331</v>
      </c>
      <c r="AY8" s="193">
        <v>3.897441666666666</v>
      </c>
      <c r="AZ8" s="193">
        <v>3.543566666666667</v>
      </c>
      <c r="BA8" s="194">
        <v>4.2034250000000002</v>
      </c>
      <c r="BB8" s="193">
        <v>5.4420916666666672</v>
      </c>
      <c r="BC8" s="193">
        <v>5.7897170519158472</v>
      </c>
      <c r="BD8" s="193">
        <v>6.0492166666666671</v>
      </c>
      <c r="BE8" s="193">
        <v>6.1846250000000005</v>
      </c>
      <c r="BF8" s="193">
        <v>5.5984048125270194</v>
      </c>
      <c r="BG8" s="193">
        <v>5.867528788187947</v>
      </c>
      <c r="BH8" s="254">
        <v>6.2099166666666656</v>
      </c>
      <c r="BI8" s="254">
        <v>6.5314018265133811</v>
      </c>
      <c r="BJ8" s="254">
        <v>7.0346320594778389</v>
      </c>
      <c r="BK8" s="254">
        <v>7.496336614119234</v>
      </c>
      <c r="BM8" s="262"/>
      <c r="BN8" s="262"/>
      <c r="BO8" s="262"/>
      <c r="BP8" s="262"/>
      <c r="BQ8" s="262"/>
      <c r="BR8" s="262"/>
      <c r="BS8" s="262"/>
      <c r="BT8" s="262"/>
      <c r="BU8" s="262"/>
      <c r="BV8" s="262"/>
      <c r="BW8" s="262"/>
      <c r="BX8" s="262"/>
      <c r="BY8" s="262"/>
      <c r="BZ8" s="262"/>
      <c r="CA8" s="262"/>
      <c r="CB8" s="262"/>
      <c r="CC8" s="262"/>
      <c r="CD8" s="262"/>
      <c r="CE8" s="262"/>
    </row>
    <row r="9" spans="1:83" ht="19.899999999999999" customHeight="1">
      <c r="A9" s="133"/>
      <c r="B9" s="133"/>
      <c r="C9" s="155"/>
      <c r="D9" s="156"/>
      <c r="E9" s="156"/>
      <c r="F9" s="156"/>
      <c r="G9" s="156"/>
      <c r="H9" s="156"/>
      <c r="I9" s="156"/>
      <c r="J9" s="156"/>
      <c r="K9" s="156"/>
      <c r="L9" s="156"/>
      <c r="M9" s="156"/>
      <c r="N9" s="156"/>
      <c r="O9" s="156"/>
      <c r="P9" s="156"/>
      <c r="Q9" s="156"/>
      <c r="R9" s="156"/>
      <c r="S9" s="156"/>
      <c r="T9" s="156"/>
      <c r="U9" s="156"/>
      <c r="V9" s="156"/>
      <c r="W9" s="156"/>
      <c r="X9" s="156"/>
      <c r="Y9" s="156"/>
      <c r="Z9" s="156"/>
      <c r="AA9" s="156"/>
      <c r="AB9" s="156"/>
      <c r="AC9" s="156"/>
      <c r="AD9" s="156"/>
      <c r="AE9" s="156"/>
      <c r="AF9" s="156"/>
      <c r="AG9" s="156"/>
      <c r="AH9" s="156"/>
      <c r="AI9" s="156"/>
      <c r="AJ9" s="156"/>
      <c r="AK9" s="156"/>
      <c r="AL9" s="156"/>
      <c r="AM9" s="156"/>
      <c r="AN9" s="156"/>
      <c r="AO9" s="156"/>
      <c r="AP9" s="156"/>
      <c r="AQ9" s="134"/>
      <c r="AR9" s="134"/>
      <c r="AS9" s="134"/>
      <c r="AT9" s="134"/>
      <c r="AU9" s="134"/>
      <c r="AV9" s="134"/>
      <c r="AW9" s="134"/>
      <c r="AX9" s="134"/>
      <c r="AY9" s="134"/>
      <c r="AZ9" s="134"/>
      <c r="BA9" s="134"/>
      <c r="BH9" s="134"/>
      <c r="BI9" s="134"/>
      <c r="BJ9" s="134"/>
      <c r="BK9" s="134"/>
      <c r="BM9" s="262"/>
      <c r="BN9" s="262"/>
      <c r="BO9" s="262"/>
      <c r="BP9" s="262"/>
      <c r="BQ9" s="262"/>
      <c r="BR9" s="262"/>
      <c r="BS9" s="262"/>
      <c r="BT9" s="262"/>
      <c r="BU9" s="262"/>
      <c r="BV9" s="262"/>
      <c r="BW9" s="262"/>
      <c r="BX9" s="262"/>
      <c r="BY9" s="262"/>
      <c r="BZ9" s="262"/>
      <c r="CA9" s="262"/>
      <c r="CB9" s="262"/>
      <c r="CC9" s="262"/>
      <c r="CD9" s="262"/>
      <c r="CE9" s="262"/>
    </row>
    <row r="10" spans="1:83" ht="19.899999999999999" customHeight="1">
      <c r="A10" s="148" t="s">
        <v>24</v>
      </c>
      <c r="C10" s="155" t="s">
        <v>3</v>
      </c>
      <c r="D10" s="155">
        <v>0.43099999999999999</v>
      </c>
      <c r="E10" s="155">
        <v>0.46500000000000002</v>
      </c>
      <c r="F10" s="155">
        <v>0.46300000000000002</v>
      </c>
      <c r="G10" s="155">
        <v>0.45700000000000002</v>
      </c>
      <c r="H10" s="155">
        <v>0.39200000000000002</v>
      </c>
      <c r="I10" s="155">
        <v>0.36299999999999999</v>
      </c>
      <c r="J10" s="155">
        <v>0.36399999999999999</v>
      </c>
      <c r="K10" s="155">
        <v>0.36199999999999999</v>
      </c>
      <c r="L10" s="155">
        <v>0.34699999999999998</v>
      </c>
      <c r="M10" s="155">
        <v>0.35</v>
      </c>
      <c r="N10" s="155">
        <v>0.34899999999999998</v>
      </c>
      <c r="O10" s="155">
        <v>0.34399999999999997</v>
      </c>
      <c r="P10" s="155">
        <v>0.35099999999999998</v>
      </c>
      <c r="Q10" s="155">
        <v>0.46200000000000002</v>
      </c>
      <c r="R10" s="155">
        <v>0.60499999999999998</v>
      </c>
      <c r="S10" s="155">
        <v>0.61399999999999999</v>
      </c>
      <c r="T10" s="155">
        <v>0.67500000000000004</v>
      </c>
      <c r="U10" s="155">
        <v>0.71899999999999997</v>
      </c>
      <c r="V10" s="155">
        <v>0.88100000000000001</v>
      </c>
      <c r="W10" s="155">
        <v>0.96499999999999997</v>
      </c>
      <c r="X10" s="155">
        <v>1.121</v>
      </c>
      <c r="Y10" s="155">
        <v>1.1138399999999999</v>
      </c>
      <c r="Z10" s="155">
        <v>1.11435</v>
      </c>
      <c r="AA10" s="155">
        <v>1.1201110000000001</v>
      </c>
      <c r="AB10" s="155">
        <v>2.4241999999999999</v>
      </c>
      <c r="AC10" s="155">
        <v>7.5319890000000003</v>
      </c>
      <c r="AD10" s="155">
        <v>17.642932000000002</v>
      </c>
      <c r="AE10" s="155">
        <v>10.405780000000002</v>
      </c>
      <c r="AF10" s="155">
        <v>237.94509000000002</v>
      </c>
      <c r="AG10" s="155">
        <v>4.2959999999999998E-2</v>
      </c>
      <c r="AH10" s="155">
        <v>0.31078080000000002</v>
      </c>
      <c r="AI10" s="155">
        <v>0.43</v>
      </c>
      <c r="AJ10" s="155">
        <v>0.56830390439716105</v>
      </c>
      <c r="AK10" s="155">
        <v>0.62960000000000005</v>
      </c>
      <c r="AL10" s="155">
        <v>0.70380833333333337</v>
      </c>
      <c r="AM10" s="155">
        <v>0.81281666666666663</v>
      </c>
      <c r="AN10" s="155">
        <v>0.97326666666666661</v>
      </c>
      <c r="AO10" s="155">
        <v>1.3095000000000001</v>
      </c>
      <c r="AP10" s="155">
        <v>1.4043000000000001</v>
      </c>
      <c r="AQ10" s="195">
        <v>1.3711</v>
      </c>
      <c r="AR10" s="195">
        <v>1.4370000000000001</v>
      </c>
      <c r="AS10" s="195">
        <v>1.6038033773267548</v>
      </c>
      <c r="AT10" s="195">
        <v>1.7791583333333332</v>
      </c>
      <c r="AU10" s="195">
        <v>1.8883555521387085</v>
      </c>
      <c r="AV10" s="195">
        <v>2.0129166666666665</v>
      </c>
      <c r="AW10" s="195">
        <v>2.6015083333333338</v>
      </c>
      <c r="AX10" s="195">
        <v>2.8139249999999998</v>
      </c>
      <c r="AY10" s="195">
        <v>3.6035500000000003</v>
      </c>
      <c r="AZ10" s="195">
        <v>3.2762666666666678</v>
      </c>
      <c r="BA10" s="195">
        <v>3.8799500000000005</v>
      </c>
      <c r="BB10" s="195">
        <v>4.9857666666666667</v>
      </c>
      <c r="BC10" s="195">
        <v>5.398587497826008</v>
      </c>
      <c r="BD10" s="195">
        <v>5.6776666666666671</v>
      </c>
      <c r="BE10" s="195">
        <v>5.8317000000000005</v>
      </c>
      <c r="BF10" s="195">
        <v>5.2903691855036534</v>
      </c>
      <c r="BG10" s="195">
        <v>5.3415999999999997</v>
      </c>
      <c r="BH10" s="134">
        <v>5.8400166666666662</v>
      </c>
      <c r="BI10" s="134">
        <v>6.154683973716474</v>
      </c>
      <c r="BJ10" s="134">
        <v>6.9009379458800035</v>
      </c>
      <c r="BK10" s="134">
        <v>7.3848875690558708</v>
      </c>
      <c r="BM10" s="262"/>
      <c r="BN10" s="262"/>
      <c r="BO10" s="262"/>
      <c r="BP10" s="262"/>
      <c r="BQ10" s="262"/>
      <c r="BR10" s="262"/>
      <c r="BS10" s="262"/>
      <c r="BT10" s="262"/>
      <c r="BU10" s="262"/>
      <c r="BV10" s="262"/>
      <c r="BW10" s="262"/>
      <c r="BX10" s="262"/>
      <c r="BY10" s="262"/>
      <c r="BZ10" s="262"/>
      <c r="CA10" s="262"/>
      <c r="CB10" s="262"/>
      <c r="CC10" s="262"/>
      <c r="CD10" s="262"/>
      <c r="CE10" s="262"/>
    </row>
    <row r="11" spans="1:83" ht="19.899999999999999" customHeight="1">
      <c r="A11" s="148" t="s">
        <v>25</v>
      </c>
      <c r="C11" s="155" t="s">
        <v>3</v>
      </c>
      <c r="D11" s="155">
        <v>0.57499999999999996</v>
      </c>
      <c r="E11" s="155">
        <v>0.55600000000000005</v>
      </c>
      <c r="F11" s="155">
        <v>0.53300000000000003</v>
      </c>
      <c r="G11" s="155">
        <v>0.53600000000000003</v>
      </c>
      <c r="H11" s="155">
        <v>0.53400000000000003</v>
      </c>
      <c r="I11" s="155">
        <v>0.47799999999999998</v>
      </c>
      <c r="J11" s="155">
        <v>0.48199999999999998</v>
      </c>
      <c r="K11" s="155">
        <v>0.48599999999999999</v>
      </c>
      <c r="L11" s="155">
        <v>0.45699999999999996</v>
      </c>
      <c r="M11" s="155">
        <v>0.46399999999999997</v>
      </c>
      <c r="N11" s="155">
        <v>0.46699999999999997</v>
      </c>
      <c r="O11" s="155">
        <v>0.46699999999999997</v>
      </c>
      <c r="P11" s="155">
        <v>0.48199999999999998</v>
      </c>
      <c r="Q11" s="155">
        <v>0.63100000000000001</v>
      </c>
      <c r="R11" s="155">
        <v>0.78</v>
      </c>
      <c r="S11" s="155">
        <v>0.78900000000000003</v>
      </c>
      <c r="T11" s="155">
        <v>0.91200000000000003</v>
      </c>
      <c r="U11" s="155">
        <v>1.002</v>
      </c>
      <c r="V11" s="155">
        <v>1.3069999999999999</v>
      </c>
      <c r="W11" s="155">
        <v>0.81899999999999995</v>
      </c>
      <c r="X11" s="155">
        <v>1.415</v>
      </c>
      <c r="Y11" s="155">
        <v>1.4144000000000001</v>
      </c>
      <c r="Z11" s="155">
        <v>1.410636</v>
      </c>
      <c r="AA11" s="155">
        <v>1.4281010000000001</v>
      </c>
      <c r="AB11" s="155">
        <v>3.4408000000000003</v>
      </c>
      <c r="AC11" s="155">
        <v>11.505558000000001</v>
      </c>
      <c r="AD11" s="155">
        <v>23.685032</v>
      </c>
      <c r="AE11" s="155">
        <v>18.377590000000001</v>
      </c>
      <c r="AF11" s="155">
        <v>606.08654999999999</v>
      </c>
      <c r="AG11" s="155">
        <v>0.15595110000000001</v>
      </c>
      <c r="AH11" s="155">
        <v>0.8963000000000001</v>
      </c>
      <c r="AI11" s="155">
        <v>1.0165999999999999</v>
      </c>
      <c r="AJ11" s="155">
        <v>1.3363257138246092</v>
      </c>
      <c r="AK11" s="155">
        <v>1.4408000000000001</v>
      </c>
      <c r="AL11" s="155">
        <v>1.6815583333333333</v>
      </c>
      <c r="AM11" s="155">
        <v>2.0027128755468233</v>
      </c>
      <c r="AN11" s="155">
        <v>2.3841745741459777</v>
      </c>
      <c r="AO11" s="155">
        <v>3.0474437832719654</v>
      </c>
      <c r="AP11" s="155">
        <v>3.1355615247846029</v>
      </c>
      <c r="AQ11" s="195">
        <v>1.6272</v>
      </c>
      <c r="AR11" s="195">
        <v>1.7255</v>
      </c>
      <c r="AS11" s="195">
        <v>1.9491605623912174</v>
      </c>
      <c r="AT11" s="195">
        <v>2.1404083333333332</v>
      </c>
      <c r="AU11" s="195">
        <v>2.2762056009674465</v>
      </c>
      <c r="AV11" s="195">
        <v>2.4772083333333339</v>
      </c>
      <c r="AW11" s="195">
        <v>3.258658333333333</v>
      </c>
      <c r="AX11" s="195">
        <v>3.6093416666666669</v>
      </c>
      <c r="AY11" s="195">
        <v>4.7083666666666657</v>
      </c>
      <c r="AZ11" s="195">
        <v>4.2871333333333332</v>
      </c>
      <c r="BA11" s="195">
        <v>5.1067499999999999</v>
      </c>
      <c r="BB11" s="195">
        <v>6.6581583333333327</v>
      </c>
      <c r="BC11" s="195">
        <v>7.0604923553324959</v>
      </c>
      <c r="BD11" s="195">
        <v>7.3480083333333335</v>
      </c>
      <c r="BE11" s="195">
        <v>7.5349333333333339</v>
      </c>
      <c r="BF11" s="195">
        <v>6.7871310283919009</v>
      </c>
      <c r="BG11" s="195">
        <v>7.2270000000000003</v>
      </c>
      <c r="BH11" s="134">
        <v>7.5837666666666665</v>
      </c>
      <c r="BI11" s="134">
        <v>8.0333187849995493</v>
      </c>
      <c r="BJ11" s="134">
        <v>9.013673306818168</v>
      </c>
      <c r="BK11" s="134">
        <v>9.649106637739429</v>
      </c>
      <c r="BM11" s="262"/>
      <c r="BN11" s="262"/>
      <c r="BO11" s="262"/>
      <c r="BP11" s="262"/>
      <c r="BQ11" s="262"/>
      <c r="BR11" s="262"/>
      <c r="BS11" s="262"/>
      <c r="BT11" s="262"/>
      <c r="BU11" s="262"/>
      <c r="BV11" s="262"/>
      <c r="BW11" s="262"/>
      <c r="BX11" s="262"/>
      <c r="BY11" s="262"/>
      <c r="BZ11" s="262"/>
      <c r="CA11" s="262"/>
      <c r="CB11" s="262"/>
      <c r="CC11" s="262"/>
      <c r="CD11" s="262"/>
      <c r="CE11" s="262"/>
    </row>
    <row r="12" spans="1:83" ht="19.899999999999999" customHeight="1">
      <c r="A12" s="148" t="s">
        <v>26</v>
      </c>
      <c r="C12" s="155" t="s">
        <v>3</v>
      </c>
      <c r="D12" s="155">
        <v>0.189</v>
      </c>
      <c r="E12" s="155">
        <v>0.19700000000000001</v>
      </c>
      <c r="F12" s="155">
        <v>0.19900000000000001</v>
      </c>
      <c r="G12" s="155">
        <v>0.20599999999999999</v>
      </c>
      <c r="H12" s="155">
        <v>0.20699999999999999</v>
      </c>
      <c r="I12" s="155">
        <v>0.109</v>
      </c>
      <c r="J12" s="155">
        <v>0.20300000000000001</v>
      </c>
      <c r="K12" s="155">
        <v>0.16400000000000001</v>
      </c>
      <c r="L12" s="155">
        <v>0.16300000000000001</v>
      </c>
      <c r="M12" s="155">
        <v>0.155</v>
      </c>
      <c r="N12" s="155">
        <v>0.154</v>
      </c>
      <c r="O12" s="155">
        <v>0.14499999999999999</v>
      </c>
      <c r="P12" s="155">
        <v>0.14199999999999999</v>
      </c>
      <c r="Q12" s="155">
        <v>0.186</v>
      </c>
      <c r="R12" s="155">
        <v>0.29499999999999998</v>
      </c>
      <c r="S12" s="155">
        <v>0.3</v>
      </c>
      <c r="T12" s="155">
        <v>0.34599999999999997</v>
      </c>
      <c r="U12" s="155">
        <v>0.38</v>
      </c>
      <c r="V12" s="155">
        <v>0.495</v>
      </c>
      <c r="W12" s="155">
        <v>0.67699999999999994</v>
      </c>
      <c r="X12" s="155">
        <v>1.1640000000000001</v>
      </c>
      <c r="Y12" s="155">
        <v>1.18248</v>
      </c>
      <c r="Z12" s="155">
        <v>1.1838329999999999</v>
      </c>
      <c r="AA12" s="155">
        <v>1.180088</v>
      </c>
      <c r="AB12" s="155">
        <v>2.3275999999999999</v>
      </c>
      <c r="AC12" s="155">
        <v>11.505558000000001</v>
      </c>
      <c r="AD12" s="155">
        <v>17.522090000000002</v>
      </c>
      <c r="AE12" s="155">
        <v>14.69314</v>
      </c>
      <c r="AF12" s="155">
        <v>577.65286000000003</v>
      </c>
      <c r="AG12" s="155">
        <v>5.8400000000000001E-2</v>
      </c>
      <c r="AH12" s="155">
        <v>0.2964</v>
      </c>
      <c r="AI12" s="155">
        <v>0.39200000000000002</v>
      </c>
      <c r="AJ12" s="155">
        <v>0.46362012486399401</v>
      </c>
      <c r="AK12" s="155">
        <v>0.5141</v>
      </c>
      <c r="AL12" s="155">
        <v>0.61785833333333329</v>
      </c>
      <c r="AM12" s="155">
        <v>0.75634166666666669</v>
      </c>
      <c r="AN12" s="155">
        <v>0.87016666666666664</v>
      </c>
      <c r="AO12" s="155">
        <v>1.1325000000000001</v>
      </c>
      <c r="AP12" s="155">
        <v>1.2094</v>
      </c>
      <c r="AQ12" s="195">
        <v>1.2871999999999999</v>
      </c>
      <c r="AR12" s="195">
        <v>1.3565</v>
      </c>
      <c r="AS12" s="195">
        <v>1.4479944950334842</v>
      </c>
      <c r="AT12" s="195">
        <v>1.6241083333333337</v>
      </c>
      <c r="AU12" s="195">
        <v>1.7612446687708105</v>
      </c>
      <c r="AV12" s="195">
        <v>1.9228916666666664</v>
      </c>
      <c r="AW12" s="195">
        <v>2.5331000000000001</v>
      </c>
      <c r="AX12" s="195">
        <v>2.7600250000000002</v>
      </c>
      <c r="AY12" s="195">
        <v>3.6040416666666668</v>
      </c>
      <c r="AZ12" s="195">
        <v>3.3156833333333338</v>
      </c>
      <c r="BA12" s="195">
        <v>3.8828166666666672</v>
      </c>
      <c r="BB12" s="195">
        <v>5.0738416666666666</v>
      </c>
      <c r="BC12" s="195">
        <v>5.3448063826315311</v>
      </c>
      <c r="BD12" s="195">
        <v>5.5550250000000005</v>
      </c>
      <c r="BE12" s="195">
        <v>5.6748583333333338</v>
      </c>
      <c r="BF12" s="195">
        <v>5.1519768057207367</v>
      </c>
      <c r="BG12" s="195">
        <v>5.5109000000000004</v>
      </c>
      <c r="BH12" s="134">
        <v>5.7660833333333343</v>
      </c>
      <c r="BI12" s="134">
        <v>6.1433630274145452</v>
      </c>
      <c r="BJ12" s="134">
        <v>6.7058214817352502</v>
      </c>
      <c r="BK12" s="134">
        <v>7.0668868637277358</v>
      </c>
      <c r="BM12" s="262"/>
      <c r="BN12" s="262"/>
      <c r="BO12" s="262"/>
      <c r="BP12" s="262"/>
      <c r="BQ12" s="262"/>
      <c r="BR12" s="262"/>
      <c r="BS12" s="262"/>
      <c r="BT12" s="262"/>
      <c r="BU12" s="262"/>
      <c r="BV12" s="262"/>
      <c r="BW12" s="262"/>
      <c r="BX12" s="262"/>
      <c r="BY12" s="262"/>
      <c r="BZ12" s="262"/>
      <c r="CA12" s="262"/>
      <c r="CB12" s="262"/>
      <c r="CC12" s="262"/>
      <c r="CD12" s="262"/>
      <c r="CE12" s="262"/>
    </row>
    <row r="13" spans="1:83" ht="19.899999999999999" customHeight="1">
      <c r="A13" s="148" t="s">
        <v>28</v>
      </c>
      <c r="C13" s="155" t="s">
        <v>3</v>
      </c>
      <c r="D13" s="155">
        <v>0.14199999999999999</v>
      </c>
      <c r="E13" s="155">
        <v>0.128</v>
      </c>
      <c r="F13" s="155">
        <v>0.154</v>
      </c>
      <c r="G13" s="155">
        <v>0.14399999999999999</v>
      </c>
      <c r="H13" s="155">
        <v>0.13500000000000001</v>
      </c>
      <c r="I13" s="155">
        <v>0.14199999999999999</v>
      </c>
      <c r="J13" s="155">
        <v>0.14399999999999999</v>
      </c>
      <c r="K13" s="155">
        <v>0.11899999999999999</v>
      </c>
      <c r="L13" s="155">
        <v>0.115</v>
      </c>
      <c r="M13" s="155">
        <v>0.111</v>
      </c>
      <c r="N13" s="155">
        <v>0.108</v>
      </c>
      <c r="O13" s="155">
        <v>0.105</v>
      </c>
      <c r="P13" s="155">
        <v>0.10199999999999999</v>
      </c>
      <c r="Q13" s="155">
        <v>0.129</v>
      </c>
      <c r="R13" s="155">
        <v>0.19400000000000001</v>
      </c>
      <c r="S13" s="155">
        <v>0.157</v>
      </c>
      <c r="T13" s="155">
        <v>0.186</v>
      </c>
      <c r="U13" s="155">
        <v>0.218</v>
      </c>
      <c r="V13" s="155">
        <v>0.30399999999999999</v>
      </c>
      <c r="W13" s="155">
        <v>0.40899999999999997</v>
      </c>
      <c r="X13" s="155">
        <v>0.96799999999999997</v>
      </c>
      <c r="Y13" s="155">
        <v>0.83304000000000011</v>
      </c>
      <c r="Z13" s="155">
        <v>0.65287799999999996</v>
      </c>
      <c r="AA13" s="155">
        <v>0.65326300000000004</v>
      </c>
      <c r="AB13" s="155">
        <v>1.3984000000000001</v>
      </c>
      <c r="AC13" s="155">
        <v>3.6968030000000001</v>
      </c>
      <c r="AD13" s="155">
        <v>8.5797820000000016</v>
      </c>
      <c r="AE13" s="155">
        <v>6.5203600000000002</v>
      </c>
      <c r="AF13" s="155">
        <v>237.94509000000002</v>
      </c>
      <c r="AG13" s="155">
        <v>3.0100000000000002E-2</v>
      </c>
      <c r="AH13" s="155">
        <v>0.17519999999999999</v>
      </c>
      <c r="AI13" s="155">
        <v>0.28450000000000003</v>
      </c>
      <c r="AJ13" s="155">
        <v>0.325184021464758</v>
      </c>
      <c r="AK13" s="155">
        <v>0.38969999999999999</v>
      </c>
      <c r="AL13" s="155">
        <v>0.48597499999999999</v>
      </c>
      <c r="AM13" s="155">
        <v>0.64213333333333333</v>
      </c>
      <c r="AN13" s="155">
        <v>0.71536666666666671</v>
      </c>
      <c r="AO13" s="155">
        <v>0.91859999999999997</v>
      </c>
      <c r="AP13" s="155">
        <v>0.98909999999999998</v>
      </c>
      <c r="AQ13" s="195">
        <v>1.1658999999999999</v>
      </c>
      <c r="AR13" s="195">
        <v>1.1355</v>
      </c>
      <c r="AS13" s="195">
        <v>1.3382222552184881</v>
      </c>
      <c r="AT13" s="195">
        <v>1.441975</v>
      </c>
      <c r="AU13" s="195">
        <v>1.5299005328941995</v>
      </c>
      <c r="AV13" s="195">
        <v>1.6472750000000003</v>
      </c>
      <c r="AW13" s="195">
        <v>2.1385999999999998</v>
      </c>
      <c r="AX13" s="195">
        <v>2.4502749999999995</v>
      </c>
      <c r="AY13" s="195">
        <v>3.065258333333333</v>
      </c>
      <c r="AZ13" s="195">
        <v>2.6892750000000003</v>
      </c>
      <c r="BA13" s="195">
        <v>3.2752833333333338</v>
      </c>
      <c r="BB13" s="195">
        <v>4.2392833333333337</v>
      </c>
      <c r="BC13" s="195">
        <v>4.4918581352786786</v>
      </c>
      <c r="BD13" s="195">
        <v>4.64445</v>
      </c>
      <c r="BE13" s="195">
        <v>4.7459666666666669</v>
      </c>
      <c r="BF13" s="195">
        <v>4.2809860912064197</v>
      </c>
      <c r="BG13" s="195">
        <v>4.6623000000000001</v>
      </c>
      <c r="BH13" s="134">
        <v>4.9079999999999995</v>
      </c>
      <c r="BI13" s="134">
        <v>5.0835062426631579</v>
      </c>
      <c r="BJ13" s="134">
        <v>5.681611471661518</v>
      </c>
      <c r="BK13" s="134">
        <v>6.1434005348071912</v>
      </c>
      <c r="BM13" s="262"/>
      <c r="BN13" s="262"/>
      <c r="BO13" s="262"/>
      <c r="BP13" s="262"/>
      <c r="BQ13" s="262"/>
      <c r="BR13" s="262"/>
      <c r="BS13" s="262"/>
      <c r="BT13" s="262"/>
      <c r="BU13" s="262"/>
      <c r="BV13" s="262"/>
      <c r="BW13" s="262"/>
      <c r="BX13" s="262"/>
      <c r="BY13" s="262"/>
      <c r="BZ13" s="262"/>
      <c r="CA13" s="262"/>
      <c r="CB13" s="262"/>
      <c r="CC13" s="262"/>
      <c r="CD13" s="262"/>
      <c r="CE13" s="262"/>
    </row>
    <row r="14" spans="1:83" ht="19.899999999999999" customHeight="1">
      <c r="A14" s="148" t="s">
        <v>29</v>
      </c>
      <c r="C14" s="155" t="s">
        <v>3</v>
      </c>
      <c r="D14" s="155">
        <v>0.17100000000000001</v>
      </c>
      <c r="E14" s="155">
        <v>0.17100000000000001</v>
      </c>
      <c r="F14" s="155">
        <v>0.26100000000000001</v>
      </c>
      <c r="G14" s="155">
        <v>0.17100000000000001</v>
      </c>
      <c r="H14" s="155">
        <v>0.17499999999999999</v>
      </c>
      <c r="I14" s="155">
        <v>0.17399999999999999</v>
      </c>
      <c r="J14" s="155">
        <v>0.17399999999999999</v>
      </c>
      <c r="K14" s="155">
        <v>0.17399999999999999</v>
      </c>
      <c r="L14" s="155">
        <v>0.17</v>
      </c>
      <c r="M14" s="155">
        <v>0.17100000000000001</v>
      </c>
      <c r="N14" s="155">
        <v>0.17299999999999999</v>
      </c>
      <c r="O14" s="155">
        <v>0.17299999999999999</v>
      </c>
      <c r="P14" s="155">
        <v>0.17399999999999999</v>
      </c>
      <c r="Q14" s="155">
        <v>0.23100000000000001</v>
      </c>
      <c r="R14" s="155">
        <v>0.25600000000000001</v>
      </c>
      <c r="S14" s="155">
        <v>0.255</v>
      </c>
      <c r="T14" s="155">
        <v>0.307</v>
      </c>
      <c r="U14" s="155">
        <v>0.34300000000000003</v>
      </c>
      <c r="V14" s="155">
        <v>0.44600000000000001</v>
      </c>
      <c r="W14" s="155">
        <v>0.55899999999999994</v>
      </c>
      <c r="X14" s="155">
        <v>0.68900000000000006</v>
      </c>
      <c r="Y14" s="155">
        <v>0.66664000000000012</v>
      </c>
      <c r="Z14" s="155">
        <v>0.65287799999999996</v>
      </c>
      <c r="AA14" s="155">
        <v>0.65326300000000004</v>
      </c>
      <c r="AB14" s="155">
        <v>1.3984000000000001</v>
      </c>
      <c r="AC14" s="155">
        <v>3.6968030000000001</v>
      </c>
      <c r="AD14" s="155">
        <v>8.5797820000000016</v>
      </c>
      <c r="AE14" s="155">
        <v>6.5203600000000002</v>
      </c>
      <c r="AF14" s="155">
        <v>237.94509000000002</v>
      </c>
      <c r="AG14" s="155">
        <v>2.52E-2</v>
      </c>
      <c r="AH14" s="155">
        <v>0.1089</v>
      </c>
      <c r="AI14" s="155">
        <v>0.28110000000000002</v>
      </c>
      <c r="AJ14" s="155">
        <v>0.34908798347683001</v>
      </c>
      <c r="AK14" s="155">
        <v>0.39739999999999998</v>
      </c>
      <c r="AL14" s="155">
        <v>0.48063333333333336</v>
      </c>
      <c r="AM14" s="155">
        <v>0.64074166666666665</v>
      </c>
      <c r="AN14" s="155">
        <v>0.73265833333333319</v>
      </c>
      <c r="AO14" s="155">
        <v>0.96950000000000003</v>
      </c>
      <c r="AP14" s="155">
        <v>0.98519999999999996</v>
      </c>
      <c r="AQ14" s="195">
        <v>1.1053999999999999</v>
      </c>
      <c r="AR14" s="195">
        <v>1.1846000000000001</v>
      </c>
      <c r="AS14" s="195">
        <v>1.2740872317066934</v>
      </c>
      <c r="AT14" s="195">
        <v>1.477875</v>
      </c>
      <c r="AU14" s="195">
        <v>1.5470842020227809</v>
      </c>
      <c r="AV14" s="195">
        <v>1.6753500000000001</v>
      </c>
      <c r="AW14" s="195">
        <v>2.218058333333333</v>
      </c>
      <c r="AX14" s="195">
        <v>2.4833250000000002</v>
      </c>
      <c r="AY14" s="195">
        <v>3.2687166666666658</v>
      </c>
      <c r="AZ14" s="195">
        <v>2.84205</v>
      </c>
      <c r="BA14" s="195">
        <v>3.4512916666666666</v>
      </c>
      <c r="BB14" s="195">
        <v>4.5241666666666669</v>
      </c>
      <c r="BC14" s="195">
        <v>4.7859605217991419</v>
      </c>
      <c r="BD14" s="195">
        <v>4.9442249999999994</v>
      </c>
      <c r="BE14" s="195">
        <v>5.0977083333333333</v>
      </c>
      <c r="BF14" s="195">
        <v>4.6968074010619203</v>
      </c>
      <c r="BG14" s="195">
        <v>5.1494999999999997</v>
      </c>
      <c r="BH14" s="134">
        <v>5.2666666666666702</v>
      </c>
      <c r="BI14" s="134">
        <v>5.5165651607136752</v>
      </c>
      <c r="BJ14" s="134">
        <v>7.1489735848912126</v>
      </c>
      <c r="BK14" s="134">
        <v>7.6326695604621095</v>
      </c>
      <c r="BM14" s="262"/>
      <c r="BN14" s="262"/>
      <c r="BO14" s="262"/>
      <c r="BP14" s="262"/>
      <c r="BQ14" s="262"/>
      <c r="BR14" s="262"/>
      <c r="BS14" s="262"/>
      <c r="BT14" s="262"/>
      <c r="BU14" s="262"/>
      <c r="BV14" s="262"/>
      <c r="BW14" s="262"/>
      <c r="BX14" s="262"/>
      <c r="BY14" s="262"/>
      <c r="BZ14" s="262"/>
      <c r="CA14" s="262"/>
      <c r="CB14" s="262"/>
      <c r="CC14" s="262"/>
      <c r="CD14" s="262"/>
      <c r="CE14" s="262"/>
    </row>
    <row r="15" spans="1:83" ht="9.75" customHeight="1" thickBot="1">
      <c r="A15" s="135"/>
      <c r="B15" s="135"/>
      <c r="C15" s="135"/>
      <c r="D15" s="135"/>
      <c r="E15" s="135"/>
      <c r="F15" s="135"/>
      <c r="G15" s="135"/>
      <c r="H15" s="135"/>
      <c r="I15" s="135"/>
      <c r="J15" s="135"/>
      <c r="K15" s="135"/>
      <c r="L15" s="135"/>
      <c r="M15" s="135"/>
      <c r="N15" s="135"/>
      <c r="O15" s="135"/>
      <c r="P15" s="135"/>
      <c r="Q15" s="135"/>
      <c r="R15" s="135"/>
      <c r="S15" s="135"/>
      <c r="T15" s="135"/>
      <c r="U15" s="135"/>
      <c r="V15" s="135"/>
      <c r="W15" s="135"/>
      <c r="X15" s="135"/>
      <c r="Y15" s="135"/>
      <c r="Z15" s="135"/>
      <c r="AA15" s="135"/>
      <c r="AB15" s="135"/>
      <c r="AC15" s="135"/>
      <c r="AD15" s="135"/>
      <c r="AE15" s="135"/>
      <c r="AF15" s="135"/>
      <c r="AG15" s="135"/>
      <c r="AH15" s="135"/>
      <c r="AI15" s="135"/>
      <c r="AJ15" s="135"/>
      <c r="AK15" s="135"/>
      <c r="AL15" s="135"/>
      <c r="AM15" s="135"/>
      <c r="AN15" s="135"/>
      <c r="AO15" s="135"/>
      <c r="AP15" s="135"/>
      <c r="AQ15" s="135"/>
      <c r="AR15" s="135"/>
      <c r="AS15" s="135"/>
      <c r="AT15" s="135"/>
      <c r="AU15" s="135"/>
      <c r="AV15" s="135"/>
      <c r="AW15" s="135"/>
      <c r="AX15" s="135"/>
      <c r="AY15" s="135"/>
      <c r="AZ15" s="135"/>
      <c r="BA15" s="135"/>
      <c r="BB15" s="135"/>
      <c r="BC15" s="135"/>
      <c r="BD15" s="135"/>
      <c r="BE15" s="135"/>
      <c r="BF15" s="135"/>
      <c r="BG15" s="135"/>
      <c r="BH15" s="135"/>
      <c r="BI15" s="135"/>
      <c r="BJ15" s="135"/>
      <c r="BK15" s="135"/>
    </row>
    <row r="16" spans="1:83" ht="18" customHeight="1">
      <c r="A16" s="54" t="s">
        <v>177</v>
      </c>
      <c r="B16" s="141" t="s">
        <v>166</v>
      </c>
      <c r="C16" s="136"/>
      <c r="D16" s="136"/>
      <c r="E16" s="136"/>
      <c r="F16" s="136"/>
      <c r="G16" s="136"/>
      <c r="H16" s="136"/>
      <c r="I16" s="136"/>
      <c r="J16" s="136"/>
      <c r="K16" s="136"/>
      <c r="L16" s="136"/>
      <c r="M16" s="136"/>
      <c r="N16" s="136"/>
      <c r="O16" s="136"/>
      <c r="P16" s="136"/>
      <c r="Q16" s="136"/>
      <c r="R16" s="136"/>
      <c r="S16" s="136"/>
      <c r="T16" s="136"/>
      <c r="U16" s="136"/>
      <c r="V16" s="136"/>
      <c r="W16" s="136"/>
      <c r="X16" s="136"/>
      <c r="Y16" s="136"/>
      <c r="Z16" s="136"/>
      <c r="AA16" s="136"/>
      <c r="AB16" s="136"/>
      <c r="AC16" s="136"/>
      <c r="AD16" s="136"/>
      <c r="AE16" s="136"/>
      <c r="AF16" s="136"/>
      <c r="AG16" s="136"/>
      <c r="AH16" s="136"/>
      <c r="AI16" s="136"/>
      <c r="AJ16" s="136"/>
      <c r="AK16" s="136"/>
      <c r="AL16" s="136"/>
      <c r="AM16" s="136"/>
      <c r="AN16" s="136"/>
      <c r="AO16" s="136"/>
      <c r="AP16" s="136"/>
    </row>
    <row r="17" spans="49:61" ht="18" customHeight="1"/>
    <row r="18" spans="49:61" ht="18" customHeight="1"/>
    <row r="19" spans="49:61" ht="18" customHeight="1"/>
    <row r="20" spans="49:61" ht="19.899999999999999" customHeight="1">
      <c r="AW20" s="79"/>
      <c r="AX20" s="79"/>
      <c r="AY20" s="79"/>
      <c r="AZ20" s="79"/>
      <c r="BA20" s="79"/>
      <c r="BB20" s="79"/>
      <c r="BC20" s="79"/>
      <c r="BD20" s="79"/>
      <c r="BE20" s="79"/>
      <c r="BF20" s="79"/>
      <c r="BG20" s="79"/>
      <c r="BH20" s="79"/>
      <c r="BI20" s="79"/>
    </row>
    <row r="21" spans="49:61" ht="19.899999999999999" customHeight="1">
      <c r="AW21" s="79"/>
      <c r="AX21" s="79"/>
      <c r="AY21" s="79"/>
      <c r="AZ21" s="79"/>
      <c r="BA21" s="79"/>
      <c r="BB21" s="79"/>
      <c r="BC21" s="79"/>
      <c r="BD21" s="79"/>
      <c r="BE21" s="79"/>
      <c r="BF21" s="79"/>
      <c r="BG21" s="79"/>
      <c r="BH21" s="79"/>
      <c r="BI21" s="79"/>
    </row>
    <row r="22" spans="49:61" ht="19.899999999999999" customHeight="1">
      <c r="AW22" s="79"/>
      <c r="AX22" s="79"/>
      <c r="AY22" s="79"/>
      <c r="AZ22" s="79"/>
      <c r="BA22" s="79"/>
      <c r="BB22" s="79"/>
      <c r="BC22" s="79"/>
      <c r="BD22" s="79"/>
      <c r="BE22" s="79"/>
      <c r="BF22" s="79"/>
      <c r="BG22" s="79"/>
      <c r="BH22" s="79"/>
      <c r="BI22" s="79"/>
    </row>
    <row r="23" spans="49:61" ht="19.899999999999999" customHeight="1">
      <c r="AW23" s="79"/>
      <c r="AX23" s="79"/>
      <c r="AY23" s="79"/>
      <c r="AZ23" s="79"/>
      <c r="BA23" s="79"/>
      <c r="BB23" s="79"/>
      <c r="BC23" s="79"/>
      <c r="BD23" s="79"/>
      <c r="BE23" s="79"/>
      <c r="BF23" s="79"/>
      <c r="BG23" s="79"/>
      <c r="BH23" s="79"/>
      <c r="BI23" s="79"/>
    </row>
    <row r="24" spans="49:61" ht="19.899999999999999" customHeight="1">
      <c r="AW24" s="79"/>
      <c r="AX24" s="79"/>
      <c r="AY24" s="79"/>
      <c r="AZ24" s="79"/>
      <c r="BA24" s="79"/>
      <c r="BB24" s="79"/>
      <c r="BC24" s="79"/>
      <c r="BD24" s="79"/>
      <c r="BE24" s="79"/>
      <c r="BF24" s="79"/>
      <c r="BG24" s="79"/>
      <c r="BH24" s="79"/>
      <c r="BI24" s="79"/>
    </row>
    <row r="25" spans="49:61" ht="19.899999999999999" customHeight="1">
      <c r="AW25" s="79"/>
      <c r="AX25" s="79"/>
      <c r="AY25" s="79"/>
      <c r="AZ25" s="79"/>
      <c r="BA25" s="79"/>
      <c r="BB25" s="79"/>
      <c r="BC25" s="79"/>
      <c r="BD25" s="79"/>
      <c r="BE25" s="79"/>
      <c r="BF25" s="79"/>
      <c r="BG25" s="79"/>
      <c r="BH25" s="79"/>
      <c r="BI25" s="79"/>
    </row>
    <row r="26" spans="49:61" ht="19.899999999999999" customHeight="1">
      <c r="AW26" s="79"/>
      <c r="AX26" s="79"/>
      <c r="AY26" s="79"/>
      <c r="AZ26" s="79"/>
      <c r="BA26" s="79"/>
      <c r="BB26" s="79"/>
      <c r="BC26" s="79"/>
      <c r="BD26" s="79"/>
      <c r="BE26" s="79"/>
      <c r="BF26" s="79"/>
      <c r="BG26" s="79"/>
      <c r="BH26" s="79"/>
      <c r="BI26" s="79"/>
    </row>
    <row r="27" spans="49:61" ht="19.899999999999999" customHeight="1">
      <c r="AW27" s="79"/>
    </row>
  </sheetData>
  <mergeCells count="2">
    <mergeCell ref="A6:B6"/>
    <mergeCell ref="A4:B4"/>
  </mergeCells>
  <printOptions verticalCentered="1"/>
  <pageMargins left="0.5" right="0.5" top="0.5" bottom="0.5" header="0" footer="0"/>
  <pageSetup paperSize="5" scale="60" orientation="landscape" r:id="rId1"/>
  <colBreaks count="1" manualBreakCount="1">
    <brk id="42" max="16" man="1"/>
  </colBreaks>
  <ignoredErrors>
    <ignoredError sqref="C6:AP6" numberStoredAsText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AX25"/>
  <sheetViews>
    <sheetView zoomScale="80" zoomScaleNormal="80" zoomScaleSheetLayoutView="100" workbookViewId="0">
      <selection activeCell="B14" sqref="B14"/>
    </sheetView>
  </sheetViews>
  <sheetFormatPr baseColWidth="10" defaultRowHeight="19.899999999999999" customHeight="1"/>
  <cols>
    <col min="1" max="1" width="19.7109375" style="91" customWidth="1"/>
    <col min="2" max="2" width="49" style="91" customWidth="1"/>
    <col min="3" max="31" width="11.7109375" style="91" customWidth="1"/>
    <col min="32" max="34" width="11.42578125" style="91"/>
    <col min="35" max="35" width="13.42578125" style="91" bestFit="1" customWidth="1"/>
    <col min="36" max="36" width="14.140625" style="91" customWidth="1"/>
    <col min="37" max="37" width="13.28515625" style="91" customWidth="1"/>
    <col min="38" max="38" width="14.85546875" style="91" customWidth="1"/>
    <col min="39" max="39" width="13.5703125" style="91" customWidth="1"/>
    <col min="40" max="40" width="14.7109375" style="91" customWidth="1"/>
    <col min="41" max="41" width="14.28515625" style="91" customWidth="1"/>
    <col min="42" max="42" width="13.5703125" style="91" customWidth="1"/>
    <col min="43" max="43" width="14.7109375" style="91" customWidth="1"/>
    <col min="44" max="44" width="13.85546875" style="91" customWidth="1"/>
    <col min="45" max="45" width="13.5703125" style="91" customWidth="1"/>
    <col min="46" max="47" width="14.28515625" style="91" customWidth="1"/>
    <col min="48" max="48" width="13.42578125" style="91" customWidth="1"/>
    <col min="49" max="49" width="14.140625" style="91" customWidth="1"/>
    <col min="50" max="16384" width="11.42578125" style="91"/>
  </cols>
  <sheetData>
    <row r="1" spans="1:50" ht="18" customHeight="1">
      <c r="A1" s="137"/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</row>
    <row r="2" spans="1:50" ht="18" customHeight="1">
      <c r="A2" s="3" t="s">
        <v>249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50" ht="18" customHeight="1">
      <c r="A3" s="8" t="s">
        <v>167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</row>
    <row r="4" spans="1:50" ht="18" customHeight="1">
      <c r="A4" s="324" t="s">
        <v>48</v>
      </c>
      <c r="B4" s="324"/>
      <c r="C4" s="150"/>
      <c r="D4" s="150"/>
      <c r="E4" s="150"/>
      <c r="F4" s="150"/>
      <c r="G4" s="150"/>
      <c r="H4" s="150"/>
      <c r="I4" s="150"/>
      <c r="J4" s="150"/>
      <c r="K4" s="150"/>
      <c r="L4" s="150"/>
      <c r="X4" s="140"/>
      <c r="Y4" s="140"/>
    </row>
    <row r="5" spans="1:50" ht="18" customHeight="1" thickBot="1"/>
    <row r="6" spans="1:50" ht="30" customHeight="1" thickBot="1">
      <c r="A6" s="373" t="s">
        <v>206</v>
      </c>
      <c r="B6" s="373"/>
      <c r="C6" s="179" t="s">
        <v>94</v>
      </c>
      <c r="D6" s="179" t="s">
        <v>56</v>
      </c>
      <c r="E6" s="179" t="s">
        <v>67</v>
      </c>
      <c r="F6" s="179" t="s">
        <v>68</v>
      </c>
      <c r="G6" s="179" t="s">
        <v>69</v>
      </c>
      <c r="H6" s="179" t="s">
        <v>70</v>
      </c>
      <c r="I6" s="179">
        <v>1996</v>
      </c>
      <c r="J6" s="179" t="s">
        <v>72</v>
      </c>
      <c r="K6" s="179">
        <v>1998</v>
      </c>
      <c r="L6" s="179">
        <v>1999</v>
      </c>
      <c r="M6" s="179">
        <v>2000</v>
      </c>
      <c r="N6" s="179">
        <v>2001</v>
      </c>
      <c r="O6" s="179">
        <v>2002</v>
      </c>
      <c r="P6" s="179">
        <v>2003</v>
      </c>
      <c r="Q6" s="179">
        <v>2004</v>
      </c>
      <c r="R6" s="179">
        <v>2005</v>
      </c>
      <c r="S6" s="179">
        <v>2006</v>
      </c>
      <c r="T6" s="179">
        <v>2007</v>
      </c>
      <c r="U6" s="179">
        <v>2008</v>
      </c>
      <c r="V6" s="179">
        <v>2009</v>
      </c>
      <c r="W6" s="179">
        <v>2010</v>
      </c>
      <c r="X6" s="179">
        <v>2011</v>
      </c>
      <c r="Y6" s="179">
        <v>2012</v>
      </c>
      <c r="Z6" s="179">
        <v>2013</v>
      </c>
      <c r="AA6" s="179">
        <v>2014</v>
      </c>
      <c r="AB6" s="179">
        <v>2015</v>
      </c>
      <c r="AC6" s="179">
        <v>2016</v>
      </c>
      <c r="AD6" s="179">
        <v>2017</v>
      </c>
      <c r="AE6" s="179">
        <v>2018</v>
      </c>
      <c r="AF6" s="179">
        <v>2019</v>
      </c>
      <c r="AG6" s="179">
        <v>2020</v>
      </c>
    </row>
    <row r="7" spans="1:50" ht="28.15" customHeight="1">
      <c r="A7" s="89"/>
      <c r="B7" s="89"/>
      <c r="C7" s="89"/>
      <c r="D7" s="89"/>
      <c r="E7" s="89"/>
      <c r="F7" s="89"/>
      <c r="G7" s="89"/>
      <c r="H7" s="89"/>
      <c r="I7" s="89"/>
      <c r="J7" s="89"/>
      <c r="K7" s="89"/>
      <c r="L7" s="89"/>
      <c r="M7" s="92"/>
      <c r="N7" s="92"/>
      <c r="O7" s="92"/>
      <c r="P7" s="92"/>
      <c r="Q7" s="92"/>
      <c r="R7" s="92"/>
      <c r="S7" s="92"/>
      <c r="T7" s="92"/>
      <c r="U7" s="92"/>
      <c r="V7" s="92"/>
      <c r="W7" s="92"/>
      <c r="X7" s="92"/>
      <c r="Y7" s="92"/>
    </row>
    <row r="8" spans="1:50" s="138" customFormat="1" ht="19.899999999999999" customHeight="1">
      <c r="A8" s="143" t="s">
        <v>47</v>
      </c>
      <c r="B8" s="144"/>
      <c r="C8" s="157">
        <v>0.35</v>
      </c>
      <c r="D8" s="200">
        <v>1.1299999999999999</v>
      </c>
      <c r="E8" s="200">
        <v>1.53</v>
      </c>
      <c r="F8" s="200">
        <v>1.89</v>
      </c>
      <c r="G8" s="200">
        <v>2.2564000000000002</v>
      </c>
      <c r="H8" s="200">
        <v>2.3439380623791082</v>
      </c>
      <c r="I8" s="200">
        <v>2.7679</v>
      </c>
      <c r="J8" s="200">
        <v>3.2438916666666668</v>
      </c>
      <c r="K8" s="200">
        <v>4.0608647279793253</v>
      </c>
      <c r="L8" s="200">
        <v>5.2572416666666664</v>
      </c>
      <c r="M8" s="196">
        <v>5.9447999999999999</v>
      </c>
      <c r="N8" s="196">
        <v>6.0335999999999999</v>
      </c>
      <c r="O8" s="196">
        <v>6.2785166666666656</v>
      </c>
      <c r="P8" s="196">
        <v>6.4353249999999989</v>
      </c>
      <c r="Q8" s="196">
        <v>6.7127833333333333</v>
      </c>
      <c r="R8" s="196">
        <v>6.8877916666666676</v>
      </c>
      <c r="S8" s="196">
        <v>6.8713000000000006</v>
      </c>
      <c r="T8" s="196">
        <v>6.8528833333333337</v>
      </c>
      <c r="U8" s="196">
        <v>7.4538500000000001</v>
      </c>
      <c r="V8" s="196">
        <v>8.1561249999999994</v>
      </c>
      <c r="W8" s="196">
        <v>6.8017916666666665</v>
      </c>
      <c r="X8" s="196">
        <v>6.8477334224406947</v>
      </c>
      <c r="Y8" s="196">
        <v>6.9739402952911362</v>
      </c>
      <c r="Z8" s="197">
        <v>7.2466583333333316</v>
      </c>
      <c r="AA8" s="197">
        <v>8.0008166666666671</v>
      </c>
      <c r="AB8" s="197">
        <v>9.2026000000000021</v>
      </c>
      <c r="AC8" s="197">
        <v>10.578125968773156</v>
      </c>
      <c r="AD8" s="138">
        <v>12.095396456779271</v>
      </c>
      <c r="AE8" s="138">
        <v>12.474355382016263</v>
      </c>
      <c r="AF8" s="138">
        <v>12.732087133515035</v>
      </c>
      <c r="AG8" s="138">
        <v>13.104739561747763</v>
      </c>
      <c r="AI8" s="262"/>
      <c r="AJ8" s="262"/>
      <c r="AK8" s="262"/>
      <c r="AL8" s="262"/>
      <c r="AM8" s="262"/>
      <c r="AN8" s="262"/>
      <c r="AO8" s="262"/>
      <c r="AP8" s="262"/>
      <c r="AQ8" s="262"/>
      <c r="AR8" s="262"/>
      <c r="AS8" s="262"/>
      <c r="AT8" s="262"/>
      <c r="AU8" s="262"/>
      <c r="AV8" s="262"/>
      <c r="AW8" s="262"/>
      <c r="AX8" s="262"/>
    </row>
    <row r="9" spans="1:50" ht="19.899999999999999" customHeight="1">
      <c r="C9" s="158"/>
      <c r="D9" s="158"/>
      <c r="E9" s="158"/>
      <c r="F9" s="158"/>
      <c r="G9" s="158"/>
      <c r="H9" s="158"/>
      <c r="I9" s="158"/>
      <c r="J9" s="158"/>
      <c r="K9" s="158"/>
      <c r="L9" s="158"/>
      <c r="M9" s="198"/>
      <c r="N9" s="198"/>
      <c r="O9" s="198"/>
      <c r="P9" s="198"/>
      <c r="Q9" s="198"/>
      <c r="R9" s="198"/>
      <c r="S9" s="198"/>
      <c r="T9" s="198"/>
      <c r="U9" s="198"/>
      <c r="V9" s="198"/>
      <c r="W9" s="198"/>
      <c r="X9" s="199"/>
      <c r="Y9" s="199"/>
      <c r="Z9" s="199"/>
      <c r="AA9" s="199"/>
      <c r="AB9" s="199"/>
      <c r="AC9" s="199"/>
      <c r="AI9" s="262"/>
      <c r="AJ9" s="262"/>
      <c r="AK9" s="262"/>
      <c r="AL9" s="262"/>
      <c r="AM9" s="262"/>
      <c r="AN9" s="262"/>
      <c r="AO9" s="262"/>
      <c r="AP9" s="262"/>
      <c r="AQ9" s="262"/>
      <c r="AR9" s="262"/>
      <c r="AS9" s="262"/>
      <c r="AT9" s="262"/>
      <c r="AU9" s="262"/>
      <c r="AV9" s="262"/>
      <c r="AW9" s="262"/>
      <c r="AX9" s="262"/>
    </row>
    <row r="10" spans="1:50" ht="19.899999999999999" customHeight="1">
      <c r="A10" s="148" t="s">
        <v>24</v>
      </c>
      <c r="C10" s="158">
        <v>1.7000000000000001E-2</v>
      </c>
      <c r="D10" s="158">
        <v>0.56999999999999995</v>
      </c>
      <c r="E10" s="158">
        <v>0.97</v>
      </c>
      <c r="F10" s="158">
        <v>1.21</v>
      </c>
      <c r="G10" s="158">
        <v>1.5730999999999999</v>
      </c>
      <c r="H10" s="158">
        <v>1.7052938426300188</v>
      </c>
      <c r="I10" s="158">
        <v>2.0430999999999999</v>
      </c>
      <c r="J10" s="158">
        <v>2.403483333333333</v>
      </c>
      <c r="K10" s="158">
        <v>3.0741402639981756</v>
      </c>
      <c r="L10" s="158">
        <v>4.2310818181818188</v>
      </c>
      <c r="M10" s="198">
        <v>4.9499000000000004</v>
      </c>
      <c r="N10" s="198">
        <v>5.0311000000000003</v>
      </c>
      <c r="O10" s="198">
        <v>5.2202833333333336</v>
      </c>
      <c r="P10" s="198">
        <v>5.3716333333333326</v>
      </c>
      <c r="Q10" s="198">
        <v>5.5559583333333338</v>
      </c>
      <c r="R10" s="198">
        <v>5.6835499999999994</v>
      </c>
      <c r="S10" s="198">
        <v>5.6811333333333343</v>
      </c>
      <c r="T10" s="198">
        <v>5.6180250000000003</v>
      </c>
      <c r="U10" s="198">
        <v>5.7891916666666674</v>
      </c>
      <c r="V10" s="198">
        <v>6.2114499999999992</v>
      </c>
      <c r="W10" s="198">
        <v>5.2321</v>
      </c>
      <c r="X10" s="199">
        <v>5.4643328988199302</v>
      </c>
      <c r="Y10" s="199">
        <v>5.3612007694514361</v>
      </c>
      <c r="Z10" s="199">
        <v>5.6168750000000003</v>
      </c>
      <c r="AA10" s="199">
        <v>6.4351166666666666</v>
      </c>
      <c r="AB10" s="199">
        <v>7.2789999999999999</v>
      </c>
      <c r="AC10" s="199">
        <v>8.3840939619127592</v>
      </c>
      <c r="AD10" s="91">
        <v>9.3825302138372013</v>
      </c>
      <c r="AE10" s="91">
        <v>9.6914402798671304</v>
      </c>
      <c r="AF10" s="91">
        <v>9.8031685475489798</v>
      </c>
      <c r="AG10" s="91">
        <v>10.10745290494669</v>
      </c>
      <c r="AI10" s="262"/>
      <c r="AJ10" s="262"/>
      <c r="AK10" s="262"/>
      <c r="AL10" s="262"/>
      <c r="AM10" s="262"/>
      <c r="AN10" s="262"/>
      <c r="AO10" s="262"/>
      <c r="AP10" s="262"/>
      <c r="AQ10" s="262"/>
      <c r="AR10" s="262"/>
      <c r="AS10" s="262"/>
      <c r="AT10" s="262"/>
      <c r="AU10" s="262"/>
      <c r="AV10" s="262"/>
      <c r="AW10" s="262"/>
      <c r="AX10" s="262"/>
    </row>
    <row r="11" spans="1:50" ht="19.899999999999999" customHeight="1">
      <c r="A11" s="148" t="s">
        <v>25</v>
      </c>
      <c r="C11" s="158">
        <v>1.02</v>
      </c>
      <c r="D11" s="158">
        <v>3.29</v>
      </c>
      <c r="E11" s="158">
        <v>4.5999999999999996</v>
      </c>
      <c r="F11" s="158">
        <v>5.44</v>
      </c>
      <c r="G11" s="158">
        <v>6.2766999999999999</v>
      </c>
      <c r="H11" s="158">
        <v>6.3998299951028406</v>
      </c>
      <c r="I11" s="158">
        <v>7.5006000000000004</v>
      </c>
      <c r="J11" s="158">
        <v>8.4690666666666665</v>
      </c>
      <c r="K11" s="158">
        <v>10.327530977221352</v>
      </c>
      <c r="L11" s="158">
        <v>11.486109090909091</v>
      </c>
      <c r="M11" s="198">
        <v>12.2441</v>
      </c>
      <c r="N11" s="198">
        <v>12.4139</v>
      </c>
      <c r="O11" s="198">
        <v>12.930016666666665</v>
      </c>
      <c r="P11" s="198">
        <v>13.392875000000002</v>
      </c>
      <c r="Q11" s="198">
        <v>11.903858333333334</v>
      </c>
      <c r="R11" s="198">
        <v>11.693416666666666</v>
      </c>
      <c r="S11" s="198">
        <v>11.690800000000003</v>
      </c>
      <c r="T11" s="198">
        <v>11.964508333333333</v>
      </c>
      <c r="U11" s="198">
        <v>14.553933333333333</v>
      </c>
      <c r="V11" s="198">
        <v>18.409266666666667</v>
      </c>
      <c r="W11" s="198">
        <v>15.124725000000003</v>
      </c>
      <c r="X11" s="199">
        <v>14.954546733055052</v>
      </c>
      <c r="Y11" s="199">
        <v>15.131915133425011</v>
      </c>
      <c r="Z11" s="199">
        <v>15.31503333333333</v>
      </c>
      <c r="AA11" s="199">
        <v>15.842766666666668</v>
      </c>
      <c r="AB11" s="199">
        <v>18.355416666666663</v>
      </c>
      <c r="AC11" s="199">
        <v>21.144548882907369</v>
      </c>
      <c r="AD11" s="91">
        <v>23.299522657597816</v>
      </c>
      <c r="AE11" s="91">
        <v>24.252546315644167</v>
      </c>
      <c r="AF11" s="91">
        <v>24.76596758455781</v>
      </c>
      <c r="AG11" s="91">
        <v>24.537676933417579</v>
      </c>
      <c r="AI11" s="262"/>
      <c r="AJ11" s="262"/>
      <c r="AK11" s="262"/>
      <c r="AL11" s="262"/>
      <c r="AM11" s="262"/>
      <c r="AN11" s="262"/>
      <c r="AO11" s="262"/>
      <c r="AP11" s="262"/>
      <c r="AQ11" s="262"/>
      <c r="AR11" s="262"/>
      <c r="AS11" s="262"/>
      <c r="AT11" s="262"/>
      <c r="AU11" s="262"/>
      <c r="AV11" s="262"/>
      <c r="AW11" s="262"/>
      <c r="AX11" s="262"/>
    </row>
    <row r="12" spans="1:50" ht="19.899999999999999" customHeight="1">
      <c r="A12" s="148" t="s">
        <v>26</v>
      </c>
      <c r="C12" s="158">
        <v>0.92</v>
      </c>
      <c r="D12" s="158">
        <v>3.49</v>
      </c>
      <c r="E12" s="158">
        <v>4.4400000000000004</v>
      </c>
      <c r="F12" s="158">
        <v>5.13</v>
      </c>
      <c r="G12" s="158">
        <v>5.4641999999999999</v>
      </c>
      <c r="H12" s="158">
        <v>5.7356914575866185</v>
      </c>
      <c r="I12" s="158">
        <v>7.0303000000000004</v>
      </c>
      <c r="J12" s="158">
        <v>7.9382666666666672</v>
      </c>
      <c r="K12" s="158">
        <v>11.793097072072072</v>
      </c>
      <c r="L12" s="158">
        <v>11.920827272727273</v>
      </c>
      <c r="M12" s="198">
        <v>12.2082</v>
      </c>
      <c r="N12" s="198">
        <v>12.835699999999999</v>
      </c>
      <c r="O12" s="198">
        <v>13.833733333333333</v>
      </c>
      <c r="P12" s="198">
        <v>14.49363333333333</v>
      </c>
      <c r="Q12" s="198">
        <v>14.953625000000001</v>
      </c>
      <c r="R12" s="198">
        <v>14.676083333333336</v>
      </c>
      <c r="S12" s="198">
        <v>14.425749999999999</v>
      </c>
      <c r="T12" s="198">
        <v>13.942416666666666</v>
      </c>
      <c r="U12" s="198">
        <v>18.422675000000002</v>
      </c>
      <c r="V12" s="198">
        <v>21.151016666666667</v>
      </c>
      <c r="W12" s="198">
        <v>18.143233333333331</v>
      </c>
      <c r="X12" s="199">
        <v>18.03716972868833</v>
      </c>
      <c r="Y12" s="199">
        <v>18.458542035156928</v>
      </c>
      <c r="Z12" s="199">
        <v>18.611475000000002</v>
      </c>
      <c r="AA12" s="199">
        <v>19.234824999999997</v>
      </c>
      <c r="AB12" s="199">
        <v>23.457875000000001</v>
      </c>
      <c r="AC12" s="199">
        <v>26.619352948759147</v>
      </c>
      <c r="AD12" s="91">
        <v>30.321289129397055</v>
      </c>
      <c r="AE12" s="91">
        <v>31.778563141826293</v>
      </c>
      <c r="AF12" s="91">
        <v>32.119136617162418</v>
      </c>
      <c r="AG12" s="91">
        <v>32.836377150642555</v>
      </c>
      <c r="AI12" s="262"/>
      <c r="AJ12" s="262"/>
      <c r="AK12" s="262"/>
      <c r="AL12" s="262"/>
      <c r="AM12" s="262"/>
      <c r="AN12" s="262"/>
      <c r="AO12" s="262"/>
      <c r="AP12" s="262"/>
      <c r="AQ12" s="262"/>
      <c r="AR12" s="262"/>
      <c r="AS12" s="262"/>
      <c r="AT12" s="262"/>
      <c r="AU12" s="262"/>
      <c r="AV12" s="262"/>
      <c r="AW12" s="262"/>
      <c r="AX12" s="262"/>
    </row>
    <row r="13" spans="1:50" ht="19.899999999999999" customHeight="1">
      <c r="A13" s="148" t="s">
        <v>27</v>
      </c>
      <c r="C13" s="158">
        <v>1.4</v>
      </c>
      <c r="D13" s="158">
        <v>4.55</v>
      </c>
      <c r="E13" s="158">
        <v>4.84</v>
      </c>
      <c r="F13" s="158">
        <v>6.14</v>
      </c>
      <c r="G13" s="158">
        <v>7.0011999999999999</v>
      </c>
      <c r="H13" s="158">
        <v>7.041561362145317</v>
      </c>
      <c r="I13" s="158">
        <v>8.4708000000000006</v>
      </c>
      <c r="J13" s="158">
        <v>9.7030750000000001</v>
      </c>
      <c r="K13" s="158">
        <v>11.255555739112863</v>
      </c>
      <c r="L13" s="158">
        <v>12.055019090909092</v>
      </c>
      <c r="M13" s="198">
        <v>14.007199999999999</v>
      </c>
      <c r="N13" s="198">
        <v>14.509600000000001</v>
      </c>
      <c r="O13" s="198">
        <v>14.648316666666666</v>
      </c>
      <c r="P13" s="198">
        <v>15.375633333333333</v>
      </c>
      <c r="Q13" s="198">
        <v>16.103641666666668</v>
      </c>
      <c r="R13" s="198">
        <v>16.351183333333331</v>
      </c>
      <c r="S13" s="198">
        <v>16.400499999999997</v>
      </c>
      <c r="T13" s="198">
        <v>16.369066666666665</v>
      </c>
      <c r="U13" s="198">
        <v>20.125399999999999</v>
      </c>
      <c r="V13" s="198">
        <v>22.544349999999998</v>
      </c>
      <c r="W13" s="198">
        <v>19.264991666666663</v>
      </c>
      <c r="X13" s="199">
        <v>19.431119737568054</v>
      </c>
      <c r="Y13" s="199">
        <v>19.504595630294791</v>
      </c>
      <c r="Z13" s="199">
        <v>19.587599999999998</v>
      </c>
      <c r="AA13" s="199">
        <v>20.237933333333331</v>
      </c>
      <c r="AB13" s="199">
        <v>24.360583333333338</v>
      </c>
      <c r="AC13" s="199">
        <v>27.749775705841206</v>
      </c>
      <c r="AD13" s="91">
        <v>32.077191340493428</v>
      </c>
      <c r="AE13" s="91">
        <v>33.455892994296725</v>
      </c>
      <c r="AF13" s="91">
        <v>34.082017460435075</v>
      </c>
      <c r="AG13" s="91">
        <v>34.486544907212021</v>
      </c>
      <c r="AI13" s="262"/>
      <c r="AJ13" s="262"/>
      <c r="AK13" s="262"/>
      <c r="AL13" s="262"/>
      <c r="AM13" s="262"/>
      <c r="AN13" s="262"/>
      <c r="AO13" s="262"/>
      <c r="AP13" s="262"/>
      <c r="AQ13" s="262"/>
      <c r="AR13" s="262"/>
      <c r="AS13" s="262"/>
      <c r="AT13" s="262"/>
      <c r="AU13" s="262"/>
      <c r="AV13" s="262"/>
      <c r="AW13" s="262"/>
      <c r="AX13" s="262"/>
    </row>
    <row r="14" spans="1:50" ht="6.75" customHeight="1" thickBot="1">
      <c r="A14" s="139"/>
      <c r="B14" s="139"/>
      <c r="C14" s="139"/>
      <c r="D14" s="139"/>
      <c r="E14" s="139"/>
      <c r="F14" s="139"/>
      <c r="G14" s="139"/>
      <c r="H14" s="139"/>
      <c r="I14" s="139"/>
      <c r="J14" s="139"/>
      <c r="K14" s="139"/>
      <c r="L14" s="139"/>
      <c r="M14" s="139"/>
      <c r="N14" s="139"/>
      <c r="O14" s="139"/>
      <c r="P14" s="139"/>
      <c r="Q14" s="139"/>
      <c r="R14" s="139"/>
      <c r="S14" s="139"/>
      <c r="T14" s="139"/>
      <c r="U14" s="139"/>
      <c r="V14" s="139"/>
      <c r="W14" s="139"/>
      <c r="X14" s="139"/>
      <c r="Y14" s="139"/>
      <c r="Z14" s="139"/>
      <c r="AA14" s="139"/>
      <c r="AB14" s="139"/>
      <c r="AC14" s="139"/>
      <c r="AD14" s="139"/>
      <c r="AE14" s="139"/>
      <c r="AF14" s="139"/>
      <c r="AG14" s="139"/>
    </row>
    <row r="15" spans="1:50" ht="18" customHeight="1">
      <c r="A15" s="54" t="s">
        <v>178</v>
      </c>
      <c r="B15" s="141" t="s">
        <v>49</v>
      </c>
      <c r="C15" s="141"/>
      <c r="D15" s="141"/>
      <c r="E15" s="141"/>
      <c r="F15" s="141"/>
      <c r="G15" s="141"/>
      <c r="H15" s="141"/>
      <c r="I15" s="141"/>
      <c r="J15" s="141"/>
      <c r="K15" s="141"/>
      <c r="L15" s="141"/>
    </row>
    <row r="16" spans="1:50" ht="18" customHeight="1"/>
    <row r="19" spans="19:30" ht="19.899999999999999" customHeight="1">
      <c r="S19" s="79"/>
      <c r="T19" s="79"/>
      <c r="U19" s="79"/>
      <c r="V19" s="79"/>
      <c r="W19" s="79"/>
      <c r="X19" s="79"/>
      <c r="Y19" s="79"/>
      <c r="Z19" s="79"/>
      <c r="AA19" s="79"/>
      <c r="AB19" s="79"/>
      <c r="AC19" s="79"/>
      <c r="AD19" s="79"/>
    </row>
    <row r="20" spans="19:30" ht="19.899999999999999" customHeight="1">
      <c r="S20" s="260"/>
      <c r="T20" s="260"/>
      <c r="U20" s="260"/>
      <c r="V20" s="260"/>
      <c r="W20" s="260"/>
      <c r="X20" s="260"/>
      <c r="Y20" s="260"/>
      <c r="Z20" s="260"/>
      <c r="AA20" s="260"/>
      <c r="AB20" s="260"/>
      <c r="AC20" s="260"/>
      <c r="AD20" s="260"/>
    </row>
    <row r="21" spans="19:30" ht="19.899999999999999" customHeight="1">
      <c r="S21" s="260"/>
      <c r="T21" s="260"/>
      <c r="U21" s="260"/>
      <c r="V21" s="260"/>
      <c r="W21" s="260"/>
      <c r="X21" s="260"/>
      <c r="Y21" s="260"/>
      <c r="Z21" s="260"/>
      <c r="AA21" s="260"/>
      <c r="AB21" s="260"/>
      <c r="AC21" s="260"/>
      <c r="AD21" s="260"/>
    </row>
    <row r="22" spans="19:30" ht="19.899999999999999" customHeight="1">
      <c r="S22" s="260"/>
      <c r="T22" s="260"/>
      <c r="U22" s="260"/>
      <c r="V22" s="260"/>
      <c r="W22" s="260"/>
      <c r="X22" s="260"/>
      <c r="Y22" s="260"/>
      <c r="Z22" s="260"/>
      <c r="AA22" s="260"/>
      <c r="AB22" s="260"/>
      <c r="AC22" s="260"/>
      <c r="AD22" s="260"/>
    </row>
    <row r="23" spans="19:30" ht="19.899999999999999" customHeight="1">
      <c r="S23" s="260"/>
      <c r="T23" s="260"/>
      <c r="U23" s="260"/>
      <c r="V23" s="260"/>
      <c r="W23" s="260"/>
      <c r="X23" s="260"/>
      <c r="Y23" s="260"/>
      <c r="Z23" s="260"/>
      <c r="AA23" s="260"/>
      <c r="AB23" s="260"/>
      <c r="AC23" s="260"/>
      <c r="AD23" s="260"/>
    </row>
    <row r="24" spans="19:30" ht="19.899999999999999" customHeight="1">
      <c r="S24" s="260"/>
      <c r="T24" s="260"/>
      <c r="U24" s="260"/>
      <c r="V24" s="260"/>
      <c r="W24" s="260"/>
      <c r="X24" s="260"/>
      <c r="Y24" s="260"/>
      <c r="Z24" s="260"/>
      <c r="AA24" s="260"/>
      <c r="AB24" s="260"/>
      <c r="AC24" s="260"/>
      <c r="AD24" s="260"/>
    </row>
    <row r="25" spans="19:30" ht="19.899999999999999" customHeight="1">
      <c r="S25" s="260"/>
      <c r="T25" s="260"/>
      <c r="U25" s="260"/>
      <c r="V25" s="260"/>
      <c r="W25" s="260"/>
      <c r="X25" s="260"/>
      <c r="Y25" s="260"/>
      <c r="Z25" s="260"/>
      <c r="AA25" s="260"/>
      <c r="AB25" s="260"/>
      <c r="AC25" s="260"/>
      <c r="AD25" s="260"/>
    </row>
  </sheetData>
  <mergeCells count="2">
    <mergeCell ref="A6:B6"/>
    <mergeCell ref="A4:B4"/>
  </mergeCells>
  <printOptions verticalCentered="1"/>
  <pageMargins left="0.5" right="0.5" top="0.5" bottom="0.5" header="0" footer="0"/>
  <pageSetup paperSize="5" scale="48" orientation="landscape" r:id="rId1"/>
  <ignoredErrors>
    <ignoredError sqref="C6:L6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122"/>
  <sheetViews>
    <sheetView zoomScale="80" zoomScaleNormal="80" zoomScaleSheetLayoutView="79" workbookViewId="0"/>
  </sheetViews>
  <sheetFormatPr baseColWidth="10" defaultRowHeight="19.899999999999999" customHeight="1"/>
  <cols>
    <col min="1" max="1" width="19.7109375" style="7" customWidth="1"/>
    <col min="2" max="2" width="153.7109375" style="7" customWidth="1"/>
    <col min="3" max="3" width="14.7109375" style="25" customWidth="1"/>
    <col min="4" max="12" width="14.7109375" style="7" customWidth="1"/>
    <col min="13" max="14" width="14.7109375" style="6" customWidth="1"/>
    <col min="15" max="19" width="15.140625" style="6" customWidth="1"/>
    <col min="20" max="22" width="15.140625" style="7" customWidth="1"/>
    <col min="23" max="34" width="20.7109375" style="7" customWidth="1"/>
    <col min="35" max="35" width="30.7109375" style="7" bestFit="1" customWidth="1"/>
    <col min="36" max="38" width="34.140625" style="7" bestFit="1" customWidth="1"/>
    <col min="39" max="39" width="36.140625" style="7" bestFit="1" customWidth="1"/>
    <col min="40" max="54" width="20.7109375" style="7" customWidth="1"/>
    <col min="55" max="16384" width="11.42578125" style="7"/>
  </cols>
  <sheetData>
    <row r="1" spans="1:38" ht="18" customHeight="1"/>
    <row r="2" spans="1:38" ht="18" customHeight="1">
      <c r="A2" s="3" t="s">
        <v>293</v>
      </c>
      <c r="B2" s="3"/>
      <c r="C2" s="3"/>
      <c r="D2" s="3"/>
      <c r="E2" s="3"/>
      <c r="F2" s="3"/>
      <c r="G2" s="4"/>
      <c r="H2" s="3"/>
      <c r="I2" s="13"/>
      <c r="J2" s="13"/>
      <c r="K2" s="13"/>
      <c r="T2" s="6"/>
    </row>
    <row r="3" spans="1:38" ht="18" customHeight="1">
      <c r="A3" s="8" t="s">
        <v>294</v>
      </c>
      <c r="B3" s="8"/>
      <c r="C3" s="8"/>
      <c r="D3" s="8"/>
      <c r="E3" s="8"/>
      <c r="F3" s="8"/>
      <c r="G3" s="8"/>
      <c r="H3" s="4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107"/>
    </row>
    <row r="4" spans="1:38" ht="18" customHeight="1">
      <c r="A4" s="324" t="s">
        <v>205</v>
      </c>
      <c r="B4" s="324"/>
      <c r="C4" s="324"/>
      <c r="D4" s="324"/>
      <c r="E4" s="324"/>
      <c r="F4" s="324"/>
      <c r="G4" s="324"/>
      <c r="H4" s="11"/>
      <c r="I4" s="13"/>
      <c r="J4" s="13"/>
      <c r="K4" s="13"/>
      <c r="T4" s="6"/>
    </row>
    <row r="5" spans="1:38" ht="18" customHeight="1" thickBot="1">
      <c r="A5" s="13"/>
      <c r="B5" s="13"/>
      <c r="C5" s="98"/>
      <c r="D5" s="13"/>
      <c r="E5" s="13"/>
      <c r="F5" s="13"/>
      <c r="G5" s="13"/>
      <c r="H5" s="13"/>
      <c r="I5" s="13"/>
      <c r="J5" s="13"/>
      <c r="K5" s="13"/>
      <c r="T5" s="6"/>
      <c r="U5" s="6"/>
    </row>
    <row r="6" spans="1:38" ht="30" customHeight="1" thickBot="1">
      <c r="A6" s="2" t="s">
        <v>292</v>
      </c>
      <c r="B6" s="26"/>
      <c r="C6" s="169">
        <v>2001</v>
      </c>
      <c r="D6" s="169">
        <v>2002</v>
      </c>
      <c r="E6" s="169">
        <v>2003</v>
      </c>
      <c r="F6" s="169">
        <v>2004</v>
      </c>
      <c r="G6" s="169">
        <v>2005</v>
      </c>
      <c r="H6" s="169">
        <v>2006</v>
      </c>
      <c r="I6" s="169">
        <v>2007</v>
      </c>
      <c r="J6" s="169">
        <v>2008</v>
      </c>
      <c r="K6" s="169">
        <v>2009</v>
      </c>
      <c r="L6" s="169">
        <v>2010</v>
      </c>
      <c r="M6" s="169">
        <v>2011</v>
      </c>
      <c r="N6" s="169">
        <v>2012</v>
      </c>
      <c r="O6" s="169">
        <v>2013</v>
      </c>
      <c r="P6" s="169">
        <v>2014</v>
      </c>
      <c r="Q6" s="169">
        <v>2015</v>
      </c>
      <c r="R6" s="169">
        <v>2016</v>
      </c>
      <c r="S6" s="169">
        <v>2017</v>
      </c>
      <c r="T6" s="169">
        <v>2018</v>
      </c>
      <c r="U6" s="169">
        <v>2019</v>
      </c>
      <c r="V6" s="169">
        <v>2020</v>
      </c>
    </row>
    <row r="7" spans="1:38" ht="19.899999999999999" customHeight="1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T7" s="6"/>
    </row>
    <row r="8" spans="1:38" s="10" customFormat="1" ht="19.899999999999999" customHeight="1">
      <c r="A8" s="16" t="s">
        <v>153</v>
      </c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08"/>
      <c r="N8" s="108"/>
      <c r="O8" s="108"/>
      <c r="P8" s="108"/>
      <c r="Q8" s="108"/>
      <c r="R8" s="108"/>
      <c r="S8" s="108"/>
      <c r="T8" s="108"/>
    </row>
    <row r="9" spans="1:38" ht="19.899999999999999" customHeight="1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T9" s="6"/>
    </row>
    <row r="10" spans="1:38" s="10" customFormat="1" ht="19.899999999999999" customHeight="1">
      <c r="A10" s="93" t="s">
        <v>154</v>
      </c>
      <c r="B10" s="17"/>
      <c r="C10" s="82">
        <v>67.375495653862458</v>
      </c>
      <c r="D10" s="109">
        <v>69.902194417430493</v>
      </c>
      <c r="E10" s="82">
        <v>73.608679798758502</v>
      </c>
      <c r="F10" s="82">
        <v>79.843490023974866</v>
      </c>
      <c r="G10" s="82">
        <v>87.507746363599836</v>
      </c>
      <c r="H10" s="82">
        <v>95.506129106004764</v>
      </c>
      <c r="I10" s="82">
        <v>106.13303376873466</v>
      </c>
      <c r="J10" s="82">
        <v>127.1751846304212</v>
      </c>
      <c r="K10" s="82">
        <v>131.86413572889128</v>
      </c>
      <c r="L10" s="82">
        <v>139.05741834419823</v>
      </c>
      <c r="M10" s="82">
        <v>150.29585375000002</v>
      </c>
      <c r="N10" s="82">
        <v>161.10842808333331</v>
      </c>
      <c r="O10" s="82">
        <v>172.60427291666667</v>
      </c>
      <c r="P10" s="82">
        <v>183.02215383333331</v>
      </c>
      <c r="Q10" s="82">
        <v>190.33788058333334</v>
      </c>
      <c r="R10" s="82">
        <v>197.04456341666665</v>
      </c>
      <c r="S10" s="82">
        <v>204.63210258333334</v>
      </c>
      <c r="T10" s="82">
        <v>214.75573825000001</v>
      </c>
      <c r="U10" s="82">
        <v>226.3016293333333</v>
      </c>
      <c r="V10" s="82">
        <v>234.63363308333331</v>
      </c>
      <c r="W10" s="186"/>
      <c r="X10" s="186"/>
      <c r="Y10" s="186"/>
      <c r="Z10" s="186"/>
      <c r="AA10" s="186"/>
      <c r="AB10" s="186"/>
      <c r="AC10" s="186"/>
      <c r="AD10" s="186"/>
      <c r="AE10" s="186"/>
      <c r="AF10" s="186"/>
      <c r="AG10" s="186"/>
      <c r="AH10" s="186"/>
      <c r="AI10" s="186"/>
      <c r="AJ10" s="186"/>
      <c r="AK10" s="186"/>
      <c r="AL10" s="186"/>
    </row>
    <row r="11" spans="1:38" s="22" customFormat="1" ht="19.899999999999999" customHeight="1">
      <c r="A11" s="148" t="s">
        <v>155</v>
      </c>
      <c r="B11" s="98"/>
      <c r="C11" s="110">
        <v>66.104156549288476</v>
      </c>
      <c r="D11" s="110">
        <v>68.127151471952445</v>
      </c>
      <c r="E11" s="110">
        <v>71.012303039513711</v>
      </c>
      <c r="F11" s="110">
        <v>78.982819091181781</v>
      </c>
      <c r="G11" s="110">
        <v>88.102604068893058</v>
      </c>
      <c r="H11" s="110">
        <v>95.306750015060217</v>
      </c>
      <c r="I11" s="110">
        <v>111.66552454918759</v>
      </c>
      <c r="J11" s="110">
        <v>144.45026193381744</v>
      </c>
      <c r="K11" s="110">
        <v>148.04348119132794</v>
      </c>
      <c r="L11" s="110">
        <v>154.67493550000003</v>
      </c>
      <c r="M11" s="110">
        <v>168.76497783333332</v>
      </c>
      <c r="N11" s="110">
        <v>183.27671091666662</v>
      </c>
      <c r="O11" s="110">
        <v>200.48080466666667</v>
      </c>
      <c r="P11" s="110">
        <v>216.26423541666668</v>
      </c>
      <c r="Q11" s="110">
        <v>226.52401616666666</v>
      </c>
      <c r="R11" s="110">
        <v>229.96405858333335</v>
      </c>
      <c r="S11" s="110">
        <v>231.2987066666667</v>
      </c>
      <c r="T11" s="110">
        <v>240.97888524999996</v>
      </c>
      <c r="U11" s="110">
        <v>252.00719008333331</v>
      </c>
      <c r="V11" s="110">
        <v>262.49602441666667</v>
      </c>
      <c r="W11" s="186"/>
      <c r="X11" s="186"/>
      <c r="Y11" s="186"/>
      <c r="Z11" s="186"/>
      <c r="AA11" s="186"/>
      <c r="AB11" s="186"/>
      <c r="AC11" s="186"/>
      <c r="AD11" s="186"/>
      <c r="AE11" s="186"/>
      <c r="AF11" s="186"/>
      <c r="AG11" s="186"/>
      <c r="AH11" s="186"/>
      <c r="AI11" s="186"/>
      <c r="AJ11" s="186"/>
      <c r="AK11" s="186"/>
      <c r="AL11" s="186"/>
    </row>
    <row r="12" spans="1:38" s="22" customFormat="1" ht="19.899999999999999" customHeight="1">
      <c r="A12" s="148" t="s">
        <v>156</v>
      </c>
      <c r="B12" s="98"/>
      <c r="C12" s="110">
        <v>75.233343628441375</v>
      </c>
      <c r="D12" s="110">
        <v>78.335396338415137</v>
      </c>
      <c r="E12" s="110">
        <v>80.910415111912428</v>
      </c>
      <c r="F12" s="110">
        <v>87.726585868966637</v>
      </c>
      <c r="G12" s="110">
        <v>91.911159675647568</v>
      </c>
      <c r="H12" s="110">
        <v>98.079075077368756</v>
      </c>
      <c r="I12" s="110">
        <v>110.02120413171724</v>
      </c>
      <c r="J12" s="110">
        <v>126.16510455491891</v>
      </c>
      <c r="K12" s="110">
        <v>136.21239403193039</v>
      </c>
      <c r="L12" s="110">
        <v>148.12687591666665</v>
      </c>
      <c r="M12" s="110">
        <v>161.62068433333332</v>
      </c>
      <c r="N12" s="110">
        <v>168.89894541666663</v>
      </c>
      <c r="O12" s="110">
        <v>182.69497625000005</v>
      </c>
      <c r="P12" s="110">
        <v>197.62778541666668</v>
      </c>
      <c r="Q12" s="110">
        <v>216.28872950000002</v>
      </c>
      <c r="R12" s="110">
        <v>236.30387608333334</v>
      </c>
      <c r="S12" s="110">
        <v>254.37403991666665</v>
      </c>
      <c r="T12" s="110">
        <v>272.34773741666669</v>
      </c>
      <c r="U12" s="110">
        <v>377.5509188333333</v>
      </c>
      <c r="V12" s="110">
        <v>424.89288258333323</v>
      </c>
      <c r="W12" s="186"/>
      <c r="X12" s="186"/>
      <c r="Y12" s="186"/>
      <c r="Z12" s="186"/>
      <c r="AA12" s="186"/>
      <c r="AB12" s="186"/>
      <c r="AC12" s="186"/>
      <c r="AD12" s="186"/>
      <c r="AE12" s="186"/>
      <c r="AF12" s="186"/>
      <c r="AG12" s="186"/>
      <c r="AH12" s="186"/>
      <c r="AI12" s="186"/>
      <c r="AJ12" s="186"/>
      <c r="AK12" s="186"/>
      <c r="AL12" s="186"/>
    </row>
    <row r="13" spans="1:38" s="22" customFormat="1" ht="19.899999999999999" customHeight="1">
      <c r="A13" s="148" t="s">
        <v>138</v>
      </c>
      <c r="B13" s="98"/>
      <c r="C13" s="110">
        <v>89.923227691440957</v>
      </c>
      <c r="D13" s="110">
        <v>91.724189149130538</v>
      </c>
      <c r="E13" s="110">
        <v>93.797897056326292</v>
      </c>
      <c r="F13" s="110">
        <v>96.019173265834297</v>
      </c>
      <c r="G13" s="110">
        <v>98.711076494424887</v>
      </c>
      <c r="H13" s="110">
        <v>102.4493154918722</v>
      </c>
      <c r="I13" s="110">
        <v>108.51190020194855</v>
      </c>
      <c r="J13" s="110">
        <v>117.30048516325104</v>
      </c>
      <c r="K13" s="110">
        <v>125.21675805817172</v>
      </c>
      <c r="L13" s="110">
        <v>130.61140808333334</v>
      </c>
      <c r="M13" s="110">
        <v>141.74000833333335</v>
      </c>
      <c r="N13" s="110">
        <v>154.69694699999999</v>
      </c>
      <c r="O13" s="110">
        <v>163.69259624999998</v>
      </c>
      <c r="P13" s="110">
        <v>169.15389099999999</v>
      </c>
      <c r="Q13" s="110">
        <v>174.3440389166667</v>
      </c>
      <c r="R13" s="110">
        <v>180.41737908333334</v>
      </c>
      <c r="S13" s="110">
        <v>185.87413925000001</v>
      </c>
      <c r="T13" s="110">
        <v>190.46782616666664</v>
      </c>
      <c r="U13" s="110">
        <v>197.44839791666666</v>
      </c>
      <c r="V13" s="110">
        <v>201.78344866666666</v>
      </c>
      <c r="W13" s="186"/>
      <c r="X13" s="186"/>
      <c r="Y13" s="186"/>
      <c r="Z13" s="186"/>
      <c r="AA13" s="186"/>
      <c r="AB13" s="186"/>
      <c r="AC13" s="186"/>
      <c r="AD13" s="186"/>
      <c r="AE13" s="186"/>
      <c r="AF13" s="186"/>
      <c r="AG13" s="186"/>
      <c r="AH13" s="186"/>
      <c r="AI13" s="186"/>
      <c r="AJ13" s="186"/>
      <c r="AK13" s="186"/>
      <c r="AL13" s="186"/>
    </row>
    <row r="14" spans="1:38" s="22" customFormat="1" ht="19.899999999999999" customHeight="1">
      <c r="A14" s="148" t="s">
        <v>145</v>
      </c>
      <c r="B14" s="98"/>
      <c r="C14" s="110">
        <v>68.027314893771205</v>
      </c>
      <c r="D14" s="110">
        <v>70.820769221974516</v>
      </c>
      <c r="E14" s="110">
        <v>75.229892492625126</v>
      </c>
      <c r="F14" s="110">
        <v>81.476090952393449</v>
      </c>
      <c r="G14" s="110">
        <v>87.779452631357785</v>
      </c>
      <c r="H14" s="110">
        <v>98.439010664858486</v>
      </c>
      <c r="I14" s="110">
        <v>106.6488358152335</v>
      </c>
      <c r="J14" s="110">
        <v>123.10056560375563</v>
      </c>
      <c r="K14" s="110">
        <v>120.20263596785246</v>
      </c>
      <c r="L14" s="110">
        <v>131.38615549999997</v>
      </c>
      <c r="M14" s="110">
        <v>142.10673325000002</v>
      </c>
      <c r="N14" s="110">
        <v>148.38673658333332</v>
      </c>
      <c r="O14" s="110">
        <v>156.57538550000001</v>
      </c>
      <c r="P14" s="110">
        <v>167.44194683333333</v>
      </c>
      <c r="Q14" s="110">
        <v>166.41695949999999</v>
      </c>
      <c r="R14" s="110">
        <v>172.75777016666666</v>
      </c>
      <c r="S14" s="110">
        <v>188.55312783333332</v>
      </c>
      <c r="T14" s="110">
        <v>201.9644466666667</v>
      </c>
      <c r="U14" s="110">
        <v>212.43014500000001</v>
      </c>
      <c r="V14" s="110">
        <v>222.30523600000001</v>
      </c>
      <c r="W14" s="186"/>
      <c r="X14" s="186"/>
      <c r="Y14" s="186"/>
      <c r="Z14" s="186"/>
      <c r="AA14" s="186"/>
      <c r="AB14" s="186"/>
      <c r="AC14" s="186"/>
      <c r="AD14" s="186"/>
      <c r="AE14" s="186"/>
      <c r="AF14" s="186"/>
      <c r="AG14" s="186"/>
      <c r="AH14" s="186"/>
      <c r="AI14" s="186"/>
      <c r="AJ14" s="186"/>
      <c r="AK14" s="186"/>
      <c r="AL14" s="186"/>
    </row>
    <row r="15" spans="1:38" s="22" customFormat="1" ht="19.899999999999999" customHeight="1">
      <c r="A15" s="148" t="s">
        <v>12</v>
      </c>
      <c r="B15" s="98"/>
      <c r="C15" s="110">
        <v>72.06064338131938</v>
      </c>
      <c r="D15" s="110">
        <v>74.247303415047227</v>
      </c>
      <c r="E15" s="110">
        <v>76.961012699698117</v>
      </c>
      <c r="F15" s="110">
        <v>81.201521279120314</v>
      </c>
      <c r="G15" s="110">
        <v>87.001902791738203</v>
      </c>
      <c r="H15" s="110">
        <v>94.26183902048713</v>
      </c>
      <c r="I15" s="110">
        <v>103.73759320193687</v>
      </c>
      <c r="J15" s="110">
        <v>122.80635361417825</v>
      </c>
      <c r="K15" s="110">
        <v>135.33775317832317</v>
      </c>
      <c r="L15" s="110">
        <v>141.08025966666668</v>
      </c>
      <c r="M15" s="110">
        <v>150.85690516666668</v>
      </c>
      <c r="N15" s="110">
        <v>160.84871641666669</v>
      </c>
      <c r="O15" s="110">
        <v>168.92435908333331</v>
      </c>
      <c r="P15" s="110">
        <v>174.18674283333334</v>
      </c>
      <c r="Q15" s="110">
        <v>180.10742141666665</v>
      </c>
      <c r="R15" s="110">
        <v>187.44716600000001</v>
      </c>
      <c r="S15" s="110">
        <v>195.62543633333334</v>
      </c>
      <c r="T15" s="110">
        <v>201.37027233333333</v>
      </c>
      <c r="U15" s="110">
        <v>212.9979933333334</v>
      </c>
      <c r="V15" s="110">
        <v>219.92646616666661</v>
      </c>
      <c r="W15" s="186"/>
      <c r="X15" s="186"/>
      <c r="Y15" s="186"/>
      <c r="Z15" s="186"/>
      <c r="AA15" s="186"/>
      <c r="AB15" s="186"/>
      <c r="AC15" s="186"/>
      <c r="AD15" s="186"/>
      <c r="AE15" s="186"/>
      <c r="AF15" s="186"/>
      <c r="AG15" s="186"/>
      <c r="AH15" s="186"/>
      <c r="AI15" s="186"/>
      <c r="AJ15" s="186"/>
      <c r="AK15" s="186"/>
      <c r="AL15" s="186"/>
    </row>
    <row r="16" spans="1:38" s="22" customFormat="1" ht="19.899999999999999" customHeight="1">
      <c r="A16" s="148" t="s">
        <v>13</v>
      </c>
      <c r="B16" s="98"/>
      <c r="C16" s="110">
        <v>69.84153460013259</v>
      </c>
      <c r="D16" s="110">
        <v>73.526612141076413</v>
      </c>
      <c r="E16" s="110">
        <v>78.414324206873346</v>
      </c>
      <c r="F16" s="110">
        <v>83.470082930292975</v>
      </c>
      <c r="G16" s="110">
        <v>90.615220226571921</v>
      </c>
      <c r="H16" s="110">
        <v>98.38229681263347</v>
      </c>
      <c r="I16" s="110">
        <v>104.34844796471458</v>
      </c>
      <c r="J16" s="110">
        <v>112.50325895616361</v>
      </c>
      <c r="K16" s="110">
        <v>120.71083041945117</v>
      </c>
      <c r="L16" s="110">
        <v>127.50022983333332</v>
      </c>
      <c r="M16" s="110">
        <v>138.074656</v>
      </c>
      <c r="N16" s="110">
        <v>147.03629158333334</v>
      </c>
      <c r="O16" s="110">
        <v>155.71559958333333</v>
      </c>
      <c r="P16" s="110">
        <v>166.67309850000001</v>
      </c>
      <c r="Q16" s="110">
        <v>176.06700091666667</v>
      </c>
      <c r="R16" s="110">
        <v>186.58333741666669</v>
      </c>
      <c r="S16" s="110">
        <v>198.91773033333334</v>
      </c>
      <c r="T16" s="110">
        <v>210.88778733333331</v>
      </c>
      <c r="U16" s="110">
        <v>223.72768583333331</v>
      </c>
      <c r="V16" s="110">
        <v>234.88823108333335</v>
      </c>
      <c r="W16" s="186"/>
      <c r="X16" s="186"/>
      <c r="Y16" s="186"/>
      <c r="Z16" s="186"/>
      <c r="AA16" s="186"/>
      <c r="AB16" s="186"/>
      <c r="AC16" s="186"/>
      <c r="AD16" s="186"/>
      <c r="AE16" s="186"/>
      <c r="AF16" s="186"/>
      <c r="AG16" s="186"/>
      <c r="AH16" s="186"/>
      <c r="AI16" s="186"/>
      <c r="AJ16" s="186"/>
      <c r="AK16" s="186"/>
      <c r="AL16" s="186"/>
    </row>
    <row r="17" spans="1:38" s="22" customFormat="1" ht="19.899999999999999" customHeight="1">
      <c r="A17" s="148" t="s">
        <v>14</v>
      </c>
      <c r="B17" s="98"/>
      <c r="C17" s="110">
        <v>53.869560747729047</v>
      </c>
      <c r="D17" s="110">
        <v>54.693742185075699</v>
      </c>
      <c r="E17" s="110">
        <v>62.108171024276096</v>
      </c>
      <c r="F17" s="110">
        <v>71.064149172196778</v>
      </c>
      <c r="G17" s="110">
        <v>84.831473849993358</v>
      </c>
      <c r="H17" s="110">
        <v>97.144469489576963</v>
      </c>
      <c r="I17" s="110">
        <v>103.93260078829378</v>
      </c>
      <c r="J17" s="110">
        <v>122.69307386545985</v>
      </c>
      <c r="K17" s="110">
        <v>111.6193525735586</v>
      </c>
      <c r="L17" s="110">
        <v>125.17064208333333</v>
      </c>
      <c r="M17" s="110">
        <v>141.78286691666668</v>
      </c>
      <c r="N17" s="110">
        <v>153.21118208333331</v>
      </c>
      <c r="O17" s="110">
        <v>160.99885341666666</v>
      </c>
      <c r="P17" s="110">
        <v>165.32212749999999</v>
      </c>
      <c r="Q17" s="110">
        <v>159.58785366666666</v>
      </c>
      <c r="R17" s="110">
        <v>159.37924691666669</v>
      </c>
      <c r="S17" s="110">
        <v>171.03357558333335</v>
      </c>
      <c r="T17" s="110">
        <v>185.93168691666668</v>
      </c>
      <c r="U17" s="110">
        <v>191.47468649999999</v>
      </c>
      <c r="V17" s="110">
        <v>187.41040666666666</v>
      </c>
      <c r="W17" s="186"/>
      <c r="X17" s="186"/>
      <c r="Y17" s="186"/>
      <c r="Z17" s="186"/>
      <c r="AA17" s="186"/>
      <c r="AB17" s="186"/>
      <c r="AC17" s="186"/>
      <c r="AD17" s="186"/>
      <c r="AE17" s="186"/>
      <c r="AF17" s="186"/>
      <c r="AG17" s="186"/>
      <c r="AH17" s="186"/>
      <c r="AI17" s="186"/>
      <c r="AJ17" s="186"/>
      <c r="AK17" s="186"/>
      <c r="AL17" s="186"/>
    </row>
    <row r="18" spans="1:38" s="22" customFormat="1" ht="19.899999999999999" customHeight="1">
      <c r="A18" s="148" t="s">
        <v>15</v>
      </c>
      <c r="B18" s="98"/>
      <c r="C18" s="110">
        <v>78.081451680414872</v>
      </c>
      <c r="D18" s="110">
        <v>82.784012078938161</v>
      </c>
      <c r="E18" s="110">
        <v>82.422969514267635</v>
      </c>
      <c r="F18" s="110">
        <v>84.645781018805621</v>
      </c>
      <c r="G18" s="110">
        <v>87.917933718274625</v>
      </c>
      <c r="H18" s="110">
        <v>91.82403011041248</v>
      </c>
      <c r="I18" s="110">
        <v>93.707452363135531</v>
      </c>
      <c r="J18" s="110">
        <v>95.51120722699163</v>
      </c>
      <c r="K18" s="110">
        <v>100.47637894146452</v>
      </c>
      <c r="L18" s="110">
        <v>105.42217591666667</v>
      </c>
      <c r="M18" s="110">
        <v>107.29691841666664</v>
      </c>
      <c r="N18" s="110">
        <v>110.07308758333335</v>
      </c>
      <c r="O18" s="110">
        <v>114.18520983333333</v>
      </c>
      <c r="P18" s="110">
        <v>118.71129133333334</v>
      </c>
      <c r="Q18" s="110">
        <v>123.142134</v>
      </c>
      <c r="R18" s="110">
        <v>126.14228558333333</v>
      </c>
      <c r="S18" s="110">
        <v>131.260356</v>
      </c>
      <c r="T18" s="110">
        <v>138.71554224999997</v>
      </c>
      <c r="U18" s="110">
        <v>143.98170449999998</v>
      </c>
      <c r="V18" s="110">
        <v>148.39555275000001</v>
      </c>
      <c r="W18" s="186"/>
      <c r="X18" s="186"/>
      <c r="Y18" s="186"/>
      <c r="Z18" s="186"/>
      <c r="AA18" s="186"/>
      <c r="AB18" s="186"/>
      <c r="AC18" s="186"/>
      <c r="AD18" s="186"/>
      <c r="AE18" s="186"/>
      <c r="AF18" s="186"/>
      <c r="AG18" s="186"/>
      <c r="AH18" s="186"/>
      <c r="AI18" s="186"/>
      <c r="AJ18" s="186"/>
      <c r="AK18" s="186"/>
      <c r="AL18" s="186"/>
    </row>
    <row r="19" spans="1:38" s="22" customFormat="1" ht="19.899999999999999" customHeight="1">
      <c r="A19" s="148" t="s">
        <v>16</v>
      </c>
      <c r="B19" s="98"/>
      <c r="C19" s="110">
        <v>81.823361683372326</v>
      </c>
      <c r="D19" s="110">
        <v>84.534698213217794</v>
      </c>
      <c r="E19" s="110">
        <v>88.897764595428825</v>
      </c>
      <c r="F19" s="110">
        <v>94.020443197111931</v>
      </c>
      <c r="G19" s="110">
        <v>97.759806612070193</v>
      </c>
      <c r="H19" s="110">
        <v>101.72245504892099</v>
      </c>
      <c r="I19" s="110">
        <v>107.88003085042969</v>
      </c>
      <c r="J19" s="110">
        <v>117.31019448908974</v>
      </c>
      <c r="K19" s="110">
        <v>124.53858439458111</v>
      </c>
      <c r="L19" s="110">
        <v>124.37563383333332</v>
      </c>
      <c r="M19" s="110">
        <v>128.95822000000001</v>
      </c>
      <c r="N19" s="110">
        <v>132.80778224999997</v>
      </c>
      <c r="O19" s="110">
        <v>140.68998433333331</v>
      </c>
      <c r="P19" s="110">
        <v>139.90350433333333</v>
      </c>
      <c r="Q19" s="110">
        <v>145.78118600000002</v>
      </c>
      <c r="R19" s="110">
        <v>153.8280485833333</v>
      </c>
      <c r="S19" s="110">
        <v>161.77963374999999</v>
      </c>
      <c r="T19" s="110">
        <v>168.99494633333333</v>
      </c>
      <c r="U19" s="110">
        <v>176.33052508333333</v>
      </c>
      <c r="V19" s="110">
        <v>179.94089466666665</v>
      </c>
      <c r="W19" s="186"/>
      <c r="X19" s="186"/>
      <c r="Y19" s="186"/>
      <c r="Z19" s="186"/>
      <c r="AA19" s="186"/>
      <c r="AB19" s="186"/>
      <c r="AC19" s="186"/>
      <c r="AD19" s="186"/>
      <c r="AE19" s="186"/>
      <c r="AF19" s="186"/>
      <c r="AG19" s="186"/>
      <c r="AH19" s="186"/>
      <c r="AI19" s="186"/>
      <c r="AJ19" s="186"/>
      <c r="AK19" s="186"/>
      <c r="AL19" s="186"/>
    </row>
    <row r="20" spans="1:38" s="22" customFormat="1" ht="19.899999999999999" customHeight="1">
      <c r="A20" s="148" t="s">
        <v>17</v>
      </c>
      <c r="B20" s="98"/>
      <c r="C20" s="110">
        <v>67.889067937928516</v>
      </c>
      <c r="D20" s="110">
        <v>73.115409587123935</v>
      </c>
      <c r="E20" s="110">
        <v>78.308433391789933</v>
      </c>
      <c r="F20" s="110">
        <v>83.746006776307965</v>
      </c>
      <c r="G20" s="110">
        <v>89.435640970687686</v>
      </c>
      <c r="H20" s="110">
        <v>97.857363588527406</v>
      </c>
      <c r="I20" s="110">
        <v>105.30627983503963</v>
      </c>
      <c r="J20" s="110">
        <v>115.69622101459775</v>
      </c>
      <c r="K20" s="110">
        <v>129.31545773006056</v>
      </c>
      <c r="L20" s="110">
        <v>139.8562105</v>
      </c>
      <c r="M20" s="110">
        <v>148.16583916666667</v>
      </c>
      <c r="N20" s="110">
        <v>159.72631441666667</v>
      </c>
      <c r="O20" s="110">
        <v>172.45443083333336</v>
      </c>
      <c r="P20" s="110">
        <v>187.45661774999996</v>
      </c>
      <c r="Q20" s="110">
        <v>203.87425425000001</v>
      </c>
      <c r="R20" s="110">
        <v>220.78043508333334</v>
      </c>
      <c r="S20" s="110">
        <v>240.01790191666666</v>
      </c>
      <c r="T20" s="110">
        <v>259.52832808333329</v>
      </c>
      <c r="U20" s="110">
        <v>277.35502308333326</v>
      </c>
      <c r="V20" s="110">
        <v>291.52677683333332</v>
      </c>
      <c r="W20" s="186"/>
      <c r="X20" s="186"/>
      <c r="Y20" s="186"/>
      <c r="Z20" s="186"/>
      <c r="AA20" s="186"/>
      <c r="AB20" s="186"/>
      <c r="AC20" s="186"/>
      <c r="AD20" s="186"/>
      <c r="AE20" s="186"/>
      <c r="AF20" s="186"/>
      <c r="AG20" s="186"/>
      <c r="AH20" s="186"/>
      <c r="AI20" s="186"/>
      <c r="AJ20" s="186"/>
      <c r="AK20" s="186"/>
      <c r="AL20" s="186"/>
    </row>
    <row r="21" spans="1:38" s="22" customFormat="1" ht="19.899999999999999" customHeight="1">
      <c r="A21" s="148" t="s">
        <v>18</v>
      </c>
      <c r="B21" s="98"/>
      <c r="C21" s="110">
        <v>60.097772475753835</v>
      </c>
      <c r="D21" s="110">
        <v>62.30618185050605</v>
      </c>
      <c r="E21" s="110">
        <v>65.285180909204882</v>
      </c>
      <c r="F21" s="110">
        <v>71.005133348027229</v>
      </c>
      <c r="G21" s="110">
        <v>79.729682106126575</v>
      </c>
      <c r="H21" s="110">
        <v>89.909585469498253</v>
      </c>
      <c r="I21" s="110">
        <v>102.2251323953537</v>
      </c>
      <c r="J21" s="110">
        <v>129.15805934991431</v>
      </c>
      <c r="K21" s="110">
        <v>140.78457969901464</v>
      </c>
      <c r="L21" s="110">
        <v>146.70868741666666</v>
      </c>
      <c r="M21" s="110">
        <v>157.18945775</v>
      </c>
      <c r="N21" s="110">
        <v>168.92448483333334</v>
      </c>
      <c r="O21" s="110">
        <v>181.46997241666668</v>
      </c>
      <c r="P21" s="110">
        <v>195.70147966666664</v>
      </c>
      <c r="Q21" s="110">
        <v>212.06042291666674</v>
      </c>
      <c r="R21" s="110">
        <v>227.58030475000001</v>
      </c>
      <c r="S21" s="110">
        <v>235.88404824999998</v>
      </c>
      <c r="T21" s="110">
        <v>245.2572825</v>
      </c>
      <c r="U21" s="110">
        <v>255.17739850000001</v>
      </c>
      <c r="V21" s="110">
        <v>263.15330983333337</v>
      </c>
      <c r="W21" s="186"/>
      <c r="X21" s="186"/>
      <c r="Y21" s="186"/>
      <c r="Z21" s="186"/>
      <c r="AA21" s="186"/>
      <c r="AB21" s="186"/>
      <c r="AC21" s="186"/>
      <c r="AD21" s="186"/>
      <c r="AE21" s="186"/>
      <c r="AF21" s="186"/>
      <c r="AG21" s="186"/>
      <c r="AH21" s="186"/>
      <c r="AI21" s="186"/>
      <c r="AJ21" s="186"/>
      <c r="AK21" s="186"/>
      <c r="AL21" s="186"/>
    </row>
    <row r="22" spans="1:38" s="22" customFormat="1" ht="19.899999999999999" customHeight="1">
      <c r="A22" s="148" t="s">
        <v>19</v>
      </c>
      <c r="B22" s="98"/>
      <c r="C22" s="110">
        <v>77.478575212413787</v>
      </c>
      <c r="D22" s="110">
        <v>81.094843926071349</v>
      </c>
      <c r="E22" s="110">
        <v>83.888090885243415</v>
      </c>
      <c r="F22" s="110">
        <v>86.657754039978272</v>
      </c>
      <c r="G22" s="110">
        <v>91.316938965287136</v>
      </c>
      <c r="H22" s="110">
        <v>96.654515322636328</v>
      </c>
      <c r="I22" s="110">
        <v>102.79085450690916</v>
      </c>
      <c r="J22" s="110">
        <v>115.03622673076917</v>
      </c>
      <c r="K22" s="110">
        <v>124.62328179693618</v>
      </c>
      <c r="L22" s="110">
        <v>129.95766041666664</v>
      </c>
      <c r="M22" s="110">
        <v>137.84601891666668</v>
      </c>
      <c r="N22" s="110">
        <v>146.67055574999998</v>
      </c>
      <c r="O22" s="110">
        <v>154.54179741666664</v>
      </c>
      <c r="P22" s="110">
        <v>159.99341308333331</v>
      </c>
      <c r="Q22" s="110">
        <v>166.4894773333333</v>
      </c>
      <c r="R22" s="110">
        <v>173.82298849999998</v>
      </c>
      <c r="S22" s="110">
        <v>180.28328774999997</v>
      </c>
      <c r="T22" s="110">
        <v>186.45463566666669</v>
      </c>
      <c r="U22" s="110">
        <v>203.46116291666667</v>
      </c>
      <c r="V22" s="110">
        <v>214.77457275000003</v>
      </c>
      <c r="W22" s="186"/>
      <c r="X22" s="186"/>
      <c r="Y22" s="186"/>
      <c r="Z22" s="186"/>
      <c r="AA22" s="186"/>
      <c r="AB22" s="186"/>
      <c r="AC22" s="186"/>
      <c r="AD22" s="186"/>
      <c r="AE22" s="186"/>
      <c r="AF22" s="186"/>
      <c r="AG22" s="186"/>
      <c r="AH22" s="186"/>
      <c r="AI22" s="186"/>
      <c r="AJ22" s="186"/>
      <c r="AK22" s="186"/>
      <c r="AL22" s="186"/>
    </row>
    <row r="23" spans="1:38" ht="19.899999999999999" customHeight="1">
      <c r="A23" s="13"/>
      <c r="B23" s="13"/>
      <c r="C23" s="84"/>
      <c r="D23" s="84"/>
      <c r="E23" s="84"/>
      <c r="F23" s="84"/>
      <c r="G23" s="84"/>
      <c r="H23" s="84"/>
      <c r="I23" s="84"/>
      <c r="J23" s="84"/>
      <c r="K23" s="84"/>
      <c r="L23" s="84"/>
      <c r="T23" s="6"/>
      <c r="U23" s="6"/>
      <c r="V23" s="6"/>
      <c r="W23" s="186"/>
      <c r="X23" s="186"/>
      <c r="Y23" s="186"/>
      <c r="Z23" s="186"/>
      <c r="AA23" s="186"/>
      <c r="AB23" s="186"/>
      <c r="AC23" s="186"/>
      <c r="AD23" s="186"/>
      <c r="AE23" s="186"/>
      <c r="AF23" s="186"/>
      <c r="AG23" s="186"/>
      <c r="AH23" s="186"/>
      <c r="AI23" s="186"/>
      <c r="AJ23" s="186"/>
      <c r="AK23" s="186"/>
      <c r="AL23" s="186"/>
    </row>
    <row r="24" spans="1:38" s="10" customFormat="1" ht="19.899999999999999" customHeight="1">
      <c r="A24" s="16" t="s">
        <v>20</v>
      </c>
      <c r="B24" s="17"/>
      <c r="C24" s="82"/>
      <c r="D24" s="82"/>
      <c r="E24" s="82"/>
      <c r="F24" s="82"/>
      <c r="G24" s="82"/>
      <c r="H24" s="82"/>
      <c r="I24" s="82"/>
      <c r="J24" s="82"/>
      <c r="K24" s="82"/>
      <c r="L24" s="82"/>
      <c r="M24" s="108"/>
      <c r="N24" s="108"/>
      <c r="O24" s="108"/>
      <c r="P24" s="108"/>
      <c r="Q24" s="108"/>
      <c r="R24" s="108"/>
      <c r="S24" s="108"/>
      <c r="T24" s="108"/>
      <c r="U24" s="108"/>
      <c r="V24" s="108"/>
      <c r="W24" s="186"/>
      <c r="X24" s="186"/>
      <c r="Y24" s="186"/>
      <c r="Z24" s="186"/>
      <c r="AA24" s="186"/>
      <c r="AB24" s="186"/>
      <c r="AC24" s="186"/>
      <c r="AD24" s="186"/>
      <c r="AE24" s="186"/>
      <c r="AF24" s="186"/>
      <c r="AG24" s="186"/>
      <c r="AH24" s="186"/>
      <c r="AI24" s="186"/>
      <c r="AJ24" s="186"/>
      <c r="AK24" s="186"/>
      <c r="AL24" s="186"/>
    </row>
    <row r="25" spans="1:38" ht="19.899999999999999" customHeight="1">
      <c r="A25" s="20"/>
      <c r="B25" s="13"/>
      <c r="C25" s="84"/>
      <c r="D25" s="84"/>
      <c r="E25" s="84"/>
      <c r="F25" s="84"/>
      <c r="G25" s="84"/>
      <c r="H25" s="84"/>
      <c r="I25" s="84"/>
      <c r="J25" s="84"/>
      <c r="K25" s="84"/>
      <c r="L25" s="84"/>
      <c r="T25" s="6"/>
      <c r="U25" s="6"/>
      <c r="V25" s="6"/>
      <c r="W25" s="186"/>
      <c r="X25" s="186"/>
      <c r="Y25" s="186"/>
      <c r="Z25" s="186"/>
      <c r="AA25" s="186"/>
      <c r="AB25" s="186"/>
      <c r="AC25" s="186"/>
      <c r="AD25" s="186"/>
      <c r="AE25" s="186"/>
      <c r="AF25" s="186"/>
      <c r="AG25" s="186"/>
      <c r="AH25" s="186"/>
      <c r="AI25" s="186"/>
      <c r="AJ25" s="186"/>
      <c r="AK25" s="186"/>
      <c r="AL25" s="186"/>
    </row>
    <row r="26" spans="1:38" s="17" customFormat="1" ht="19.899999999999999" customHeight="1">
      <c r="A26" s="93" t="s">
        <v>21</v>
      </c>
      <c r="C26" s="82">
        <v>67.29245034601621</v>
      </c>
      <c r="D26" s="82">
        <v>69.98</v>
      </c>
      <c r="E26" s="82">
        <v>73.593518280436029</v>
      </c>
      <c r="F26" s="82">
        <v>79.805436432821935</v>
      </c>
      <c r="G26" s="82">
        <v>87.323726915309905</v>
      </c>
      <c r="H26" s="82">
        <v>96.057072708719033</v>
      </c>
      <c r="I26" s="82">
        <v>106.30124393486294</v>
      </c>
      <c r="J26" s="82">
        <v>127.12580724565355</v>
      </c>
      <c r="K26" s="82">
        <v>130.9828683095748</v>
      </c>
      <c r="L26" s="82">
        <v>138.71816116666668</v>
      </c>
      <c r="M26" s="82">
        <v>150.51595783333332</v>
      </c>
      <c r="N26" s="82">
        <v>161.79813275000001</v>
      </c>
      <c r="O26" s="82">
        <v>173.28776991666669</v>
      </c>
      <c r="P26" s="82">
        <v>183.83447349999997</v>
      </c>
      <c r="Q26" s="82">
        <v>191.0595063333333</v>
      </c>
      <c r="R26" s="82">
        <v>197.61546250000001</v>
      </c>
      <c r="S26" s="82">
        <v>205.43957541666666</v>
      </c>
      <c r="T26" s="82">
        <v>215.29830208333328</v>
      </c>
      <c r="U26" s="82">
        <v>226.59104249999999</v>
      </c>
      <c r="V26" s="82">
        <v>235.06868083333336</v>
      </c>
      <c r="W26" s="186"/>
      <c r="X26" s="186"/>
      <c r="Y26" s="186"/>
      <c r="Z26" s="186"/>
      <c r="AA26" s="186"/>
      <c r="AB26" s="186"/>
      <c r="AC26" s="186"/>
      <c r="AD26" s="186"/>
      <c r="AE26" s="186"/>
      <c r="AF26" s="186"/>
      <c r="AG26" s="186"/>
      <c r="AH26" s="186"/>
      <c r="AI26" s="186"/>
      <c r="AJ26" s="186"/>
      <c r="AK26" s="186"/>
      <c r="AL26" s="186"/>
    </row>
    <row r="27" spans="1:38" ht="19.899999999999999" customHeight="1">
      <c r="A27" s="148" t="s">
        <v>8</v>
      </c>
      <c r="B27" s="98"/>
      <c r="C27" s="84">
        <v>68.084322356363316</v>
      </c>
      <c r="D27" s="84">
        <v>69.945376433409493</v>
      </c>
      <c r="E27" s="84">
        <v>72.648900353261595</v>
      </c>
      <c r="F27" s="84">
        <v>80.557290264044852</v>
      </c>
      <c r="G27" s="84">
        <v>89.381099495774961</v>
      </c>
      <c r="H27" s="84">
        <v>96.914998117209095</v>
      </c>
      <c r="I27" s="84">
        <v>112.77840792347864</v>
      </c>
      <c r="J27" s="84">
        <v>146.18841348273457</v>
      </c>
      <c r="K27" s="84">
        <v>148.96581201888856</v>
      </c>
      <c r="L27" s="84">
        <v>155.99561543003799</v>
      </c>
      <c r="M27" s="84">
        <v>171.29500374999998</v>
      </c>
      <c r="N27" s="84">
        <v>187.18603349999998</v>
      </c>
      <c r="O27" s="84">
        <v>204.70491091666665</v>
      </c>
      <c r="P27" s="84">
        <v>220.95585641666665</v>
      </c>
      <c r="Q27" s="84">
        <v>231.59100649999996</v>
      </c>
      <c r="R27" s="84">
        <v>234.01214300000001</v>
      </c>
      <c r="S27" s="84">
        <v>235.22862991666668</v>
      </c>
      <c r="T27" s="84">
        <v>244.67970775000001</v>
      </c>
      <c r="U27" s="84">
        <v>255.60912091666668</v>
      </c>
      <c r="V27" s="84">
        <v>266.96982191666666</v>
      </c>
      <c r="W27" s="186"/>
      <c r="X27" s="186"/>
      <c r="Y27" s="186"/>
      <c r="Z27" s="186"/>
      <c r="AA27" s="186"/>
      <c r="AB27" s="186"/>
      <c r="AC27" s="186"/>
      <c r="AD27" s="186"/>
      <c r="AE27" s="186"/>
      <c r="AF27" s="186"/>
      <c r="AG27" s="186"/>
      <c r="AH27" s="186"/>
      <c r="AI27" s="186"/>
      <c r="AJ27" s="186"/>
      <c r="AK27" s="186"/>
      <c r="AL27" s="186"/>
    </row>
    <row r="28" spans="1:38" ht="19.899999999999999" customHeight="1">
      <c r="A28" s="148" t="s">
        <v>9</v>
      </c>
      <c r="B28" s="98"/>
      <c r="C28" s="84">
        <v>74.05963969375982</v>
      </c>
      <c r="D28" s="84">
        <v>77.151483686095759</v>
      </c>
      <c r="E28" s="84">
        <v>79.924673224393686</v>
      </c>
      <c r="F28" s="84">
        <v>87.559617065876694</v>
      </c>
      <c r="G28" s="84">
        <v>91.826673591836467</v>
      </c>
      <c r="H28" s="84">
        <v>97.976765967618107</v>
      </c>
      <c r="I28" s="84">
        <v>111.07033121737193</v>
      </c>
      <c r="J28" s="84">
        <v>127.46087443607354</v>
      </c>
      <c r="K28" s="84">
        <v>137.13611504302338</v>
      </c>
      <c r="L28" s="84">
        <v>148.39263028494517</v>
      </c>
      <c r="M28" s="84">
        <v>161.90772125000001</v>
      </c>
      <c r="N28" s="84">
        <v>169.36628758333333</v>
      </c>
      <c r="O28" s="84">
        <v>183.31447066666667</v>
      </c>
      <c r="P28" s="84">
        <v>197.96180200000001</v>
      </c>
      <c r="Q28" s="84">
        <v>216.479285</v>
      </c>
      <c r="R28" s="84">
        <v>236.25900049999998</v>
      </c>
      <c r="S28" s="84">
        <v>253.619958</v>
      </c>
      <c r="T28" s="84">
        <v>270.82961608333329</v>
      </c>
      <c r="U28" s="84">
        <v>370.69812266666668</v>
      </c>
      <c r="V28" s="84">
        <v>412.75721033333338</v>
      </c>
      <c r="W28" s="186"/>
      <c r="X28" s="186"/>
      <c r="Y28" s="186"/>
      <c r="Z28" s="186"/>
      <c r="AA28" s="186"/>
      <c r="AB28" s="186"/>
      <c r="AC28" s="186"/>
      <c r="AD28" s="186"/>
      <c r="AE28" s="186"/>
      <c r="AF28" s="186"/>
      <c r="AG28" s="186"/>
      <c r="AH28" s="186"/>
      <c r="AI28" s="186"/>
      <c r="AJ28" s="186"/>
      <c r="AK28" s="186"/>
      <c r="AL28" s="186"/>
    </row>
    <row r="29" spans="1:38" ht="19.899999999999999" customHeight="1">
      <c r="A29" s="148" t="s">
        <v>10</v>
      </c>
      <c r="B29" s="98"/>
      <c r="C29" s="84">
        <v>91.766394626466479</v>
      </c>
      <c r="D29" s="84">
        <v>93.757531597952209</v>
      </c>
      <c r="E29" s="84">
        <v>95.373465947731688</v>
      </c>
      <c r="F29" s="84">
        <v>97.017997715903604</v>
      </c>
      <c r="G29" s="84">
        <v>99.387748948893091</v>
      </c>
      <c r="H29" s="84">
        <v>103.31243581575986</v>
      </c>
      <c r="I29" s="84">
        <v>109.49678287778785</v>
      </c>
      <c r="J29" s="84">
        <v>118.34153989137303</v>
      </c>
      <c r="K29" s="84">
        <v>125.50061161731453</v>
      </c>
      <c r="L29" s="84">
        <v>129.98568054383671</v>
      </c>
      <c r="M29" s="84">
        <v>141.85167849999999</v>
      </c>
      <c r="N29" s="84">
        <v>155.98458883333333</v>
      </c>
      <c r="O29" s="84">
        <v>165.44445258333334</v>
      </c>
      <c r="P29" s="84">
        <v>170.69869025</v>
      </c>
      <c r="Q29" s="84">
        <v>175.40311266666663</v>
      </c>
      <c r="R29" s="84">
        <v>181.45200716666668</v>
      </c>
      <c r="S29" s="84">
        <v>186.25021008333331</v>
      </c>
      <c r="T29" s="84">
        <v>190.12444974999997</v>
      </c>
      <c r="U29" s="84">
        <v>196.86685624999998</v>
      </c>
      <c r="V29" s="84">
        <v>199.90509616666665</v>
      </c>
      <c r="W29" s="186"/>
      <c r="X29" s="186"/>
      <c r="Y29" s="186"/>
      <c r="Z29" s="186"/>
      <c r="AA29" s="186"/>
      <c r="AB29" s="186"/>
      <c r="AC29" s="186"/>
      <c r="AD29" s="186"/>
      <c r="AE29" s="186"/>
      <c r="AF29" s="186"/>
      <c r="AG29" s="186"/>
      <c r="AH29" s="186"/>
      <c r="AI29" s="186"/>
      <c r="AJ29" s="186"/>
      <c r="AK29" s="186"/>
      <c r="AL29" s="186"/>
    </row>
    <row r="30" spans="1:38" ht="19.899999999999999" customHeight="1">
      <c r="A30" s="148" t="s">
        <v>11</v>
      </c>
      <c r="B30" s="98"/>
      <c r="C30" s="84">
        <v>64.99222200518615</v>
      </c>
      <c r="D30" s="84">
        <v>67.943868741637104</v>
      </c>
      <c r="E30" s="84">
        <v>71.836033861118537</v>
      </c>
      <c r="F30" s="84">
        <v>77.87032650820872</v>
      </c>
      <c r="G30" s="84">
        <v>84.26693524629718</v>
      </c>
      <c r="H30" s="84">
        <v>96.87962430934023</v>
      </c>
      <c r="I30" s="84">
        <v>105.91965334950072</v>
      </c>
      <c r="J30" s="84">
        <v>123.83396055707216</v>
      </c>
      <c r="K30" s="84">
        <v>119.61797477417826</v>
      </c>
      <c r="L30" s="84">
        <v>132.18517876373613</v>
      </c>
      <c r="M30" s="84">
        <v>143.23850074999999</v>
      </c>
      <c r="N30" s="84">
        <v>149.73463258333331</v>
      </c>
      <c r="O30" s="84">
        <v>158.41770308333329</v>
      </c>
      <c r="P30" s="84">
        <v>168.84089341666666</v>
      </c>
      <c r="Q30" s="84">
        <v>168.27511183333334</v>
      </c>
      <c r="R30" s="84">
        <v>174.64661699999999</v>
      </c>
      <c r="S30" s="84">
        <v>190.29444533333333</v>
      </c>
      <c r="T30" s="84">
        <v>203.42668708333335</v>
      </c>
      <c r="U30" s="84">
        <v>213.79115825</v>
      </c>
      <c r="V30" s="84">
        <v>223.80962041666666</v>
      </c>
      <c r="W30" s="186"/>
      <c r="X30" s="186"/>
      <c r="Y30" s="186"/>
      <c r="Z30" s="186"/>
      <c r="AA30" s="186"/>
      <c r="AB30" s="186"/>
      <c r="AC30" s="186"/>
      <c r="AD30" s="186"/>
      <c r="AE30" s="186"/>
      <c r="AF30" s="186"/>
      <c r="AG30" s="186"/>
      <c r="AH30" s="186"/>
      <c r="AI30" s="186"/>
      <c r="AJ30" s="186"/>
      <c r="AK30" s="186"/>
      <c r="AL30" s="186"/>
    </row>
    <row r="31" spans="1:38" ht="19.899999999999999" customHeight="1">
      <c r="A31" s="148" t="s">
        <v>12</v>
      </c>
      <c r="B31" s="98"/>
      <c r="C31" s="84">
        <v>71.028907232090276</v>
      </c>
      <c r="D31" s="84">
        <v>73.852382411071204</v>
      </c>
      <c r="E31" s="84">
        <v>76.399203030005523</v>
      </c>
      <c r="F31" s="84">
        <v>80.452310686078306</v>
      </c>
      <c r="G31" s="84">
        <v>86.306327764065372</v>
      </c>
      <c r="H31" s="84">
        <v>93.970404429009875</v>
      </c>
      <c r="I31" s="84">
        <v>103.61116446098622</v>
      </c>
      <c r="J31" s="84">
        <v>121.72074041299709</v>
      </c>
      <c r="K31" s="84">
        <v>133.9866213629129</v>
      </c>
      <c r="L31" s="84">
        <v>138.93395735094683</v>
      </c>
      <c r="M31" s="84">
        <v>148.81828949999999</v>
      </c>
      <c r="N31" s="84">
        <v>159.39267041666668</v>
      </c>
      <c r="O31" s="84">
        <v>167.73287166666665</v>
      </c>
      <c r="P31" s="84">
        <v>172.25780741666665</v>
      </c>
      <c r="Q31" s="84">
        <v>176.72610616666665</v>
      </c>
      <c r="R31" s="84">
        <v>183.83806458333333</v>
      </c>
      <c r="S31" s="84">
        <v>191.81714008333333</v>
      </c>
      <c r="T31" s="84">
        <v>195.98118658333331</v>
      </c>
      <c r="U31" s="84">
        <v>207.07245499999999</v>
      </c>
      <c r="V31" s="84">
        <v>213.59709924999993</v>
      </c>
      <c r="W31" s="186"/>
      <c r="X31" s="186"/>
      <c r="Y31" s="186"/>
      <c r="Z31" s="186"/>
      <c r="AA31" s="186"/>
      <c r="AB31" s="186"/>
      <c r="AC31" s="186"/>
      <c r="AD31" s="186"/>
      <c r="AE31" s="186"/>
      <c r="AF31" s="186"/>
      <c r="AG31" s="186"/>
      <c r="AH31" s="186"/>
      <c r="AI31" s="186"/>
      <c r="AJ31" s="186"/>
      <c r="AK31" s="186"/>
      <c r="AL31" s="186"/>
    </row>
    <row r="32" spans="1:38" ht="19.899999999999999" customHeight="1">
      <c r="A32" s="148" t="s">
        <v>13</v>
      </c>
      <c r="B32" s="98"/>
      <c r="C32" s="84">
        <v>68.997439682474905</v>
      </c>
      <c r="D32" s="84">
        <v>73.753835483391939</v>
      </c>
      <c r="E32" s="84">
        <v>78.997120511647779</v>
      </c>
      <c r="F32" s="84">
        <v>83.973667032845114</v>
      </c>
      <c r="G32" s="84">
        <v>89.958766433375999</v>
      </c>
      <c r="H32" s="84">
        <v>98.688316213762093</v>
      </c>
      <c r="I32" s="84">
        <v>105.42641260757794</v>
      </c>
      <c r="J32" s="84">
        <v>113.28769814630776</v>
      </c>
      <c r="K32" s="84">
        <v>122.10054589912689</v>
      </c>
      <c r="L32" s="84">
        <v>128.90694386844095</v>
      </c>
      <c r="M32" s="84">
        <v>140.97928033333332</v>
      </c>
      <c r="N32" s="84">
        <v>150.51963975000001</v>
      </c>
      <c r="O32" s="84">
        <v>159.37306399999997</v>
      </c>
      <c r="P32" s="84">
        <v>170.93354933333333</v>
      </c>
      <c r="Q32" s="84">
        <v>180.92022283333327</v>
      </c>
      <c r="R32" s="84">
        <v>191.94356741666664</v>
      </c>
      <c r="S32" s="84">
        <v>205.06676758333333</v>
      </c>
      <c r="T32" s="84">
        <v>217.80765508333332</v>
      </c>
      <c r="U32" s="84">
        <v>231.53274816666666</v>
      </c>
      <c r="V32" s="84">
        <v>242.57902999999999</v>
      </c>
      <c r="W32" s="186"/>
      <c r="X32" s="186"/>
      <c r="Y32" s="186"/>
      <c r="Z32" s="186"/>
      <c r="AA32" s="186"/>
      <c r="AB32" s="186"/>
      <c r="AC32" s="186"/>
      <c r="AD32" s="186"/>
      <c r="AE32" s="186"/>
      <c r="AF32" s="186"/>
      <c r="AG32" s="186"/>
      <c r="AH32" s="186"/>
      <c r="AI32" s="186"/>
      <c r="AJ32" s="186"/>
      <c r="AK32" s="186"/>
      <c r="AL32" s="186"/>
    </row>
    <row r="33" spans="1:38" ht="19.899999999999999" customHeight="1">
      <c r="A33" s="148" t="s">
        <v>14</v>
      </c>
      <c r="B33" s="98"/>
      <c r="C33" s="84">
        <v>54.122010814755917</v>
      </c>
      <c r="D33" s="84">
        <v>54.557395010943644</v>
      </c>
      <c r="E33" s="84">
        <v>61.831171252659544</v>
      </c>
      <c r="F33" s="84">
        <v>71.951996826872673</v>
      </c>
      <c r="G33" s="84">
        <v>85.375793496583071</v>
      </c>
      <c r="H33" s="84">
        <v>97.37602871866649</v>
      </c>
      <c r="I33" s="84">
        <v>104.50820178394379</v>
      </c>
      <c r="J33" s="84">
        <v>123.53665825937141</v>
      </c>
      <c r="K33" s="84">
        <v>110.95848895982937</v>
      </c>
      <c r="L33" s="84">
        <v>124.96718989023333</v>
      </c>
      <c r="M33" s="84">
        <v>141.52866650000001</v>
      </c>
      <c r="N33" s="84">
        <v>152.04412283333335</v>
      </c>
      <c r="O33" s="84">
        <v>159.91121658333333</v>
      </c>
      <c r="P33" s="84">
        <v>164.20490008333331</v>
      </c>
      <c r="Q33" s="84">
        <v>160.37590733333332</v>
      </c>
      <c r="R33" s="84">
        <v>160.28722075000002</v>
      </c>
      <c r="S33" s="84">
        <v>172.1009325</v>
      </c>
      <c r="T33" s="84">
        <v>185.92986933333336</v>
      </c>
      <c r="U33" s="84">
        <v>189.87357549999993</v>
      </c>
      <c r="V33" s="84">
        <v>186.13211999999999</v>
      </c>
      <c r="W33" s="186"/>
      <c r="X33" s="186"/>
      <c r="Y33" s="186"/>
      <c r="Z33" s="186"/>
      <c r="AA33" s="186"/>
      <c r="AB33" s="186"/>
      <c r="AC33" s="186"/>
      <c r="AD33" s="186"/>
      <c r="AE33" s="186"/>
      <c r="AF33" s="186"/>
      <c r="AG33" s="186"/>
      <c r="AH33" s="186"/>
      <c r="AI33" s="186"/>
      <c r="AJ33" s="186"/>
      <c r="AK33" s="186"/>
      <c r="AL33" s="186"/>
    </row>
    <row r="34" spans="1:38" ht="19.899999999999999" customHeight="1">
      <c r="A34" s="148" t="s">
        <v>15</v>
      </c>
      <c r="B34" s="98"/>
      <c r="C34" s="84">
        <v>80.211570529056814</v>
      </c>
      <c r="D34" s="84">
        <v>85.039371645349206</v>
      </c>
      <c r="E34" s="84">
        <v>82.422646645607543</v>
      </c>
      <c r="F34" s="84">
        <v>83.603404710740435</v>
      </c>
      <c r="G34" s="84">
        <v>86.394081445673024</v>
      </c>
      <c r="H34" s="84">
        <v>90.003222762097337</v>
      </c>
      <c r="I34" s="84">
        <v>90.575819078363011</v>
      </c>
      <c r="J34" s="84">
        <v>90.922499435227181</v>
      </c>
      <c r="K34" s="84">
        <v>95.746155267819745</v>
      </c>
      <c r="L34" s="84">
        <v>100.75293377315609</v>
      </c>
      <c r="M34" s="84">
        <v>102.35340216666664</v>
      </c>
      <c r="N34" s="84">
        <v>104.42770291666669</v>
      </c>
      <c r="O34" s="84">
        <v>108.37826433333332</v>
      </c>
      <c r="P34" s="84">
        <v>112.54882233333335</v>
      </c>
      <c r="Q34" s="84">
        <v>116.49145208333334</v>
      </c>
      <c r="R34" s="84">
        <v>118.41275283333333</v>
      </c>
      <c r="S34" s="84">
        <v>123.19737499999998</v>
      </c>
      <c r="T34" s="84">
        <v>131.10701766666668</v>
      </c>
      <c r="U34" s="84">
        <v>135.72255899999999</v>
      </c>
      <c r="V34" s="84">
        <v>139.79554341666665</v>
      </c>
      <c r="W34" s="186"/>
      <c r="X34" s="186"/>
      <c r="Y34" s="186"/>
      <c r="Z34" s="186"/>
      <c r="AA34" s="186"/>
      <c r="AB34" s="186"/>
      <c r="AC34" s="186"/>
      <c r="AD34" s="186"/>
      <c r="AE34" s="186"/>
      <c r="AF34" s="186"/>
      <c r="AG34" s="186"/>
      <c r="AH34" s="186"/>
      <c r="AI34" s="186"/>
      <c r="AJ34" s="186"/>
      <c r="AK34" s="186"/>
      <c r="AL34" s="186"/>
    </row>
    <row r="35" spans="1:38" ht="19.899999999999999" customHeight="1">
      <c r="A35" s="148" t="s">
        <v>16</v>
      </c>
      <c r="B35" s="98"/>
      <c r="C35" s="84">
        <v>80.866347659071735</v>
      </c>
      <c r="D35" s="84">
        <v>83.95165135677037</v>
      </c>
      <c r="E35" s="84">
        <v>87.434305350758834</v>
      </c>
      <c r="F35" s="84">
        <v>92.353675873190909</v>
      </c>
      <c r="G35" s="84">
        <v>95.360076407344039</v>
      </c>
      <c r="H35" s="84">
        <v>99.00978689488052</v>
      </c>
      <c r="I35" s="84">
        <v>104.62860983986002</v>
      </c>
      <c r="J35" s="84">
        <v>114.59106732147001</v>
      </c>
      <c r="K35" s="84">
        <v>121.98382673695649</v>
      </c>
      <c r="L35" s="84">
        <v>124.06718536085441</v>
      </c>
      <c r="M35" s="84">
        <v>129.18619291666667</v>
      </c>
      <c r="N35" s="84">
        <v>133.47569466666667</v>
      </c>
      <c r="O35" s="84">
        <v>138.33873050000003</v>
      </c>
      <c r="P35" s="84">
        <v>141.56055266666667</v>
      </c>
      <c r="Q35" s="84">
        <v>147.44264674999999</v>
      </c>
      <c r="R35" s="84">
        <v>155.76211574999999</v>
      </c>
      <c r="S35" s="84">
        <v>163.03951833333329</v>
      </c>
      <c r="T35" s="84">
        <v>170.07995025</v>
      </c>
      <c r="U35" s="84">
        <v>176.82453266666667</v>
      </c>
      <c r="V35" s="84">
        <v>181.07565550000001</v>
      </c>
      <c r="W35" s="186"/>
      <c r="X35" s="186"/>
      <c r="Y35" s="186"/>
      <c r="Z35" s="186"/>
      <c r="AA35" s="186"/>
      <c r="AB35" s="186"/>
      <c r="AC35" s="186"/>
      <c r="AD35" s="186"/>
      <c r="AE35" s="186"/>
      <c r="AF35" s="186"/>
      <c r="AG35" s="186"/>
      <c r="AH35" s="186"/>
      <c r="AI35" s="186"/>
      <c r="AJ35" s="186"/>
      <c r="AK35" s="186"/>
      <c r="AL35" s="186"/>
    </row>
    <row r="36" spans="1:38" ht="19.899999999999999" customHeight="1">
      <c r="A36" s="148" t="s">
        <v>17</v>
      </c>
      <c r="B36" s="98"/>
      <c r="C36" s="84">
        <v>65.073169768603321</v>
      </c>
      <c r="D36" s="84">
        <v>70.992784681295362</v>
      </c>
      <c r="E36" s="84">
        <v>76.963619797587114</v>
      </c>
      <c r="F36" s="84">
        <v>83.0714742922505</v>
      </c>
      <c r="G36" s="84">
        <v>88.231985703196941</v>
      </c>
      <c r="H36" s="84">
        <v>97.517102128952104</v>
      </c>
      <c r="I36" s="84">
        <v>104.77882753958509</v>
      </c>
      <c r="J36" s="84">
        <v>115.50740016984581</v>
      </c>
      <c r="K36" s="84">
        <v>129.54135308618956</v>
      </c>
      <c r="L36" s="84">
        <v>141.23729789985197</v>
      </c>
      <c r="M36" s="84">
        <v>149.583224</v>
      </c>
      <c r="N36" s="84">
        <v>162.19164241666667</v>
      </c>
      <c r="O36" s="84">
        <v>175.92437375</v>
      </c>
      <c r="P36" s="84">
        <v>190.35770525000001</v>
      </c>
      <c r="Q36" s="84">
        <v>207.24983975000001</v>
      </c>
      <c r="R36" s="84">
        <v>224.10901000000001</v>
      </c>
      <c r="S36" s="84">
        <v>243.37910466666665</v>
      </c>
      <c r="T36" s="84">
        <v>263.84468075000001</v>
      </c>
      <c r="U36" s="84">
        <v>283.274406</v>
      </c>
      <c r="V36" s="84">
        <v>298.40650849999997</v>
      </c>
      <c r="W36" s="186"/>
      <c r="X36" s="186"/>
      <c r="Y36" s="186"/>
      <c r="Z36" s="186"/>
      <c r="AA36" s="186"/>
      <c r="AB36" s="186"/>
      <c r="AC36" s="186"/>
      <c r="AD36" s="186"/>
      <c r="AE36" s="186"/>
      <c r="AF36" s="186"/>
      <c r="AG36" s="186"/>
      <c r="AH36" s="186"/>
      <c r="AI36" s="186"/>
      <c r="AJ36" s="186"/>
      <c r="AK36" s="186"/>
      <c r="AL36" s="186"/>
    </row>
    <row r="37" spans="1:38" ht="19.899999999999999" customHeight="1">
      <c r="A37" s="148" t="s">
        <v>18</v>
      </c>
      <c r="B37" s="98"/>
      <c r="C37" s="84">
        <v>60.847336232987708</v>
      </c>
      <c r="D37" s="84">
        <v>62.966559534955216</v>
      </c>
      <c r="E37" s="84">
        <v>64.998551224033065</v>
      </c>
      <c r="F37" s="84">
        <v>69.420953940440214</v>
      </c>
      <c r="G37" s="84">
        <v>78.863755321379173</v>
      </c>
      <c r="H37" s="84">
        <v>90.731806343745461</v>
      </c>
      <c r="I37" s="84">
        <v>103.02409562662642</v>
      </c>
      <c r="J37" s="84">
        <v>131.59315546788429</v>
      </c>
      <c r="K37" s="84">
        <v>143.78651866571917</v>
      </c>
      <c r="L37" s="84">
        <v>148.22831937817708</v>
      </c>
      <c r="M37" s="84">
        <v>159.92601358333332</v>
      </c>
      <c r="N37" s="84">
        <v>172.21438608333335</v>
      </c>
      <c r="O37" s="84">
        <v>185.45344075</v>
      </c>
      <c r="P37" s="84">
        <v>201.0687058333333</v>
      </c>
      <c r="Q37" s="84">
        <v>216.26416108333331</v>
      </c>
      <c r="R37" s="84">
        <v>232.66230549999997</v>
      </c>
      <c r="S37" s="84">
        <v>241.17488358333335</v>
      </c>
      <c r="T37" s="84">
        <v>249.23205874999999</v>
      </c>
      <c r="U37" s="84">
        <v>258.47424591666669</v>
      </c>
      <c r="V37" s="84">
        <v>266.89696358333327</v>
      </c>
      <c r="W37" s="186"/>
      <c r="X37" s="186"/>
      <c r="Y37" s="186"/>
      <c r="Z37" s="186"/>
      <c r="AA37" s="186"/>
      <c r="AB37" s="186"/>
      <c r="AC37" s="186"/>
      <c r="AD37" s="186"/>
      <c r="AE37" s="186"/>
      <c r="AF37" s="186"/>
      <c r="AG37" s="186"/>
      <c r="AH37" s="186"/>
      <c r="AI37" s="186"/>
      <c r="AJ37" s="186"/>
      <c r="AK37" s="186"/>
      <c r="AL37" s="186"/>
    </row>
    <row r="38" spans="1:38" ht="19.899999999999999" customHeight="1">
      <c r="A38" s="148" t="s">
        <v>19</v>
      </c>
      <c r="B38" s="98"/>
      <c r="C38" s="84">
        <v>77.299650197203107</v>
      </c>
      <c r="D38" s="84">
        <v>81.526477991488321</v>
      </c>
      <c r="E38" s="84">
        <v>83.985843796623996</v>
      </c>
      <c r="F38" s="84">
        <v>86.653860032756242</v>
      </c>
      <c r="G38" s="84">
        <v>91.501916467963454</v>
      </c>
      <c r="H38" s="84">
        <v>97.041002428129389</v>
      </c>
      <c r="I38" s="84">
        <v>103.19567027677471</v>
      </c>
      <c r="J38" s="84">
        <v>115.75449567586783</v>
      </c>
      <c r="K38" s="84">
        <v>124.78031131200642</v>
      </c>
      <c r="L38" s="84">
        <v>129.27828611738437</v>
      </c>
      <c r="M38" s="84">
        <v>136.697259</v>
      </c>
      <c r="N38" s="84">
        <v>145.65197183333331</v>
      </c>
      <c r="O38" s="84">
        <v>153.64689299999998</v>
      </c>
      <c r="P38" s="84">
        <v>159.08379733333331</v>
      </c>
      <c r="Q38" s="84">
        <v>165.44324500000002</v>
      </c>
      <c r="R38" s="84">
        <v>173.93426691666664</v>
      </c>
      <c r="S38" s="84">
        <v>180.97601925000004</v>
      </c>
      <c r="T38" s="84">
        <v>186.76698083333335</v>
      </c>
      <c r="U38" s="84">
        <v>203.428585</v>
      </c>
      <c r="V38" s="84">
        <v>214.82435899999999</v>
      </c>
      <c r="W38" s="186"/>
      <c r="X38" s="186"/>
      <c r="Y38" s="186"/>
      <c r="Z38" s="186"/>
      <c r="AA38" s="186"/>
      <c r="AB38" s="186"/>
      <c r="AC38" s="186"/>
      <c r="AD38" s="186"/>
      <c r="AE38" s="186"/>
      <c r="AF38" s="186"/>
      <c r="AG38" s="186"/>
      <c r="AH38" s="186"/>
      <c r="AI38" s="186"/>
      <c r="AJ38" s="186"/>
      <c r="AK38" s="186"/>
      <c r="AL38" s="186"/>
    </row>
    <row r="39" spans="1:38" ht="19.899999999999999" customHeight="1">
      <c r="A39" s="13"/>
      <c r="B39" s="13"/>
      <c r="C39" s="84"/>
      <c r="D39" s="84"/>
      <c r="E39" s="84"/>
      <c r="F39" s="84"/>
      <c r="G39" s="84"/>
      <c r="H39" s="84"/>
      <c r="I39" s="84"/>
      <c r="J39" s="84"/>
      <c r="K39" s="84"/>
      <c r="L39" s="84"/>
      <c r="T39" s="6"/>
      <c r="U39" s="6"/>
      <c r="V39" s="6"/>
      <c r="W39" s="186"/>
      <c r="X39" s="186"/>
      <c r="Y39" s="186"/>
      <c r="Z39" s="186"/>
      <c r="AA39" s="186"/>
      <c r="AB39" s="186"/>
      <c r="AC39" s="186"/>
      <c r="AD39" s="186"/>
      <c r="AE39" s="186"/>
      <c r="AF39" s="186"/>
      <c r="AG39" s="186"/>
      <c r="AH39" s="186"/>
      <c r="AI39" s="186"/>
      <c r="AJ39" s="186"/>
      <c r="AK39" s="186"/>
      <c r="AL39" s="186"/>
    </row>
    <row r="40" spans="1:38" ht="19.899999999999999" customHeight="1">
      <c r="A40" s="16" t="s">
        <v>22</v>
      </c>
      <c r="B40" s="17"/>
      <c r="C40" s="82"/>
      <c r="D40" s="84"/>
      <c r="E40" s="84"/>
      <c r="F40" s="84"/>
      <c r="G40" s="84"/>
      <c r="H40" s="84"/>
      <c r="I40" s="84"/>
      <c r="J40" s="84"/>
      <c r="K40" s="84"/>
      <c r="L40" s="84"/>
      <c r="T40" s="6"/>
      <c r="U40" s="6"/>
      <c r="V40" s="6"/>
      <c r="W40" s="186"/>
      <c r="X40" s="186"/>
      <c r="Y40" s="186"/>
      <c r="Z40" s="186"/>
      <c r="AA40" s="186"/>
      <c r="AB40" s="186"/>
      <c r="AC40" s="186"/>
      <c r="AD40" s="186"/>
      <c r="AE40" s="186"/>
      <c r="AF40" s="186"/>
      <c r="AG40" s="186"/>
      <c r="AH40" s="186"/>
      <c r="AI40" s="186"/>
      <c r="AJ40" s="186"/>
      <c r="AK40" s="186"/>
      <c r="AL40" s="186"/>
    </row>
    <row r="41" spans="1:38" ht="19.899999999999999" customHeight="1">
      <c r="A41" s="20"/>
      <c r="B41" s="13"/>
      <c r="C41" s="84"/>
      <c r="D41" s="84"/>
      <c r="E41" s="84"/>
      <c r="F41" s="84"/>
      <c r="G41" s="84"/>
      <c r="H41" s="84"/>
      <c r="I41" s="84"/>
      <c r="J41" s="84"/>
      <c r="K41" s="84"/>
      <c r="L41" s="84"/>
      <c r="T41" s="6"/>
      <c r="U41" s="6"/>
      <c r="V41" s="6"/>
      <c r="W41" s="186"/>
      <c r="X41" s="186"/>
      <c r="Y41" s="186"/>
      <c r="Z41" s="186"/>
      <c r="AA41" s="186"/>
      <c r="AB41" s="186"/>
      <c r="AC41" s="186"/>
      <c r="AD41" s="186"/>
      <c r="AE41" s="186"/>
      <c r="AF41" s="186"/>
      <c r="AG41" s="186"/>
      <c r="AH41" s="186"/>
      <c r="AI41" s="186"/>
      <c r="AJ41" s="186"/>
      <c r="AK41" s="186"/>
      <c r="AL41" s="186"/>
    </row>
    <row r="42" spans="1:38" s="10" customFormat="1" ht="19.899999999999999" customHeight="1">
      <c r="A42" s="93" t="s">
        <v>21</v>
      </c>
      <c r="B42" s="17"/>
      <c r="C42" s="82">
        <v>67.547883958550074</v>
      </c>
      <c r="D42" s="82">
        <v>69.870622239210036</v>
      </c>
      <c r="E42" s="82">
        <v>73.712949985718566</v>
      </c>
      <c r="F42" s="82">
        <v>79.984488827301732</v>
      </c>
      <c r="G42" s="82">
        <v>87.846004827748303</v>
      </c>
      <c r="H42" s="82">
        <v>94.904758903005813</v>
      </c>
      <c r="I42" s="82">
        <v>106.03799753604557</v>
      </c>
      <c r="J42" s="82">
        <v>127.38526693700261</v>
      </c>
      <c r="K42" s="82">
        <v>133.15357400653616</v>
      </c>
      <c r="L42" s="82">
        <v>139.6568245833333</v>
      </c>
      <c r="M42" s="82">
        <v>149.90696958333331</v>
      </c>
      <c r="N42" s="82">
        <v>159.88984408333332</v>
      </c>
      <c r="O42" s="82">
        <v>171.396657</v>
      </c>
      <c r="P42" s="82">
        <v>181.58681033333332</v>
      </c>
      <c r="Q42" s="82">
        <v>189.06289883333332</v>
      </c>
      <c r="R42" s="82">
        <v>196.03588808333336</v>
      </c>
      <c r="S42" s="82">
        <v>203.2054439166667</v>
      </c>
      <c r="T42" s="82">
        <v>213.79712566666663</v>
      </c>
      <c r="U42" s="82">
        <v>225.79028833333336</v>
      </c>
      <c r="V42" s="82">
        <v>233.86498241666666</v>
      </c>
      <c r="W42" s="186"/>
      <c r="X42" s="186"/>
      <c r="Y42" s="186"/>
      <c r="Z42" s="186"/>
      <c r="AA42" s="186"/>
      <c r="AB42" s="186"/>
      <c r="AC42" s="186"/>
      <c r="AD42" s="186"/>
      <c r="AE42" s="186"/>
      <c r="AF42" s="186"/>
      <c r="AG42" s="186"/>
      <c r="AH42" s="186"/>
      <c r="AI42" s="186"/>
      <c r="AJ42" s="186"/>
      <c r="AK42" s="186"/>
      <c r="AL42" s="186"/>
    </row>
    <row r="43" spans="1:38" ht="19.899999999999999" customHeight="1">
      <c r="A43" s="148" t="s">
        <v>8</v>
      </c>
      <c r="B43" s="98"/>
      <c r="C43" s="84">
        <v>63.856617084082274</v>
      </c>
      <c r="D43" s="84">
        <v>66.070017596363002</v>
      </c>
      <c r="E43" s="84">
        <v>69.138460492845738</v>
      </c>
      <c r="F43" s="84">
        <v>77.169537125685892</v>
      </c>
      <c r="G43" s="84">
        <v>86.501203295719563</v>
      </c>
      <c r="H43" s="84">
        <v>93.355942427447431</v>
      </c>
      <c r="I43" s="84">
        <v>110.15080245631179</v>
      </c>
      <c r="J43" s="84">
        <v>142.19248058903091</v>
      </c>
      <c r="K43" s="84">
        <v>146.57364874586361</v>
      </c>
      <c r="L43" s="84">
        <v>152.68853075000001</v>
      </c>
      <c r="M43" s="84">
        <v>164.95962216666669</v>
      </c>
      <c r="N43" s="84">
        <v>177.39678608333335</v>
      </c>
      <c r="O43" s="84">
        <v>194.12742041666664</v>
      </c>
      <c r="P43" s="84">
        <v>209.20767266666664</v>
      </c>
      <c r="Q43" s="84">
        <v>218.90286891666665</v>
      </c>
      <c r="R43" s="84">
        <v>223.87542466666665</v>
      </c>
      <c r="S43" s="84">
        <v>225.38779650000001</v>
      </c>
      <c r="T43" s="84">
        <v>235.41256033333332</v>
      </c>
      <c r="U43" s="84">
        <v>246.58960608333328</v>
      </c>
      <c r="V43" s="84">
        <v>255.76708549999998</v>
      </c>
      <c r="W43" s="186"/>
      <c r="X43" s="186"/>
      <c r="Y43" s="186"/>
      <c r="Z43" s="186"/>
      <c r="AA43" s="186"/>
      <c r="AB43" s="186"/>
      <c r="AC43" s="186"/>
      <c r="AD43" s="186"/>
      <c r="AE43" s="186"/>
      <c r="AF43" s="186"/>
      <c r="AG43" s="186"/>
      <c r="AH43" s="186"/>
      <c r="AI43" s="186"/>
      <c r="AJ43" s="186"/>
      <c r="AK43" s="186"/>
      <c r="AL43" s="186"/>
    </row>
    <row r="44" spans="1:38" ht="19.899999999999999" customHeight="1">
      <c r="A44" s="148" t="s">
        <v>9</v>
      </c>
      <c r="B44" s="98"/>
      <c r="C44" s="84">
        <v>76.320919424391676</v>
      </c>
      <c r="D44" s="84">
        <v>79.427424511490059</v>
      </c>
      <c r="E44" s="84">
        <v>81.787520657855396</v>
      </c>
      <c r="F44" s="84">
        <v>87.723553279488485</v>
      </c>
      <c r="G44" s="84">
        <v>91.812294026278622</v>
      </c>
      <c r="H44" s="84">
        <v>97.986425855649472</v>
      </c>
      <c r="I44" s="84">
        <v>108.68600111554561</v>
      </c>
      <c r="J44" s="84">
        <v>124.5359219827878</v>
      </c>
      <c r="K44" s="84">
        <v>134.9562137014012</v>
      </c>
      <c r="L44" s="84">
        <v>147.52552066666664</v>
      </c>
      <c r="M44" s="84">
        <v>160.9711705</v>
      </c>
      <c r="N44" s="84">
        <v>167.84143275</v>
      </c>
      <c r="O44" s="84">
        <v>181.29317074999997</v>
      </c>
      <c r="P44" s="84">
        <v>196.87196508333332</v>
      </c>
      <c r="Q44" s="84">
        <v>215.85753691666665</v>
      </c>
      <c r="R44" s="84">
        <v>236.40542199999996</v>
      </c>
      <c r="S44" s="84">
        <v>256.08039333333335</v>
      </c>
      <c r="T44" s="84">
        <v>275.78297624999999</v>
      </c>
      <c r="U44" s="84">
        <v>393.05757949999997</v>
      </c>
      <c r="V44" s="84">
        <v>452.35375391666668</v>
      </c>
      <c r="W44" s="186"/>
      <c r="X44" s="186"/>
      <c r="Y44" s="186"/>
      <c r="Z44" s="186"/>
      <c r="AA44" s="186"/>
      <c r="AB44" s="186"/>
      <c r="AC44" s="186"/>
      <c r="AD44" s="186"/>
      <c r="AE44" s="186"/>
      <c r="AF44" s="186"/>
      <c r="AG44" s="186"/>
      <c r="AH44" s="186"/>
      <c r="AI44" s="186"/>
      <c r="AJ44" s="186"/>
      <c r="AK44" s="186"/>
      <c r="AL44" s="186"/>
    </row>
    <row r="45" spans="1:38" ht="19.899999999999999" customHeight="1">
      <c r="A45" s="148" t="s">
        <v>10</v>
      </c>
      <c r="B45" s="98"/>
      <c r="C45" s="84">
        <v>87.98501490747141</v>
      </c>
      <c r="D45" s="84">
        <v>89.574259936630654</v>
      </c>
      <c r="E45" s="84">
        <v>92.167654280633869</v>
      </c>
      <c r="F45" s="84">
        <v>95.04306165927953</v>
      </c>
      <c r="G45" s="84">
        <v>98.102622111981432</v>
      </c>
      <c r="H45" s="84">
        <v>101.63638915117771</v>
      </c>
      <c r="I45" s="84">
        <v>107.57112860631429</v>
      </c>
      <c r="J45" s="84">
        <v>116.31013095078175</v>
      </c>
      <c r="K45" s="84">
        <v>125.09305126402768</v>
      </c>
      <c r="L45" s="84">
        <v>131.60709075</v>
      </c>
      <c r="M45" s="84">
        <v>141.56231441666668</v>
      </c>
      <c r="N45" s="84">
        <v>152.64800016666666</v>
      </c>
      <c r="O45" s="84">
        <v>160.90497324999998</v>
      </c>
      <c r="P45" s="84">
        <v>166.69574558333332</v>
      </c>
      <c r="Q45" s="84">
        <v>172.65879883333332</v>
      </c>
      <c r="R45" s="84">
        <v>178.77103824999998</v>
      </c>
      <c r="S45" s="84">
        <v>185.27572050000001</v>
      </c>
      <c r="T45" s="84">
        <v>191.0142198333333</v>
      </c>
      <c r="U45" s="84">
        <v>198.37377008333331</v>
      </c>
      <c r="V45" s="84">
        <v>204.77235774999997</v>
      </c>
      <c r="W45" s="186"/>
      <c r="X45" s="186"/>
      <c r="Y45" s="186"/>
      <c r="Z45" s="186"/>
      <c r="AA45" s="186"/>
      <c r="AB45" s="186"/>
      <c r="AC45" s="186"/>
      <c r="AD45" s="186"/>
      <c r="AE45" s="186"/>
      <c r="AF45" s="186"/>
      <c r="AG45" s="186"/>
      <c r="AH45" s="186"/>
      <c r="AI45" s="186"/>
      <c r="AJ45" s="186"/>
      <c r="AK45" s="186"/>
      <c r="AL45" s="186"/>
    </row>
    <row r="46" spans="1:38" ht="19.899999999999999" customHeight="1">
      <c r="A46" s="148" t="s">
        <v>11</v>
      </c>
      <c r="B46" s="98"/>
      <c r="C46" s="84">
        <v>72.49082403944773</v>
      </c>
      <c r="D46" s="84">
        <v>75.038504436203297</v>
      </c>
      <c r="E46" s="84">
        <v>80.222758273432916</v>
      </c>
      <c r="F46" s="84">
        <v>86.777481078191201</v>
      </c>
      <c r="G46" s="84">
        <v>92.926318124215683</v>
      </c>
      <c r="H46" s="84">
        <v>100.60073912823277</v>
      </c>
      <c r="I46" s="84">
        <v>107.53407586785171</v>
      </c>
      <c r="J46" s="84">
        <v>121.73288659379854</v>
      </c>
      <c r="K46" s="84">
        <v>120.84055534695106</v>
      </c>
      <c r="L46" s="84">
        <v>129.90736141666667</v>
      </c>
      <c r="M46" s="84">
        <v>140.01211249999997</v>
      </c>
      <c r="N46" s="84">
        <v>145.89211558333332</v>
      </c>
      <c r="O46" s="84">
        <v>153.16571241666665</v>
      </c>
      <c r="P46" s="84">
        <v>164.85284374999998</v>
      </c>
      <c r="Q46" s="84">
        <v>162.9779805</v>
      </c>
      <c r="R46" s="84">
        <v>169.26198275000002</v>
      </c>
      <c r="S46" s="84">
        <v>185.33038083333329</v>
      </c>
      <c r="T46" s="84">
        <v>199.25820191666665</v>
      </c>
      <c r="U46" s="84">
        <v>209.9112466666667</v>
      </c>
      <c r="V46" s="84">
        <v>219.52099341666664</v>
      </c>
      <c r="W46" s="186"/>
      <c r="X46" s="186"/>
      <c r="Y46" s="186"/>
      <c r="Z46" s="186"/>
      <c r="AA46" s="186"/>
      <c r="AB46" s="186"/>
      <c r="AC46" s="186"/>
      <c r="AD46" s="186"/>
      <c r="AE46" s="186"/>
      <c r="AF46" s="186"/>
      <c r="AG46" s="186"/>
      <c r="AH46" s="186"/>
      <c r="AI46" s="186"/>
      <c r="AJ46" s="186"/>
      <c r="AK46" s="186"/>
      <c r="AL46" s="186"/>
    </row>
    <row r="47" spans="1:38" ht="19.899999999999999" customHeight="1">
      <c r="A47" s="148" t="s">
        <v>12</v>
      </c>
      <c r="B47" s="98"/>
      <c r="C47" s="84">
        <v>73.869951139298237</v>
      </c>
      <c r="D47" s="84">
        <v>75.207235519574496</v>
      </c>
      <c r="E47" s="84">
        <v>78.162359822662509</v>
      </c>
      <c r="F47" s="84">
        <v>82.680815772542971</v>
      </c>
      <c r="G47" s="84">
        <v>88.441843295977378</v>
      </c>
      <c r="H47" s="84">
        <v>95.196386507737671</v>
      </c>
      <c r="I47" s="84">
        <v>104.50310494923468</v>
      </c>
      <c r="J47" s="84">
        <v>124.97934860975215</v>
      </c>
      <c r="K47" s="84">
        <v>137.94191868253083</v>
      </c>
      <c r="L47" s="84">
        <v>145.11037899999999</v>
      </c>
      <c r="M47" s="84">
        <v>154.68482166666669</v>
      </c>
      <c r="N47" s="84">
        <v>163.582739</v>
      </c>
      <c r="O47" s="84">
        <v>171.16161883333334</v>
      </c>
      <c r="P47" s="84">
        <v>177.80871175000001</v>
      </c>
      <c r="Q47" s="84">
        <v>186.45652933333335</v>
      </c>
      <c r="R47" s="84">
        <v>194.22398858333329</v>
      </c>
      <c r="S47" s="84">
        <v>202.77628766666666</v>
      </c>
      <c r="T47" s="84">
        <v>211.48937833333332</v>
      </c>
      <c r="U47" s="84">
        <v>224.12439808333332</v>
      </c>
      <c r="V47" s="84">
        <v>231.81114108333335</v>
      </c>
      <c r="W47" s="186"/>
      <c r="X47" s="186"/>
      <c r="Y47" s="186"/>
      <c r="Z47" s="186"/>
      <c r="AA47" s="186"/>
      <c r="AB47" s="186"/>
      <c r="AC47" s="186"/>
      <c r="AD47" s="186"/>
      <c r="AE47" s="186"/>
      <c r="AF47" s="186"/>
      <c r="AG47" s="186"/>
      <c r="AH47" s="186"/>
      <c r="AI47" s="186"/>
      <c r="AJ47" s="186"/>
      <c r="AK47" s="186"/>
      <c r="AL47" s="186"/>
    </row>
    <row r="48" spans="1:38" ht="19.899999999999999" customHeight="1">
      <c r="A48" s="148" t="s">
        <v>13</v>
      </c>
      <c r="B48" s="98"/>
      <c r="C48" s="84">
        <v>70.383063513709843</v>
      </c>
      <c r="D48" s="84">
        <v>72.62481323161316</v>
      </c>
      <c r="E48" s="84">
        <v>77.003472948163292</v>
      </c>
      <c r="F48" s="84">
        <v>82.12232017212601</v>
      </c>
      <c r="G48" s="84">
        <v>90.7391296288597</v>
      </c>
      <c r="H48" s="84">
        <v>97.173021669306891</v>
      </c>
      <c r="I48" s="84">
        <v>102.07206764627828</v>
      </c>
      <c r="J48" s="84">
        <v>110.54728806388191</v>
      </c>
      <c r="K48" s="84">
        <v>117.88923736587503</v>
      </c>
      <c r="L48" s="84">
        <v>124.67604249999999</v>
      </c>
      <c r="M48" s="84">
        <v>132.24319108333336</v>
      </c>
      <c r="N48" s="84">
        <v>140.04295283333332</v>
      </c>
      <c r="O48" s="84">
        <v>148.37269674999999</v>
      </c>
      <c r="P48" s="84">
        <v>158.11708541666667</v>
      </c>
      <c r="Q48" s="84">
        <v>166.32343733333335</v>
      </c>
      <c r="R48" s="84">
        <v>175.82187949999999</v>
      </c>
      <c r="S48" s="84">
        <v>186.57262449999999</v>
      </c>
      <c r="T48" s="84">
        <v>196.99512524999997</v>
      </c>
      <c r="U48" s="84">
        <v>208.05786408333333</v>
      </c>
      <c r="V48" s="84">
        <v>219.44781075000003</v>
      </c>
      <c r="W48" s="186"/>
      <c r="X48" s="186"/>
      <c r="Y48" s="186"/>
      <c r="Z48" s="186"/>
      <c r="AA48" s="186"/>
      <c r="AB48" s="186"/>
      <c r="AC48" s="186"/>
      <c r="AD48" s="186"/>
      <c r="AE48" s="186"/>
      <c r="AF48" s="186"/>
      <c r="AG48" s="186"/>
      <c r="AH48" s="186"/>
      <c r="AI48" s="186"/>
      <c r="AJ48" s="186"/>
      <c r="AK48" s="186"/>
      <c r="AL48" s="186"/>
    </row>
    <row r="49" spans="1:38" ht="19.899999999999999" customHeight="1">
      <c r="A49" s="148" t="s">
        <v>14</v>
      </c>
      <c r="B49" s="98"/>
      <c r="C49" s="84">
        <v>53.369569469346906</v>
      </c>
      <c r="D49" s="84">
        <v>55.074493356131093</v>
      </c>
      <c r="E49" s="84">
        <v>62.816946084852219</v>
      </c>
      <c r="F49" s="84">
        <v>69.149287773207178</v>
      </c>
      <c r="G49" s="84">
        <v>83.712041769032467</v>
      </c>
      <c r="H49" s="84">
        <v>96.748920642894078</v>
      </c>
      <c r="I49" s="84">
        <v>102.76763267438794</v>
      </c>
      <c r="J49" s="84">
        <v>120.94657833004349</v>
      </c>
      <c r="K49" s="84">
        <v>113.26204367816524</v>
      </c>
      <c r="L49" s="84">
        <v>125.70224916666668</v>
      </c>
      <c r="M49" s="84">
        <v>142.44707550000001</v>
      </c>
      <c r="N49" s="84">
        <v>156.26062933333336</v>
      </c>
      <c r="O49" s="84">
        <v>163.84077524999998</v>
      </c>
      <c r="P49" s="84">
        <v>168.2413675833333</v>
      </c>
      <c r="Q49" s="84">
        <v>157.52872274999999</v>
      </c>
      <c r="R49" s="84">
        <v>157.00677208333332</v>
      </c>
      <c r="S49" s="84">
        <v>168.24464366666669</v>
      </c>
      <c r="T49" s="84">
        <v>185.93643566666665</v>
      </c>
      <c r="U49" s="84">
        <v>195.65828250000004</v>
      </c>
      <c r="V49" s="84">
        <v>190.750484</v>
      </c>
      <c r="W49" s="186"/>
      <c r="X49" s="186"/>
      <c r="Y49" s="186"/>
      <c r="Z49" s="186"/>
      <c r="AA49" s="186"/>
      <c r="AB49" s="186"/>
      <c r="AC49" s="186"/>
      <c r="AD49" s="186"/>
      <c r="AE49" s="186"/>
      <c r="AF49" s="186"/>
      <c r="AG49" s="186"/>
      <c r="AH49" s="186"/>
      <c r="AI49" s="186"/>
      <c r="AJ49" s="186"/>
      <c r="AK49" s="186"/>
      <c r="AL49" s="186"/>
    </row>
    <row r="50" spans="1:38" ht="19.899999999999999" customHeight="1">
      <c r="A50" s="148" t="s">
        <v>15</v>
      </c>
      <c r="B50" s="98"/>
      <c r="C50" s="84">
        <v>72.871093517191014</v>
      </c>
      <c r="D50" s="84">
        <v>77.24619272384011</v>
      </c>
      <c r="E50" s="84">
        <v>81.882079447878937</v>
      </c>
      <c r="F50" s="84">
        <v>86.388207612158681</v>
      </c>
      <c r="G50" s="84">
        <v>90.700574718715487</v>
      </c>
      <c r="H50" s="84">
        <v>95.235884078750644</v>
      </c>
      <c r="I50" s="84">
        <v>99.997521148648616</v>
      </c>
      <c r="J50" s="84">
        <v>105.00253593400727</v>
      </c>
      <c r="K50" s="84">
        <v>110.24713068584128</v>
      </c>
      <c r="L50" s="84">
        <v>115.04665074999998</v>
      </c>
      <c r="M50" s="84">
        <v>117.48674074999998</v>
      </c>
      <c r="N50" s="84">
        <v>121.70963616666667</v>
      </c>
      <c r="O50" s="84">
        <v>126.15477525000001</v>
      </c>
      <c r="P50" s="84">
        <v>131.41367958333333</v>
      </c>
      <c r="Q50" s="84">
        <v>136.85085058333334</v>
      </c>
      <c r="R50" s="84">
        <v>142.0747835</v>
      </c>
      <c r="S50" s="84">
        <v>147.88017424999998</v>
      </c>
      <c r="T50" s="84">
        <v>154.39861233333332</v>
      </c>
      <c r="U50" s="84">
        <v>161.00586691666666</v>
      </c>
      <c r="V50" s="84">
        <v>166.12232075</v>
      </c>
      <c r="W50" s="186"/>
      <c r="X50" s="186"/>
      <c r="Y50" s="186"/>
      <c r="Z50" s="186"/>
      <c r="AA50" s="186"/>
      <c r="AB50" s="186"/>
      <c r="AC50" s="186"/>
      <c r="AD50" s="186"/>
      <c r="AE50" s="186"/>
      <c r="AF50" s="186"/>
      <c r="AG50" s="186"/>
      <c r="AH50" s="186"/>
      <c r="AI50" s="186"/>
      <c r="AJ50" s="186"/>
      <c r="AK50" s="186"/>
      <c r="AL50" s="186"/>
    </row>
    <row r="51" spans="1:38" ht="19.899999999999999" customHeight="1">
      <c r="A51" s="148" t="s">
        <v>16</v>
      </c>
      <c r="B51" s="98"/>
      <c r="C51" s="84">
        <v>83.833301643416704</v>
      </c>
      <c r="D51" s="84">
        <v>86.02271770080371</v>
      </c>
      <c r="E51" s="84">
        <v>91.696139724946534</v>
      </c>
      <c r="F51" s="84">
        <v>97.152665575755677</v>
      </c>
      <c r="G51" s="84">
        <v>101.98375236490494</v>
      </c>
      <c r="H51" s="84">
        <v>106.43048363724313</v>
      </c>
      <c r="I51" s="84">
        <v>113.4164078053867</v>
      </c>
      <c r="J51" s="84">
        <v>122.14601199797205</v>
      </c>
      <c r="K51" s="84">
        <v>129.19085966761511</v>
      </c>
      <c r="L51" s="84">
        <v>124.97432308333333</v>
      </c>
      <c r="M51" s="84">
        <v>128.51573133333332</v>
      </c>
      <c r="N51" s="84">
        <v>129.06103133333332</v>
      </c>
      <c r="O51" s="84">
        <v>145.25369674999999</v>
      </c>
      <c r="P51" s="84">
        <v>136.68722375000002</v>
      </c>
      <c r="Q51" s="84">
        <v>142.55634066666667</v>
      </c>
      <c r="R51" s="84">
        <v>150.07408266666667</v>
      </c>
      <c r="S51" s="84">
        <v>159.33423583333331</v>
      </c>
      <c r="T51" s="84">
        <v>166.88898683333335</v>
      </c>
      <c r="U51" s="84">
        <v>175.37167183333338</v>
      </c>
      <c r="V51" s="84">
        <v>177.73835816666667</v>
      </c>
      <c r="W51" s="186"/>
      <c r="X51" s="186"/>
      <c r="Y51" s="186"/>
      <c r="Z51" s="186"/>
      <c r="AA51" s="186"/>
      <c r="AB51" s="186"/>
      <c r="AC51" s="186"/>
      <c r="AD51" s="186"/>
      <c r="AE51" s="186"/>
      <c r="AF51" s="186"/>
      <c r="AG51" s="186"/>
      <c r="AH51" s="186"/>
      <c r="AI51" s="186"/>
      <c r="AJ51" s="186"/>
      <c r="AK51" s="186"/>
      <c r="AL51" s="186"/>
    </row>
    <row r="52" spans="1:38" ht="19.899999999999999" customHeight="1">
      <c r="A52" s="148" t="s">
        <v>17</v>
      </c>
      <c r="B52" s="98"/>
      <c r="C52" s="84">
        <v>72.687139883584635</v>
      </c>
      <c r="D52" s="84">
        <v>76.672999113280198</v>
      </c>
      <c r="E52" s="84">
        <v>80.474647730942266</v>
      </c>
      <c r="F52" s="84">
        <v>84.711163214100011</v>
      </c>
      <c r="G52" s="84">
        <v>91.321673992437809</v>
      </c>
      <c r="H52" s="84">
        <v>98.192440141348584</v>
      </c>
      <c r="I52" s="84">
        <v>105.95229537105803</v>
      </c>
      <c r="J52" s="84">
        <v>115.71460045104011</v>
      </c>
      <c r="K52" s="84">
        <v>128.56273482312551</v>
      </c>
      <c r="L52" s="84">
        <v>136.36213508333333</v>
      </c>
      <c r="M52" s="84">
        <v>144.57993358333334</v>
      </c>
      <c r="N52" s="84">
        <v>156.65794300000002</v>
      </c>
      <c r="O52" s="84">
        <v>163.67566524999998</v>
      </c>
      <c r="P52" s="84">
        <v>180.11702541666668</v>
      </c>
      <c r="Q52" s="84">
        <v>195.33420724999999</v>
      </c>
      <c r="R52" s="84">
        <v>212.35932275000005</v>
      </c>
      <c r="S52" s="84">
        <v>231.51424291666663</v>
      </c>
      <c r="T52" s="84">
        <v>248.60819208333331</v>
      </c>
      <c r="U52" s="84">
        <v>262.37930841666667</v>
      </c>
      <c r="V52" s="84">
        <v>274.12143275</v>
      </c>
      <c r="W52" s="186"/>
      <c r="X52" s="186"/>
      <c r="Y52" s="186"/>
      <c r="Z52" s="186"/>
      <c r="AA52" s="186"/>
      <c r="AB52" s="186"/>
      <c r="AC52" s="186"/>
      <c r="AD52" s="186"/>
      <c r="AE52" s="186"/>
      <c r="AF52" s="186"/>
      <c r="AG52" s="186"/>
      <c r="AH52" s="186"/>
      <c r="AI52" s="186"/>
      <c r="AJ52" s="186"/>
      <c r="AK52" s="186"/>
      <c r="AL52" s="186"/>
    </row>
    <row r="53" spans="1:38" ht="19.899999999999999" customHeight="1">
      <c r="A53" s="148" t="s">
        <v>18</v>
      </c>
      <c r="B53" s="98"/>
      <c r="C53" s="84">
        <v>58.99637923929771</v>
      </c>
      <c r="D53" s="84">
        <v>61.273028883870431</v>
      </c>
      <c r="E53" s="84">
        <v>65.215113820359718</v>
      </c>
      <c r="F53" s="84">
        <v>72.254684968878621</v>
      </c>
      <c r="G53" s="84">
        <v>80.330277850448496</v>
      </c>
      <c r="H53" s="84">
        <v>88.583765335526962</v>
      </c>
      <c r="I53" s="84">
        <v>100.86520417091769</v>
      </c>
      <c r="J53" s="84">
        <v>125.89236493540595</v>
      </c>
      <c r="K53" s="84">
        <v>136.83932369296673</v>
      </c>
      <c r="L53" s="84">
        <v>144.56277358333335</v>
      </c>
      <c r="M53" s="84">
        <v>153.32509275000001</v>
      </c>
      <c r="N53" s="84">
        <v>164.26102891666667</v>
      </c>
      <c r="O53" s="84">
        <v>175.84480841666664</v>
      </c>
      <c r="P53" s="84">
        <v>188.12227316666664</v>
      </c>
      <c r="Q53" s="84">
        <v>206.12420983333334</v>
      </c>
      <c r="R53" s="84">
        <v>220.40387291666664</v>
      </c>
      <c r="S53" s="84">
        <v>228.41271549999996</v>
      </c>
      <c r="T53" s="84">
        <v>239.64439274999995</v>
      </c>
      <c r="U53" s="84">
        <v>250.52183074999996</v>
      </c>
      <c r="V53" s="84">
        <v>257.86679458333339</v>
      </c>
      <c r="W53" s="186"/>
      <c r="X53" s="186"/>
      <c r="Y53" s="186"/>
      <c r="Z53" s="186"/>
      <c r="AA53" s="186"/>
      <c r="AB53" s="186"/>
      <c r="AC53" s="186"/>
      <c r="AD53" s="186"/>
      <c r="AE53" s="186"/>
      <c r="AF53" s="186"/>
      <c r="AG53" s="186"/>
      <c r="AH53" s="186"/>
      <c r="AI53" s="186"/>
      <c r="AJ53" s="186"/>
      <c r="AK53" s="186"/>
      <c r="AL53" s="186"/>
    </row>
    <row r="54" spans="1:38" ht="19.899999999999999" customHeight="1">
      <c r="A54" s="148" t="s">
        <v>19</v>
      </c>
      <c r="B54" s="98"/>
      <c r="C54" s="84">
        <v>77.846516686423726</v>
      </c>
      <c r="D54" s="84">
        <v>80.699680058064203</v>
      </c>
      <c r="E54" s="84">
        <v>83.919011498499955</v>
      </c>
      <c r="F54" s="84">
        <v>86.821893239441522</v>
      </c>
      <c r="G54" s="84">
        <v>91.251526054083001</v>
      </c>
      <c r="H54" s="84">
        <v>96.344853195325754</v>
      </c>
      <c r="I54" s="84">
        <v>102.46936446688142</v>
      </c>
      <c r="J54" s="84">
        <v>114.34206133518087</v>
      </c>
      <c r="K54" s="84">
        <v>124.65429936206711</v>
      </c>
      <c r="L54" s="84">
        <v>131.16135725000001</v>
      </c>
      <c r="M54" s="84">
        <v>139.88136091666664</v>
      </c>
      <c r="N54" s="84">
        <v>148.29514599999999</v>
      </c>
      <c r="O54" s="84">
        <v>156.12736516666666</v>
      </c>
      <c r="P54" s="84">
        <v>161.60504625000002</v>
      </c>
      <c r="Q54" s="84">
        <v>168.34316441666667</v>
      </c>
      <c r="R54" s="84">
        <v>173.62582816666668</v>
      </c>
      <c r="S54" s="84">
        <v>179.05592424999998</v>
      </c>
      <c r="T54" s="84">
        <v>185.90123066666669</v>
      </c>
      <c r="U54" s="84">
        <v>203.51888374999996</v>
      </c>
      <c r="V54" s="84">
        <v>214.68636258333336</v>
      </c>
      <c r="W54" s="186"/>
      <c r="X54" s="186"/>
      <c r="Y54" s="186"/>
      <c r="Z54" s="186"/>
      <c r="AA54" s="186"/>
      <c r="AB54" s="186"/>
      <c r="AC54" s="186"/>
      <c r="AD54" s="186"/>
      <c r="AE54" s="186"/>
      <c r="AF54" s="186"/>
      <c r="AG54" s="186"/>
      <c r="AH54" s="186"/>
      <c r="AI54" s="186"/>
      <c r="AJ54" s="186"/>
      <c r="AK54" s="186"/>
      <c r="AL54" s="186"/>
    </row>
    <row r="55" spans="1:38" ht="8.25" customHeight="1" thickBot="1">
      <c r="A55" s="23"/>
      <c r="B55" s="23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186"/>
      <c r="X55" s="186"/>
      <c r="Y55" s="263"/>
      <c r="Z55" s="263"/>
      <c r="AA55" s="263"/>
    </row>
    <row r="56" spans="1:38" ht="18" customHeight="1">
      <c r="A56" s="111" t="s">
        <v>4</v>
      </c>
      <c r="B56" s="24" t="s">
        <v>207</v>
      </c>
      <c r="D56" s="112"/>
      <c r="T56" s="6"/>
      <c r="U56" s="6"/>
      <c r="V56" s="6"/>
      <c r="Y56" s="263"/>
      <c r="Z56" s="263"/>
      <c r="AA56" s="263"/>
    </row>
    <row r="57" spans="1:38" ht="18" customHeight="1">
      <c r="A57" s="320" t="s">
        <v>288</v>
      </c>
      <c r="B57" s="322" t="s">
        <v>289</v>
      </c>
      <c r="C57" s="323"/>
      <c r="D57" s="323"/>
      <c r="E57" s="323"/>
      <c r="F57" s="323"/>
      <c r="G57" s="323"/>
      <c r="H57" s="323"/>
      <c r="I57" s="13"/>
      <c r="J57" s="13"/>
      <c r="K57" s="13"/>
      <c r="T57" s="6"/>
    </row>
    <row r="58" spans="1:38" ht="18" customHeight="1">
      <c r="T58" s="6"/>
    </row>
    <row r="59" spans="1:38" ht="18" customHeight="1">
      <c r="T59" s="6"/>
    </row>
    <row r="60" spans="1:38" ht="19.899999999999999" customHeight="1">
      <c r="T60" s="6"/>
    </row>
    <row r="61" spans="1:38" ht="19.899999999999999" customHeight="1">
      <c r="T61" s="6"/>
    </row>
    <row r="62" spans="1:38" ht="19.899999999999999" customHeight="1">
      <c r="T62" s="6"/>
    </row>
    <row r="63" spans="1:38" ht="19.899999999999999" customHeight="1">
      <c r="H63" s="188"/>
      <c r="I63" s="188"/>
      <c r="J63" s="188"/>
      <c r="K63" s="188"/>
      <c r="L63" s="188"/>
      <c r="M63" s="188"/>
      <c r="N63" s="188"/>
      <c r="O63" s="188"/>
      <c r="P63" s="188"/>
      <c r="Q63" s="188"/>
      <c r="R63" s="188"/>
      <c r="S63" s="188"/>
      <c r="T63" s="188"/>
    </row>
    <row r="64" spans="1:38" ht="19.899999999999999" customHeight="1">
      <c r="H64" s="188"/>
      <c r="I64" s="188"/>
      <c r="J64" s="188"/>
      <c r="K64" s="188"/>
      <c r="L64" s="188"/>
      <c r="M64" s="188"/>
      <c r="N64" s="188"/>
      <c r="O64" s="188"/>
      <c r="P64" s="188"/>
      <c r="Q64" s="188"/>
      <c r="R64" s="188"/>
      <c r="S64" s="188"/>
      <c r="T64" s="188"/>
    </row>
    <row r="65" spans="8:20" ht="19.899999999999999" customHeight="1">
      <c r="H65" s="188"/>
      <c r="I65" s="188"/>
      <c r="J65" s="188"/>
      <c r="K65" s="188"/>
      <c r="L65" s="188"/>
      <c r="M65" s="188"/>
      <c r="N65" s="188"/>
      <c r="O65" s="188"/>
      <c r="P65" s="188"/>
      <c r="Q65" s="188"/>
      <c r="R65" s="188"/>
      <c r="S65" s="188"/>
      <c r="T65" s="188"/>
    </row>
    <row r="66" spans="8:20" ht="19.899999999999999" customHeight="1">
      <c r="H66" s="188"/>
      <c r="I66" s="188"/>
      <c r="J66" s="188"/>
      <c r="K66" s="188"/>
      <c r="L66" s="188"/>
      <c r="M66" s="188"/>
      <c r="N66" s="188"/>
      <c r="O66" s="188"/>
      <c r="P66" s="188"/>
      <c r="Q66" s="188"/>
      <c r="R66" s="188"/>
      <c r="S66" s="188"/>
    </row>
    <row r="67" spans="8:20" ht="19.899999999999999" customHeight="1">
      <c r="H67" s="188"/>
      <c r="I67" s="188"/>
      <c r="J67" s="188"/>
      <c r="K67" s="188"/>
      <c r="L67" s="188"/>
      <c r="M67" s="188"/>
      <c r="N67" s="188"/>
      <c r="O67" s="188"/>
      <c r="P67" s="188"/>
      <c r="Q67" s="188"/>
      <c r="R67" s="188"/>
      <c r="S67" s="188"/>
    </row>
    <row r="68" spans="8:20" ht="19.899999999999999" customHeight="1">
      <c r="H68" s="188"/>
      <c r="I68" s="188"/>
      <c r="J68" s="188"/>
      <c r="K68" s="188"/>
      <c r="L68" s="188"/>
      <c r="M68" s="188"/>
      <c r="N68" s="188"/>
      <c r="O68" s="188"/>
      <c r="P68" s="188"/>
      <c r="Q68" s="188"/>
      <c r="R68" s="188"/>
      <c r="S68" s="188"/>
    </row>
    <row r="69" spans="8:20" ht="19.899999999999999" customHeight="1">
      <c r="H69" s="188"/>
      <c r="I69" s="188"/>
      <c r="J69" s="188"/>
      <c r="K69" s="188"/>
      <c r="L69" s="188"/>
      <c r="M69" s="188"/>
      <c r="N69" s="188"/>
      <c r="O69" s="188"/>
      <c r="P69" s="188"/>
      <c r="Q69" s="188"/>
      <c r="R69" s="188"/>
      <c r="S69" s="188"/>
    </row>
    <row r="70" spans="8:20" ht="19.899999999999999" customHeight="1">
      <c r="H70" s="188"/>
      <c r="I70" s="188"/>
      <c r="J70" s="188"/>
      <c r="K70" s="188"/>
      <c r="L70" s="188"/>
      <c r="M70" s="188"/>
      <c r="N70" s="188"/>
      <c r="O70" s="188"/>
      <c r="P70" s="188"/>
      <c r="Q70" s="188"/>
      <c r="R70" s="188"/>
      <c r="S70" s="188"/>
    </row>
    <row r="71" spans="8:20" ht="19.899999999999999" customHeight="1">
      <c r="H71" s="188"/>
      <c r="I71" s="188"/>
      <c r="J71" s="188"/>
      <c r="K71" s="188"/>
      <c r="L71" s="188"/>
      <c r="M71" s="188"/>
      <c r="N71" s="188"/>
      <c r="O71" s="188"/>
      <c r="P71" s="188"/>
      <c r="Q71" s="188"/>
      <c r="R71" s="188"/>
      <c r="S71" s="188"/>
    </row>
    <row r="72" spans="8:20" ht="19.899999999999999" customHeight="1">
      <c r="H72" s="188"/>
      <c r="I72" s="188"/>
      <c r="J72" s="188"/>
      <c r="K72" s="188"/>
      <c r="L72" s="188"/>
      <c r="M72" s="188"/>
      <c r="N72" s="188"/>
      <c r="O72" s="188"/>
      <c r="P72" s="188"/>
      <c r="Q72" s="188"/>
      <c r="R72" s="188"/>
      <c r="S72" s="188"/>
    </row>
    <row r="73" spans="8:20" ht="19.899999999999999" customHeight="1">
      <c r="H73" s="188"/>
      <c r="I73" s="188"/>
      <c r="J73" s="188"/>
      <c r="K73" s="188"/>
      <c r="L73" s="188"/>
      <c r="M73" s="188"/>
      <c r="N73" s="188"/>
      <c r="O73" s="188"/>
      <c r="P73" s="188"/>
      <c r="Q73" s="188"/>
      <c r="R73" s="188"/>
      <c r="S73" s="188"/>
    </row>
    <row r="74" spans="8:20" ht="19.899999999999999" customHeight="1">
      <c r="H74" s="188"/>
      <c r="I74" s="188"/>
      <c r="J74" s="188"/>
      <c r="K74" s="188"/>
      <c r="L74" s="188"/>
      <c r="M74" s="188"/>
      <c r="N74" s="188"/>
      <c r="O74" s="188"/>
      <c r="P74" s="188"/>
      <c r="Q74" s="188"/>
      <c r="R74" s="188"/>
      <c r="S74" s="188"/>
    </row>
    <row r="75" spans="8:20" ht="19.899999999999999" customHeight="1">
      <c r="H75" s="188"/>
      <c r="I75" s="188"/>
      <c r="J75" s="188"/>
      <c r="K75" s="188"/>
      <c r="L75" s="188"/>
      <c r="M75" s="188"/>
      <c r="N75" s="188"/>
      <c r="O75" s="188"/>
      <c r="P75" s="188"/>
      <c r="Q75" s="188"/>
      <c r="R75" s="188"/>
      <c r="S75" s="188"/>
    </row>
    <row r="76" spans="8:20" ht="19.899999999999999" customHeight="1">
      <c r="H76" s="188"/>
      <c r="I76" s="188"/>
      <c r="J76" s="188"/>
      <c r="K76" s="188"/>
      <c r="L76" s="188"/>
      <c r="M76" s="188"/>
      <c r="N76" s="188"/>
      <c r="O76" s="188"/>
      <c r="P76" s="188"/>
      <c r="Q76" s="188"/>
      <c r="R76" s="188"/>
      <c r="S76" s="188"/>
    </row>
    <row r="77" spans="8:20" ht="19.899999999999999" customHeight="1">
      <c r="H77" s="188"/>
      <c r="I77" s="188"/>
      <c r="J77" s="188"/>
      <c r="K77" s="188"/>
      <c r="L77" s="188"/>
      <c r="M77" s="188"/>
      <c r="N77" s="188"/>
      <c r="O77" s="188"/>
      <c r="P77" s="188"/>
      <c r="Q77" s="188"/>
      <c r="R77" s="188"/>
      <c r="S77" s="188"/>
    </row>
    <row r="78" spans="8:20" ht="19.899999999999999" customHeight="1">
      <c r="H78" s="188"/>
      <c r="I78" s="188"/>
      <c r="J78" s="188"/>
      <c r="K78" s="188"/>
      <c r="L78" s="188"/>
      <c r="M78" s="188"/>
      <c r="N78" s="188"/>
      <c r="O78" s="188"/>
      <c r="P78" s="188"/>
      <c r="Q78" s="188"/>
      <c r="R78" s="188"/>
      <c r="S78" s="188"/>
    </row>
    <row r="79" spans="8:20" ht="19.899999999999999" customHeight="1">
      <c r="H79" s="188"/>
      <c r="I79" s="188"/>
      <c r="J79" s="188"/>
      <c r="K79" s="188"/>
      <c r="L79" s="188"/>
      <c r="M79" s="188"/>
      <c r="N79" s="188"/>
      <c r="O79" s="188"/>
      <c r="P79" s="188"/>
      <c r="Q79" s="188"/>
      <c r="R79" s="188"/>
      <c r="S79" s="188"/>
    </row>
    <row r="80" spans="8:20" ht="19.899999999999999" customHeight="1">
      <c r="H80" s="188"/>
      <c r="I80" s="188"/>
      <c r="J80" s="188"/>
      <c r="K80" s="188"/>
      <c r="L80" s="188"/>
      <c r="M80" s="188"/>
      <c r="N80" s="188"/>
      <c r="O80" s="188"/>
      <c r="P80" s="188"/>
      <c r="Q80" s="188"/>
      <c r="R80" s="188"/>
      <c r="S80" s="188"/>
    </row>
    <row r="81" spans="8:19" ht="19.899999999999999" customHeight="1">
      <c r="H81" s="188"/>
      <c r="I81" s="188"/>
      <c r="J81" s="188"/>
      <c r="K81" s="188"/>
      <c r="L81" s="188"/>
      <c r="M81" s="188"/>
      <c r="N81" s="188"/>
      <c r="O81" s="188"/>
      <c r="P81" s="188"/>
      <c r="Q81" s="188"/>
      <c r="R81" s="188"/>
      <c r="S81" s="188"/>
    </row>
    <row r="82" spans="8:19" ht="19.899999999999999" customHeight="1">
      <c r="H82" s="188"/>
      <c r="I82" s="188"/>
      <c r="J82" s="188"/>
      <c r="K82" s="188"/>
      <c r="L82" s="188"/>
      <c r="M82" s="188"/>
      <c r="N82" s="188"/>
      <c r="O82" s="188"/>
      <c r="P82" s="188"/>
      <c r="Q82" s="188"/>
      <c r="R82" s="188"/>
      <c r="S82" s="188"/>
    </row>
    <row r="83" spans="8:19" ht="19.899999999999999" customHeight="1">
      <c r="H83" s="188"/>
      <c r="I83" s="188"/>
      <c r="J83" s="188"/>
      <c r="K83" s="188"/>
      <c r="L83" s="188"/>
      <c r="M83" s="188"/>
      <c r="N83" s="188"/>
      <c r="O83" s="188"/>
      <c r="P83" s="188"/>
      <c r="Q83" s="188"/>
      <c r="R83" s="188"/>
      <c r="S83" s="188"/>
    </row>
    <row r="84" spans="8:19" ht="19.899999999999999" customHeight="1">
      <c r="H84" s="188"/>
      <c r="I84" s="188"/>
      <c r="J84" s="188"/>
      <c r="K84" s="188"/>
      <c r="L84" s="188"/>
      <c r="M84" s="188"/>
      <c r="N84" s="188"/>
      <c r="O84" s="188"/>
      <c r="P84" s="188"/>
      <c r="Q84" s="188"/>
      <c r="R84" s="188"/>
      <c r="S84" s="188"/>
    </row>
    <row r="85" spans="8:19" ht="19.899999999999999" customHeight="1">
      <c r="H85" s="188"/>
      <c r="I85" s="188"/>
      <c r="J85" s="188"/>
      <c r="K85" s="188"/>
      <c r="L85" s="188"/>
      <c r="M85" s="188"/>
      <c r="N85" s="188"/>
      <c r="O85" s="188"/>
      <c r="P85" s="188"/>
      <c r="Q85" s="188"/>
      <c r="R85" s="188"/>
      <c r="S85" s="188"/>
    </row>
    <row r="86" spans="8:19" ht="19.899999999999999" customHeight="1">
      <c r="H86" s="188"/>
      <c r="I86" s="188"/>
      <c r="J86" s="188"/>
      <c r="K86" s="188"/>
      <c r="L86" s="188"/>
      <c r="M86" s="188"/>
      <c r="N86" s="188"/>
      <c r="O86" s="188"/>
      <c r="P86" s="188"/>
      <c r="Q86" s="188"/>
      <c r="R86" s="188"/>
      <c r="S86" s="188"/>
    </row>
    <row r="87" spans="8:19" ht="19.899999999999999" customHeight="1">
      <c r="H87" s="188"/>
      <c r="I87" s="188"/>
      <c r="J87" s="188"/>
      <c r="K87" s="188"/>
      <c r="L87" s="188"/>
      <c r="M87" s="188"/>
      <c r="N87" s="188"/>
      <c r="O87" s="188"/>
      <c r="P87" s="188"/>
      <c r="Q87" s="188"/>
      <c r="R87" s="188"/>
      <c r="S87" s="188"/>
    </row>
    <row r="88" spans="8:19" ht="19.899999999999999" customHeight="1">
      <c r="H88" s="188"/>
      <c r="I88" s="188"/>
      <c r="J88" s="188"/>
      <c r="K88" s="188"/>
      <c r="L88" s="188"/>
      <c r="M88" s="188"/>
      <c r="N88" s="188"/>
      <c r="O88" s="188"/>
      <c r="P88" s="188"/>
      <c r="Q88" s="188"/>
      <c r="R88" s="188"/>
      <c r="S88" s="188"/>
    </row>
    <row r="89" spans="8:19" ht="19.899999999999999" customHeight="1">
      <c r="H89" s="188"/>
      <c r="I89" s="188"/>
      <c r="J89" s="188"/>
      <c r="K89" s="188"/>
      <c r="L89" s="188"/>
      <c r="M89" s="188"/>
      <c r="N89" s="188"/>
      <c r="O89" s="188"/>
      <c r="P89" s="188"/>
      <c r="Q89" s="188"/>
      <c r="R89" s="188"/>
      <c r="S89" s="188"/>
    </row>
    <row r="90" spans="8:19" ht="19.899999999999999" customHeight="1">
      <c r="H90" s="188"/>
      <c r="I90" s="188"/>
      <c r="J90" s="188"/>
      <c r="K90" s="188"/>
      <c r="L90" s="188"/>
      <c r="M90" s="188"/>
      <c r="N90" s="188"/>
      <c r="O90" s="188"/>
      <c r="P90" s="188"/>
      <c r="Q90" s="188"/>
      <c r="R90" s="188"/>
      <c r="S90" s="188"/>
    </row>
    <row r="91" spans="8:19" ht="19.899999999999999" customHeight="1">
      <c r="H91" s="188"/>
      <c r="I91" s="188"/>
      <c r="J91" s="188"/>
      <c r="K91" s="188"/>
      <c r="L91" s="188"/>
      <c r="M91" s="188"/>
      <c r="N91" s="188"/>
      <c r="O91" s="188"/>
      <c r="P91" s="188"/>
      <c r="Q91" s="188"/>
      <c r="R91" s="188"/>
      <c r="S91" s="188"/>
    </row>
    <row r="92" spans="8:19" ht="19.899999999999999" customHeight="1">
      <c r="H92" s="188"/>
      <c r="I92" s="188"/>
      <c r="J92" s="188"/>
      <c r="K92" s="188"/>
      <c r="L92" s="188"/>
      <c r="M92" s="188"/>
      <c r="N92" s="188"/>
      <c r="O92" s="188"/>
      <c r="P92" s="188"/>
      <c r="Q92" s="188"/>
      <c r="R92" s="188"/>
      <c r="S92" s="188"/>
    </row>
    <row r="93" spans="8:19" ht="19.899999999999999" customHeight="1">
      <c r="H93" s="188"/>
      <c r="I93" s="188"/>
      <c r="J93" s="188"/>
      <c r="K93" s="188"/>
      <c r="L93" s="188"/>
      <c r="M93" s="188"/>
      <c r="N93" s="188"/>
      <c r="O93" s="188"/>
      <c r="P93" s="188"/>
      <c r="Q93" s="188"/>
      <c r="R93" s="188"/>
      <c r="S93" s="188"/>
    </row>
    <row r="94" spans="8:19" ht="19.899999999999999" customHeight="1">
      <c r="H94" s="188"/>
      <c r="I94" s="188"/>
      <c r="J94" s="188"/>
      <c r="K94" s="188"/>
      <c r="L94" s="188"/>
      <c r="M94" s="188"/>
      <c r="N94" s="188"/>
      <c r="O94" s="188"/>
      <c r="P94" s="188"/>
      <c r="Q94" s="188"/>
      <c r="R94" s="188"/>
      <c r="S94" s="188"/>
    </row>
    <row r="95" spans="8:19" ht="19.899999999999999" customHeight="1">
      <c r="H95" s="188"/>
      <c r="I95" s="188"/>
      <c r="J95" s="188"/>
      <c r="K95" s="188"/>
      <c r="L95" s="188"/>
      <c r="M95" s="188"/>
      <c r="N95" s="188"/>
      <c r="O95" s="188"/>
      <c r="P95" s="188"/>
      <c r="Q95" s="188"/>
      <c r="R95" s="188"/>
      <c r="S95" s="188"/>
    </row>
    <row r="96" spans="8:19" ht="19.899999999999999" customHeight="1">
      <c r="H96" s="188"/>
      <c r="I96" s="188"/>
      <c r="J96" s="188"/>
      <c r="K96" s="188"/>
      <c r="L96" s="188"/>
      <c r="M96" s="188"/>
      <c r="N96" s="188"/>
      <c r="O96" s="188"/>
      <c r="P96" s="188"/>
      <c r="Q96" s="188"/>
      <c r="R96" s="188"/>
      <c r="S96" s="188"/>
    </row>
    <row r="97" spans="8:19" ht="19.899999999999999" customHeight="1">
      <c r="H97" s="188"/>
      <c r="I97" s="188"/>
      <c r="J97" s="188"/>
      <c r="K97" s="188"/>
      <c r="L97" s="188"/>
      <c r="M97" s="188"/>
      <c r="N97" s="188"/>
      <c r="O97" s="188"/>
      <c r="P97" s="188"/>
      <c r="Q97" s="188"/>
      <c r="R97" s="188"/>
      <c r="S97" s="188"/>
    </row>
    <row r="98" spans="8:19" ht="19.899999999999999" customHeight="1">
      <c r="H98" s="188"/>
      <c r="I98" s="188"/>
      <c r="J98" s="188"/>
      <c r="K98" s="188"/>
      <c r="L98" s="188"/>
      <c r="M98" s="188"/>
      <c r="N98" s="188"/>
      <c r="O98" s="188"/>
      <c r="P98" s="188"/>
      <c r="Q98" s="188"/>
      <c r="R98" s="188"/>
      <c r="S98" s="188"/>
    </row>
    <row r="99" spans="8:19" ht="19.899999999999999" customHeight="1">
      <c r="H99" s="188"/>
      <c r="I99" s="188"/>
      <c r="J99" s="188"/>
      <c r="K99" s="188"/>
      <c r="L99" s="188"/>
      <c r="M99" s="188"/>
      <c r="N99" s="188"/>
      <c r="O99" s="188"/>
      <c r="P99" s="188"/>
      <c r="Q99" s="188"/>
      <c r="R99" s="188"/>
      <c r="S99" s="188"/>
    </row>
    <row r="100" spans="8:19" ht="19.899999999999999" customHeight="1">
      <c r="H100" s="188"/>
      <c r="I100" s="188"/>
      <c r="J100" s="188"/>
      <c r="K100" s="188"/>
      <c r="L100" s="188"/>
      <c r="M100" s="188"/>
      <c r="N100" s="188"/>
      <c r="O100" s="188"/>
      <c r="P100" s="188"/>
      <c r="Q100" s="188"/>
      <c r="R100" s="188"/>
      <c r="S100" s="188"/>
    </row>
    <row r="101" spans="8:19" ht="19.899999999999999" customHeight="1">
      <c r="H101" s="188"/>
      <c r="I101" s="188"/>
      <c r="J101" s="188"/>
      <c r="K101" s="188"/>
      <c r="L101" s="188"/>
      <c r="M101" s="188"/>
      <c r="N101" s="188"/>
      <c r="O101" s="188"/>
      <c r="P101" s="188"/>
      <c r="Q101" s="188"/>
      <c r="R101" s="188"/>
      <c r="S101" s="188"/>
    </row>
    <row r="102" spans="8:19" ht="19.899999999999999" customHeight="1">
      <c r="H102" s="188"/>
      <c r="I102" s="188"/>
      <c r="J102" s="188"/>
      <c r="K102" s="188"/>
      <c r="L102" s="188"/>
      <c r="M102" s="188"/>
      <c r="N102" s="188"/>
      <c r="O102" s="188"/>
      <c r="P102" s="188"/>
      <c r="Q102" s="188"/>
      <c r="R102" s="188"/>
      <c r="S102" s="188"/>
    </row>
    <row r="103" spans="8:19" ht="19.899999999999999" customHeight="1">
      <c r="H103" s="188"/>
      <c r="I103" s="188"/>
      <c r="J103" s="188"/>
      <c r="K103" s="188"/>
      <c r="L103" s="188"/>
      <c r="M103" s="188"/>
      <c r="N103" s="188"/>
      <c r="O103" s="188"/>
      <c r="P103" s="188"/>
      <c r="Q103" s="188"/>
      <c r="R103" s="188"/>
      <c r="S103" s="188"/>
    </row>
    <row r="104" spans="8:19" ht="19.899999999999999" customHeight="1">
      <c r="H104" s="188"/>
      <c r="I104" s="188"/>
      <c r="J104" s="188"/>
      <c r="K104" s="188"/>
      <c r="L104" s="188"/>
      <c r="M104" s="188"/>
      <c r="N104" s="188"/>
      <c r="O104" s="188"/>
      <c r="P104" s="188"/>
      <c r="Q104" s="188"/>
      <c r="R104" s="188"/>
      <c r="S104" s="188"/>
    </row>
    <row r="105" spans="8:19" ht="19.899999999999999" customHeight="1">
      <c r="H105" s="188"/>
      <c r="I105" s="188"/>
      <c r="J105" s="188"/>
      <c r="K105" s="188"/>
      <c r="L105" s="188"/>
      <c r="M105" s="188"/>
      <c r="N105" s="188"/>
      <c r="O105" s="188"/>
      <c r="P105" s="188"/>
      <c r="Q105" s="188"/>
      <c r="R105" s="188"/>
      <c r="S105" s="188"/>
    </row>
    <row r="106" spans="8:19" ht="19.899999999999999" customHeight="1">
      <c r="H106" s="188"/>
      <c r="I106" s="188"/>
      <c r="J106" s="188"/>
      <c r="K106" s="188"/>
      <c r="L106" s="188"/>
      <c r="M106" s="188"/>
      <c r="N106" s="188"/>
      <c r="O106" s="188"/>
      <c r="P106" s="188"/>
      <c r="Q106" s="188"/>
      <c r="R106" s="188"/>
      <c r="S106" s="188"/>
    </row>
    <row r="107" spans="8:19" ht="19.899999999999999" customHeight="1">
      <c r="H107" s="188"/>
      <c r="I107" s="188"/>
      <c r="J107" s="188"/>
      <c r="K107" s="188"/>
      <c r="L107" s="188"/>
      <c r="M107" s="188"/>
      <c r="N107" s="188"/>
      <c r="O107" s="188"/>
      <c r="P107" s="188"/>
      <c r="Q107" s="188"/>
      <c r="R107" s="188"/>
      <c r="S107" s="188"/>
    </row>
    <row r="108" spans="8:19" ht="19.899999999999999" customHeight="1">
      <c r="H108" s="188"/>
    </row>
    <row r="109" spans="8:19" ht="19.899999999999999" customHeight="1">
      <c r="H109" s="188"/>
    </row>
    <row r="110" spans="8:19" ht="19.899999999999999" customHeight="1">
      <c r="H110" s="188"/>
    </row>
    <row r="111" spans="8:19" ht="19.899999999999999" customHeight="1">
      <c r="H111" s="188"/>
    </row>
    <row r="112" spans="8:19" ht="19.899999999999999" customHeight="1">
      <c r="H112" s="188"/>
    </row>
    <row r="113" spans="8:8" ht="19.899999999999999" customHeight="1">
      <c r="H113" s="188"/>
    </row>
    <row r="114" spans="8:8" ht="19.899999999999999" customHeight="1">
      <c r="H114" s="188"/>
    </row>
    <row r="115" spans="8:8" ht="19.899999999999999" customHeight="1">
      <c r="H115" s="188"/>
    </row>
    <row r="116" spans="8:8" ht="19.899999999999999" customHeight="1">
      <c r="H116" s="188"/>
    </row>
    <row r="117" spans="8:8" ht="19.899999999999999" customHeight="1">
      <c r="H117" s="188"/>
    </row>
    <row r="118" spans="8:8" ht="19.899999999999999" customHeight="1">
      <c r="H118" s="188"/>
    </row>
    <row r="119" spans="8:8" ht="19.899999999999999" customHeight="1">
      <c r="H119" s="188"/>
    </row>
    <row r="120" spans="8:8" ht="19.899999999999999" customHeight="1">
      <c r="H120" s="188"/>
    </row>
    <row r="121" spans="8:8" ht="19.899999999999999" customHeight="1">
      <c r="H121" s="188"/>
    </row>
    <row r="122" spans="8:8" ht="19.899999999999999" customHeight="1">
      <c r="H122" s="188"/>
    </row>
  </sheetData>
  <mergeCells count="2">
    <mergeCell ref="A4:G4"/>
    <mergeCell ref="B57:H57"/>
  </mergeCells>
  <printOptions verticalCentered="1"/>
  <pageMargins left="0.5" right="0.5" top="0.5" bottom="0.5" header="0" footer="0"/>
  <pageSetup paperSize="5" scale="4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109"/>
  <sheetViews>
    <sheetView zoomScale="80" zoomScaleNormal="80" zoomScaleSheetLayoutView="74" workbookViewId="0"/>
  </sheetViews>
  <sheetFormatPr baseColWidth="10" defaultColWidth="13.28515625" defaultRowHeight="19.899999999999999" customHeight="1"/>
  <cols>
    <col min="1" max="1" width="21.7109375" style="27" customWidth="1"/>
    <col min="2" max="2" width="164.140625" style="27" customWidth="1"/>
    <col min="3" max="13" width="14.7109375" style="122" customWidth="1"/>
    <col min="14" max="16384" width="13.28515625" style="27"/>
  </cols>
  <sheetData>
    <row r="1" spans="1:37" ht="18" customHeight="1"/>
    <row r="2" spans="1:37" ht="18" customHeight="1">
      <c r="A2" s="3" t="s">
        <v>209</v>
      </c>
      <c r="B2" s="3"/>
      <c r="C2" s="3"/>
      <c r="D2" s="3"/>
      <c r="E2" s="5"/>
      <c r="F2" s="5"/>
      <c r="G2" s="5"/>
      <c r="H2" s="5"/>
      <c r="I2" s="5"/>
      <c r="J2" s="5"/>
      <c r="K2" s="5"/>
      <c r="L2" s="5"/>
      <c r="M2" s="5"/>
    </row>
    <row r="3" spans="1:37" ht="18" customHeight="1">
      <c r="A3" s="8" t="s">
        <v>158</v>
      </c>
      <c r="B3" s="8"/>
      <c r="C3" s="8"/>
      <c r="D3" s="8"/>
      <c r="E3" s="5"/>
      <c r="F3" s="5"/>
      <c r="G3" s="5"/>
      <c r="H3" s="5"/>
      <c r="I3" s="5"/>
      <c r="J3" s="5"/>
      <c r="K3" s="5"/>
      <c r="L3" s="5"/>
      <c r="M3" s="5"/>
    </row>
    <row r="4" spans="1:37" ht="18" customHeight="1">
      <c r="A4" s="324" t="s">
        <v>168</v>
      </c>
      <c r="B4" s="324"/>
      <c r="C4" s="324"/>
      <c r="D4" s="324"/>
      <c r="E4" s="5"/>
      <c r="F4" s="5"/>
      <c r="G4" s="5"/>
      <c r="H4" s="5"/>
      <c r="I4" s="5"/>
      <c r="J4" s="5"/>
      <c r="K4" s="5"/>
      <c r="L4" s="5"/>
      <c r="M4" s="5"/>
    </row>
    <row r="5" spans="1:37" ht="18" customHeight="1" thickBot="1">
      <c r="A5" s="13"/>
      <c r="B5" s="13"/>
      <c r="C5" s="5"/>
      <c r="D5" s="5"/>
      <c r="E5" s="5"/>
      <c r="F5" s="5"/>
      <c r="G5" s="5"/>
      <c r="H5" s="5"/>
      <c r="I5" s="5"/>
      <c r="J5" s="5"/>
      <c r="K5" s="5"/>
      <c r="L5" s="5"/>
      <c r="M5" s="5"/>
    </row>
    <row r="6" spans="1:37" ht="30" customHeight="1" thickBot="1">
      <c r="A6" s="2" t="s">
        <v>208</v>
      </c>
      <c r="B6" s="2"/>
      <c r="C6" s="170">
        <v>2002</v>
      </c>
      <c r="D6" s="170">
        <v>2003</v>
      </c>
      <c r="E6" s="170">
        <v>2004</v>
      </c>
      <c r="F6" s="170">
        <v>2005</v>
      </c>
      <c r="G6" s="170">
        <v>2006</v>
      </c>
      <c r="H6" s="170">
        <v>2007</v>
      </c>
      <c r="I6" s="170">
        <v>2008</v>
      </c>
      <c r="J6" s="170">
        <v>2009</v>
      </c>
      <c r="K6" s="170">
        <v>2010</v>
      </c>
      <c r="L6" s="170">
        <v>2011</v>
      </c>
      <c r="M6" s="170">
        <v>2012</v>
      </c>
      <c r="N6" s="170">
        <v>2013</v>
      </c>
      <c r="O6" s="170">
        <v>2014</v>
      </c>
      <c r="P6" s="170">
        <v>2015</v>
      </c>
      <c r="Q6" s="170">
        <v>2016</v>
      </c>
      <c r="R6" s="170">
        <v>2017</v>
      </c>
      <c r="S6" s="170">
        <v>2018</v>
      </c>
      <c r="T6" s="170">
        <v>2019</v>
      </c>
      <c r="U6" s="170">
        <v>2020</v>
      </c>
    </row>
    <row r="7" spans="1:37" s="114" customFormat="1" ht="19.899999999999999" customHeight="1">
      <c r="A7" s="14"/>
      <c r="B7" s="14"/>
      <c r="C7" s="15"/>
      <c r="D7" s="15"/>
      <c r="E7" s="15"/>
      <c r="F7" s="15"/>
      <c r="G7" s="15"/>
      <c r="H7" s="15"/>
      <c r="I7" s="15"/>
      <c r="J7" s="15"/>
      <c r="K7" s="15"/>
      <c r="L7" s="113"/>
      <c r="M7" s="113"/>
    </row>
    <row r="8" spans="1:37" s="115" customFormat="1" ht="19.899999999999999" customHeight="1">
      <c r="A8" s="16" t="s">
        <v>6</v>
      </c>
      <c r="B8" s="17"/>
      <c r="C8" s="15"/>
      <c r="D8" s="15"/>
      <c r="E8" s="15"/>
      <c r="F8" s="15"/>
      <c r="G8" s="15"/>
      <c r="H8" s="15"/>
      <c r="I8" s="15"/>
      <c r="J8" s="15"/>
      <c r="K8" s="15"/>
      <c r="L8" s="10"/>
      <c r="M8" s="10"/>
    </row>
    <row r="9" spans="1:37" ht="19.899999999999999" customHeight="1">
      <c r="A9" s="13"/>
      <c r="B9" s="13"/>
      <c r="C9" s="5"/>
      <c r="D9" s="5"/>
      <c r="E9" s="5"/>
      <c r="F9" s="5"/>
      <c r="G9" s="5"/>
      <c r="H9" s="5"/>
      <c r="I9" s="5"/>
      <c r="J9" s="5"/>
      <c r="K9" s="5"/>
      <c r="L9" s="7"/>
      <c r="M9" s="7"/>
    </row>
    <row r="10" spans="1:37" s="115" customFormat="1" ht="19.899999999999999" customHeight="1">
      <c r="A10" s="93" t="s">
        <v>7</v>
      </c>
      <c r="B10" s="17"/>
      <c r="C10" s="116">
        <v>3.7501746577847825</v>
      </c>
      <c r="D10" s="116">
        <v>5.3023877321993922</v>
      </c>
      <c r="E10" s="116">
        <v>8.4702106358407008</v>
      </c>
      <c r="F10" s="116">
        <v>9.5990998606443583</v>
      </c>
      <c r="G10" s="116">
        <v>9.1401996677770398</v>
      </c>
      <c r="H10" s="116">
        <v>11.126934744611859</v>
      </c>
      <c r="I10" s="116">
        <v>19.826203128742819</v>
      </c>
      <c r="J10" s="116">
        <v>3.6870016049880121</v>
      </c>
      <c r="K10" s="116">
        <v>5.4550712940599055</v>
      </c>
      <c r="L10" s="116">
        <v>8.0818668657627093</v>
      </c>
      <c r="M10" s="116">
        <v>7.1941933616603819</v>
      </c>
      <c r="N10" s="116">
        <v>7.1354707944807956</v>
      </c>
      <c r="O10" s="116">
        <v>6.0357027903338007</v>
      </c>
      <c r="P10" s="116">
        <v>3.9971809951826884</v>
      </c>
      <c r="Q10" s="116">
        <v>3.5235670211382057</v>
      </c>
      <c r="R10" s="116">
        <v>3.8506716628472759</v>
      </c>
      <c r="S10" s="116">
        <v>4.947237280398852</v>
      </c>
      <c r="T10" s="116">
        <v>5.376289908441251</v>
      </c>
      <c r="U10" s="116">
        <v>3.6818134162557499</v>
      </c>
      <c r="W10" s="300"/>
      <c r="X10" s="300"/>
      <c r="Y10" s="300"/>
      <c r="Z10" s="300"/>
      <c r="AA10" s="300"/>
      <c r="AB10" s="300"/>
      <c r="AC10" s="300"/>
      <c r="AD10" s="300"/>
      <c r="AE10" s="300"/>
      <c r="AF10" s="300"/>
      <c r="AG10" s="300"/>
      <c r="AH10" s="300"/>
      <c r="AI10" s="300"/>
      <c r="AJ10" s="300"/>
      <c r="AK10" s="300"/>
    </row>
    <row r="11" spans="1:37" ht="19.899999999999999" customHeight="1">
      <c r="A11" s="148" t="s">
        <v>8</v>
      </c>
      <c r="B11" s="98"/>
      <c r="C11" s="117">
        <v>3.0603142499149527</v>
      </c>
      <c r="D11" s="117">
        <v>4.2349511248082479</v>
      </c>
      <c r="E11" s="117">
        <v>11.224134002854399</v>
      </c>
      <c r="F11" s="117">
        <v>11.546542757840712</v>
      </c>
      <c r="G11" s="117">
        <v>8.1769954728395646</v>
      </c>
      <c r="H11" s="117">
        <v>17.164339914583593</v>
      </c>
      <c r="I11" s="117">
        <v>29.359766603871094</v>
      </c>
      <c r="J11" s="117">
        <v>2.4875131477136563</v>
      </c>
      <c r="K11" s="117">
        <v>4.479396360655528</v>
      </c>
      <c r="L11" s="117">
        <v>9.1094541515637459</v>
      </c>
      <c r="M11" s="117">
        <v>8.5987823241766392</v>
      </c>
      <c r="N11" s="117">
        <v>9.3869502916944469</v>
      </c>
      <c r="O11" s="117">
        <v>7.8727890065298993</v>
      </c>
      <c r="P11" s="117">
        <v>4.7440949865024606</v>
      </c>
      <c r="Q11" s="117">
        <v>1.5186215044111577</v>
      </c>
      <c r="R11" s="117">
        <v>0.58037246844367019</v>
      </c>
      <c r="S11" s="117">
        <v>4.1851416823025005</v>
      </c>
      <c r="T11" s="117">
        <v>4.5764610546240192</v>
      </c>
      <c r="U11" s="117">
        <v>4.162117092716656</v>
      </c>
      <c r="W11" s="300"/>
      <c r="X11" s="300"/>
      <c r="Y11" s="300"/>
      <c r="Z11" s="300"/>
      <c r="AA11" s="300"/>
      <c r="AB11" s="300"/>
      <c r="AC11" s="300"/>
      <c r="AD11" s="300"/>
      <c r="AE11" s="300"/>
      <c r="AF11" s="300"/>
      <c r="AG11" s="300"/>
      <c r="AH11" s="300"/>
      <c r="AI11" s="300"/>
      <c r="AJ11" s="300"/>
      <c r="AK11" s="300"/>
    </row>
    <row r="12" spans="1:37" ht="19.899999999999999" customHeight="1">
      <c r="A12" s="148" t="s">
        <v>9</v>
      </c>
      <c r="B12" s="98"/>
      <c r="C12" s="117">
        <v>4.1232418504407065</v>
      </c>
      <c r="D12" s="117">
        <v>3.287171437000211</v>
      </c>
      <c r="E12" s="117">
        <v>8.4243428335231414</v>
      </c>
      <c r="F12" s="117">
        <v>4.770017851750481</v>
      </c>
      <c r="G12" s="117">
        <v>6.7107361320297088</v>
      </c>
      <c r="H12" s="117">
        <v>12.176021281734208</v>
      </c>
      <c r="I12" s="117">
        <v>14.673444587894366</v>
      </c>
      <c r="J12" s="117">
        <v>7.9636041300452831</v>
      </c>
      <c r="K12" s="117">
        <v>8.7469880912182703</v>
      </c>
      <c r="L12" s="117">
        <v>9.109628710631835</v>
      </c>
      <c r="M12" s="117">
        <v>4.5032980236133113</v>
      </c>
      <c r="N12" s="117">
        <v>8.1682160887974788</v>
      </c>
      <c r="O12" s="117">
        <v>8.1736287845334914</v>
      </c>
      <c r="P12" s="117">
        <v>9.4424698652518515</v>
      </c>
      <c r="Q12" s="117">
        <v>9.2539017705224751</v>
      </c>
      <c r="R12" s="117">
        <v>7.6470027207513169</v>
      </c>
      <c r="S12" s="117">
        <v>7.0658536955611595</v>
      </c>
      <c r="T12" s="117">
        <v>38.628256072388638</v>
      </c>
      <c r="U12" s="117">
        <v>12.539226204584793</v>
      </c>
      <c r="W12" s="300"/>
      <c r="X12" s="300"/>
      <c r="Y12" s="300"/>
      <c r="Z12" s="300"/>
      <c r="AA12" s="300"/>
      <c r="AB12" s="300"/>
      <c r="AC12" s="300"/>
      <c r="AD12" s="300"/>
      <c r="AE12" s="300"/>
      <c r="AF12" s="300"/>
      <c r="AG12" s="300"/>
      <c r="AH12" s="300"/>
      <c r="AI12" s="300"/>
      <c r="AJ12" s="300"/>
      <c r="AK12" s="300"/>
    </row>
    <row r="13" spans="1:37" ht="19.899999999999999" customHeight="1">
      <c r="A13" s="148" t="s">
        <v>10</v>
      </c>
      <c r="B13" s="98"/>
      <c r="C13" s="117">
        <v>2.0027767062247079</v>
      </c>
      <c r="D13" s="117">
        <v>2.2608081100877371</v>
      </c>
      <c r="E13" s="117">
        <v>2.368151397012781</v>
      </c>
      <c r="F13" s="117">
        <v>2.8035059426495081</v>
      </c>
      <c r="G13" s="117">
        <v>3.787051190408647</v>
      </c>
      <c r="H13" s="117">
        <v>5.9176429642004962</v>
      </c>
      <c r="I13" s="117">
        <v>8.0991899920158801</v>
      </c>
      <c r="J13" s="117">
        <v>6.7487128326053636</v>
      </c>
      <c r="K13" s="117">
        <v>4.3082492382173285</v>
      </c>
      <c r="L13" s="117">
        <v>8.5203891553635724</v>
      </c>
      <c r="M13" s="117">
        <v>9.1413418265049842</v>
      </c>
      <c r="N13" s="117">
        <v>5.8149263281841002</v>
      </c>
      <c r="O13" s="117">
        <v>3.336311400217042</v>
      </c>
      <c r="P13" s="117">
        <v>3.0682994555926086</v>
      </c>
      <c r="Q13" s="117">
        <v>3.48353759601072</v>
      </c>
      <c r="R13" s="117">
        <v>3.0245202509821638</v>
      </c>
      <c r="S13" s="117">
        <v>2.4713964703223894</v>
      </c>
      <c r="T13" s="117">
        <v>3.6649611068127399</v>
      </c>
      <c r="U13" s="117">
        <v>2.1955360467546683</v>
      </c>
      <c r="W13" s="300"/>
      <c r="X13" s="300"/>
      <c r="Y13" s="300"/>
      <c r="Z13" s="300"/>
      <c r="AA13" s="300"/>
      <c r="AB13" s="300"/>
      <c r="AC13" s="300"/>
      <c r="AD13" s="300"/>
      <c r="AE13" s="300"/>
      <c r="AF13" s="300"/>
      <c r="AG13" s="300"/>
      <c r="AH13" s="300"/>
      <c r="AI13" s="300"/>
      <c r="AJ13" s="300"/>
      <c r="AK13" s="300"/>
    </row>
    <row r="14" spans="1:37" ht="19.899999999999999" customHeight="1">
      <c r="A14" s="148" t="s">
        <v>11</v>
      </c>
      <c r="B14" s="98"/>
      <c r="C14" s="117">
        <v>4.106371584069521</v>
      </c>
      <c r="D14" s="117">
        <v>6.2257489138970499</v>
      </c>
      <c r="E14" s="117">
        <v>8.3028145499219477</v>
      </c>
      <c r="F14" s="117">
        <v>7.7364556955087664</v>
      </c>
      <c r="G14" s="117">
        <v>12.14356858462881</v>
      </c>
      <c r="H14" s="117">
        <v>8.3400118458380774</v>
      </c>
      <c r="I14" s="117">
        <v>15.426075364783486</v>
      </c>
      <c r="J14" s="117">
        <v>-2.3541156140835398</v>
      </c>
      <c r="K14" s="117">
        <v>9.3038887559325048</v>
      </c>
      <c r="L14" s="117">
        <v>8.1595946766248595</v>
      </c>
      <c r="M14" s="117">
        <v>4.4192158877407195</v>
      </c>
      <c r="N14" s="117">
        <v>5.5184507087451067</v>
      </c>
      <c r="O14" s="117">
        <v>6.9401466256222761</v>
      </c>
      <c r="P14" s="117">
        <v>-0.61214489721240284</v>
      </c>
      <c r="Q14" s="117">
        <v>3.8101950039038712</v>
      </c>
      <c r="R14" s="117">
        <v>9.1430664168842952</v>
      </c>
      <c r="S14" s="117">
        <v>7.1127533058947563</v>
      </c>
      <c r="T14" s="117">
        <v>5.1819508364293796</v>
      </c>
      <c r="U14" s="117">
        <v>4.6486297883946577</v>
      </c>
      <c r="W14" s="300"/>
      <c r="X14" s="300"/>
      <c r="Y14" s="300"/>
      <c r="Z14" s="300"/>
      <c r="AA14" s="300"/>
      <c r="AB14" s="300"/>
      <c r="AC14" s="300"/>
      <c r="AD14" s="300"/>
      <c r="AE14" s="300"/>
      <c r="AF14" s="300"/>
      <c r="AG14" s="300"/>
      <c r="AH14" s="300"/>
      <c r="AI14" s="300"/>
      <c r="AJ14" s="300"/>
      <c r="AK14" s="300"/>
    </row>
    <row r="15" spans="1:37" ht="19.899999999999999" customHeight="1">
      <c r="A15" s="148" t="s">
        <v>12</v>
      </c>
      <c r="B15" s="98"/>
      <c r="C15" s="117">
        <v>3.034471982378534</v>
      </c>
      <c r="D15" s="117">
        <v>3.654960058927756</v>
      </c>
      <c r="E15" s="117">
        <v>5.509943841265013</v>
      </c>
      <c r="F15" s="117">
        <v>7.1431931585121333</v>
      </c>
      <c r="G15" s="117">
        <v>8.3445717803752899</v>
      </c>
      <c r="H15" s="117">
        <v>10.05258785518734</v>
      </c>
      <c r="I15" s="117">
        <v>18.381726261107573</v>
      </c>
      <c r="J15" s="117">
        <v>10.204194811870181</v>
      </c>
      <c r="K15" s="117">
        <v>4.2430928203581715</v>
      </c>
      <c r="L15" s="117">
        <v>6.9298465448670798</v>
      </c>
      <c r="M15" s="117">
        <v>6.6233701658940021</v>
      </c>
      <c r="N15" s="117">
        <v>5.020644768931362</v>
      </c>
      <c r="O15" s="117">
        <v>3.1152308515813161</v>
      </c>
      <c r="P15" s="117">
        <v>3.3990408724723551</v>
      </c>
      <c r="Q15" s="117">
        <v>4.0752038395218477</v>
      </c>
      <c r="R15" s="117">
        <v>4.3629735822910902</v>
      </c>
      <c r="S15" s="117">
        <v>2.9366508301155392</v>
      </c>
      <c r="T15" s="117">
        <v>5.7742986912946179</v>
      </c>
      <c r="U15" s="117">
        <v>3.2528347919646592</v>
      </c>
      <c r="W15" s="300"/>
      <c r="X15" s="300"/>
      <c r="Y15" s="300"/>
      <c r="Z15" s="300"/>
      <c r="AA15" s="300"/>
      <c r="AB15" s="300"/>
      <c r="AC15" s="300"/>
      <c r="AD15" s="300"/>
      <c r="AE15" s="300"/>
      <c r="AF15" s="300"/>
      <c r="AG15" s="300"/>
      <c r="AH15" s="300"/>
      <c r="AI15" s="300"/>
      <c r="AJ15" s="300"/>
      <c r="AK15" s="300"/>
    </row>
    <row r="16" spans="1:37" ht="19.899999999999999" customHeight="1">
      <c r="A16" s="148" t="s">
        <v>13</v>
      </c>
      <c r="B16" s="98"/>
      <c r="C16" s="117">
        <v>5.2763410226338863</v>
      </c>
      <c r="D16" s="117">
        <v>6.6475415138383056</v>
      </c>
      <c r="E16" s="117">
        <v>6.4474938406425366</v>
      </c>
      <c r="F16" s="117">
        <v>8.560117643882009</v>
      </c>
      <c r="G16" s="117">
        <v>8.5714922577476074</v>
      </c>
      <c r="H16" s="117">
        <v>6.0642527623069071</v>
      </c>
      <c r="I16" s="117">
        <v>7.8149806254967729</v>
      </c>
      <c r="J16" s="117">
        <v>7.2954077414642882</v>
      </c>
      <c r="K16" s="117">
        <v>5.624515538738379</v>
      </c>
      <c r="L16" s="117">
        <v>8.2936526314418622</v>
      </c>
      <c r="M16" s="117">
        <v>6.4904276012343018</v>
      </c>
      <c r="N16" s="117">
        <v>5.9028338558722311</v>
      </c>
      <c r="O16" s="117">
        <v>7.0368665348795787</v>
      </c>
      <c r="P16" s="117">
        <v>5.6361239463407884</v>
      </c>
      <c r="Q16" s="117">
        <v>5.9729173616382241</v>
      </c>
      <c r="R16" s="117">
        <v>6.6106615346483153</v>
      </c>
      <c r="S16" s="117">
        <v>6.0175917852779151</v>
      </c>
      <c r="T16" s="117">
        <v>6.0884978985079812</v>
      </c>
      <c r="U16" s="117">
        <v>4.9884506731608269</v>
      </c>
      <c r="W16" s="300"/>
      <c r="X16" s="300"/>
      <c r="Y16" s="300"/>
      <c r="Z16" s="300"/>
      <c r="AA16" s="300"/>
      <c r="AB16" s="300"/>
      <c r="AC16" s="300"/>
      <c r="AD16" s="300"/>
      <c r="AE16" s="300"/>
      <c r="AF16" s="300"/>
      <c r="AG16" s="300"/>
      <c r="AH16" s="300"/>
      <c r="AI16" s="300"/>
      <c r="AJ16" s="300"/>
      <c r="AK16" s="300"/>
    </row>
    <row r="17" spans="1:37" ht="19.899999999999999" customHeight="1">
      <c r="A17" s="148" t="s">
        <v>14</v>
      </c>
      <c r="B17" s="98"/>
      <c r="C17" s="117">
        <v>1.5299575974014203</v>
      </c>
      <c r="D17" s="117">
        <v>13.556265384275676</v>
      </c>
      <c r="E17" s="117">
        <v>14.419967614921518</v>
      </c>
      <c r="F17" s="117">
        <v>19.373094363568242</v>
      </c>
      <c r="G17" s="117">
        <v>14.514654857177845</v>
      </c>
      <c r="H17" s="117">
        <v>6.9876662401714356</v>
      </c>
      <c r="I17" s="117">
        <v>18.050614470218392</v>
      </c>
      <c r="J17" s="117">
        <v>-9.0255471992202558</v>
      </c>
      <c r="K17" s="117">
        <v>12.140627227562774</v>
      </c>
      <c r="L17" s="117">
        <v>13.271662233923532</v>
      </c>
      <c r="M17" s="117">
        <v>8.0604345328858784</v>
      </c>
      <c r="N17" s="117">
        <v>5.0829653733090794</v>
      </c>
      <c r="O17" s="117">
        <v>2.6852825294007943</v>
      </c>
      <c r="P17" s="117">
        <v>-3.4685458746793216</v>
      </c>
      <c r="Q17" s="117">
        <v>-0.13071590706979919</v>
      </c>
      <c r="R17" s="117">
        <v>7.312325093843782</v>
      </c>
      <c r="S17" s="117">
        <v>8.7106354892723772</v>
      </c>
      <c r="T17" s="117">
        <v>2.9812022228452406</v>
      </c>
      <c r="U17" s="117">
        <v>-2.1226199178727114</v>
      </c>
      <c r="W17" s="300"/>
      <c r="X17" s="300"/>
      <c r="Y17" s="300"/>
      <c r="Z17" s="300"/>
      <c r="AA17" s="300"/>
      <c r="AB17" s="300"/>
      <c r="AC17" s="300"/>
      <c r="AD17" s="300"/>
      <c r="AE17" s="300"/>
      <c r="AF17" s="300"/>
      <c r="AG17" s="300"/>
      <c r="AH17" s="300"/>
      <c r="AI17" s="300"/>
      <c r="AJ17" s="300"/>
      <c r="AK17" s="300"/>
    </row>
    <row r="18" spans="1:37" ht="19.899999999999999" customHeight="1">
      <c r="A18" s="148" t="s">
        <v>15</v>
      </c>
      <c r="B18" s="98"/>
      <c r="C18" s="117">
        <v>6.0226344379081524</v>
      </c>
      <c r="D18" s="117">
        <v>-0.43612595669590348</v>
      </c>
      <c r="E18" s="117">
        <v>2.6968350177594829</v>
      </c>
      <c r="F18" s="117">
        <v>3.8657008773325998</v>
      </c>
      <c r="G18" s="117">
        <v>4.4428892114942045</v>
      </c>
      <c r="H18" s="117">
        <v>2.0511213137327502</v>
      </c>
      <c r="I18" s="117">
        <v>1.9248787779078356</v>
      </c>
      <c r="J18" s="117">
        <v>5.1985226222433596</v>
      </c>
      <c r="K18" s="117">
        <v>4.9223479461610395</v>
      </c>
      <c r="L18" s="117">
        <v>1.7783189198085747</v>
      </c>
      <c r="M18" s="117">
        <v>2.5873708281965833</v>
      </c>
      <c r="N18" s="117">
        <v>3.7358107601795041</v>
      </c>
      <c r="O18" s="117">
        <v>3.9638071398269119</v>
      </c>
      <c r="P18" s="117">
        <v>3.732452588882353</v>
      </c>
      <c r="Q18" s="117">
        <v>2.4363323067635463</v>
      </c>
      <c r="R18" s="117">
        <v>4.057378850397896</v>
      </c>
      <c r="S18" s="117">
        <v>5.6796937606964519</v>
      </c>
      <c r="T18" s="117">
        <v>3.7963750597673283</v>
      </c>
      <c r="U18" s="117">
        <v>3.0655618818570218</v>
      </c>
      <c r="W18" s="300"/>
      <c r="X18" s="300"/>
      <c r="Y18" s="300"/>
      <c r="Z18" s="300"/>
      <c r="AA18" s="300"/>
      <c r="AB18" s="300"/>
      <c r="AC18" s="300"/>
      <c r="AD18" s="300"/>
      <c r="AE18" s="300"/>
      <c r="AF18" s="300"/>
      <c r="AG18" s="300"/>
      <c r="AH18" s="300"/>
      <c r="AI18" s="300"/>
      <c r="AJ18" s="300"/>
      <c r="AK18" s="300"/>
    </row>
    <row r="19" spans="1:37" ht="19.899999999999999" customHeight="1">
      <c r="A19" s="148" t="s">
        <v>16</v>
      </c>
      <c r="B19" s="98"/>
      <c r="C19" s="117">
        <v>3.3136459735513881</v>
      </c>
      <c r="D19" s="117">
        <v>5.1612727961792331</v>
      </c>
      <c r="E19" s="117">
        <v>5.7624380376674935</v>
      </c>
      <c r="F19" s="117">
        <v>3.9771812254902414</v>
      </c>
      <c r="G19" s="117">
        <v>4.0534536372144743</v>
      </c>
      <c r="H19" s="117">
        <v>6.0533102534217704</v>
      </c>
      <c r="I19" s="117">
        <v>8.7413431052262922</v>
      </c>
      <c r="J19" s="117">
        <v>6.1617747178516851</v>
      </c>
      <c r="K19" s="117">
        <v>-0.13084343461902392</v>
      </c>
      <c r="L19" s="117">
        <v>3.6844726136692207</v>
      </c>
      <c r="M19" s="117">
        <v>2.9851235927418713</v>
      </c>
      <c r="N19" s="117">
        <v>5.9350453337860358</v>
      </c>
      <c r="O19" s="117">
        <v>-0.55901633917066818</v>
      </c>
      <c r="P19" s="117">
        <v>4.2012397721379102</v>
      </c>
      <c r="Q19" s="117">
        <v>5.5198224060785179</v>
      </c>
      <c r="R19" s="117">
        <v>5.16913868432718</v>
      </c>
      <c r="S19" s="117">
        <v>4.4599634800034664</v>
      </c>
      <c r="T19" s="117">
        <v>4.3407089437639002</v>
      </c>
      <c r="U19" s="117">
        <v>2.04750118088009</v>
      </c>
      <c r="W19" s="300"/>
      <c r="X19" s="300"/>
      <c r="Y19" s="300"/>
      <c r="Z19" s="300"/>
      <c r="AA19" s="300"/>
      <c r="AB19" s="300"/>
      <c r="AC19" s="300"/>
      <c r="AD19" s="300"/>
      <c r="AE19" s="300"/>
      <c r="AF19" s="300"/>
      <c r="AG19" s="300"/>
      <c r="AH19" s="300"/>
      <c r="AI19" s="300"/>
      <c r="AJ19" s="300"/>
      <c r="AK19" s="300"/>
    </row>
    <row r="20" spans="1:37" ht="19.899999999999999" customHeight="1">
      <c r="A20" s="148" t="s">
        <v>17</v>
      </c>
      <c r="B20" s="98"/>
      <c r="C20" s="117">
        <v>7.698355284497211</v>
      </c>
      <c r="D20" s="117">
        <v>7.102502514846762</v>
      </c>
      <c r="E20" s="117">
        <v>6.9437902777507645</v>
      </c>
      <c r="F20" s="117">
        <v>6.7939170038007717</v>
      </c>
      <c r="G20" s="117">
        <v>9.4165173150600197</v>
      </c>
      <c r="H20" s="117">
        <v>7.6120140307821771</v>
      </c>
      <c r="I20" s="117">
        <v>9.8664022656899277</v>
      </c>
      <c r="J20" s="117">
        <v>11.771548453379836</v>
      </c>
      <c r="K20" s="117">
        <v>8.1511931790418544</v>
      </c>
      <c r="L20" s="117">
        <v>5.9415514241083045</v>
      </c>
      <c r="M20" s="117">
        <v>7.802389076334947</v>
      </c>
      <c r="N20" s="117">
        <v>7.9687035058379649</v>
      </c>
      <c r="O20" s="117">
        <v>8.699218016129322</v>
      </c>
      <c r="P20" s="117">
        <v>8.7580991789232456</v>
      </c>
      <c r="Q20" s="117">
        <v>8.292455012953809</v>
      </c>
      <c r="R20" s="117">
        <v>8.7133929354166355</v>
      </c>
      <c r="S20" s="117">
        <v>8.128737902825506</v>
      </c>
      <c r="T20" s="117">
        <v>6.8688821492642234</v>
      </c>
      <c r="U20" s="117">
        <v>5.1096077483846472</v>
      </c>
      <c r="W20" s="300"/>
      <c r="X20" s="300"/>
      <c r="Y20" s="300"/>
      <c r="Z20" s="300"/>
      <c r="AA20" s="300"/>
      <c r="AB20" s="300"/>
      <c r="AC20" s="300"/>
      <c r="AD20" s="300"/>
      <c r="AE20" s="300"/>
      <c r="AF20" s="300"/>
      <c r="AG20" s="300"/>
      <c r="AH20" s="300"/>
      <c r="AI20" s="300"/>
      <c r="AJ20" s="300"/>
      <c r="AK20" s="300"/>
    </row>
    <row r="21" spans="1:37" ht="19.899999999999999" customHeight="1">
      <c r="A21" s="148" t="s">
        <v>18</v>
      </c>
      <c r="B21" s="98"/>
      <c r="C21" s="117">
        <v>3.674694225386105</v>
      </c>
      <c r="D21" s="117">
        <v>4.7812255063975471</v>
      </c>
      <c r="E21" s="117">
        <v>8.7614866944725804</v>
      </c>
      <c r="F21" s="117">
        <v>12.287208468909583</v>
      </c>
      <c r="G21" s="117">
        <v>12.768022014463099</v>
      </c>
      <c r="H21" s="117">
        <v>13.697701820717967</v>
      </c>
      <c r="I21" s="117">
        <v>26.346678476676402</v>
      </c>
      <c r="J21" s="117">
        <v>9.0017768984913573</v>
      </c>
      <c r="K21" s="117">
        <v>4.2079237160186551</v>
      </c>
      <c r="L21" s="117">
        <v>7.1439329993914669</v>
      </c>
      <c r="M21" s="117">
        <v>7.4655306095636291</v>
      </c>
      <c r="N21" s="117">
        <v>7.4266839385132073</v>
      </c>
      <c r="O21" s="117">
        <v>7.8423482741946486</v>
      </c>
      <c r="P21" s="117">
        <v>8.3591311000120498</v>
      </c>
      <c r="Q21" s="117">
        <v>7.3186130769530564</v>
      </c>
      <c r="R21" s="117">
        <v>3.6487091926174173</v>
      </c>
      <c r="S21" s="117">
        <v>3.9736617713402467</v>
      </c>
      <c r="T21" s="117">
        <v>4.0447793838700932</v>
      </c>
      <c r="U21" s="117">
        <v>3.1256339237792474</v>
      </c>
      <c r="W21" s="300"/>
      <c r="X21" s="300"/>
      <c r="Y21" s="300"/>
      <c r="Z21" s="300"/>
      <c r="AA21" s="300"/>
      <c r="AB21" s="300"/>
      <c r="AC21" s="300"/>
      <c r="AD21" s="300"/>
      <c r="AE21" s="300"/>
      <c r="AF21" s="300"/>
      <c r="AG21" s="300"/>
      <c r="AH21" s="300"/>
      <c r="AI21" s="300"/>
      <c r="AJ21" s="300"/>
      <c r="AK21" s="300"/>
    </row>
    <row r="22" spans="1:37" ht="19.899999999999999" customHeight="1">
      <c r="A22" s="148" t="s">
        <v>19</v>
      </c>
      <c r="B22" s="98"/>
      <c r="C22" s="117">
        <v>4.6674434884008491</v>
      </c>
      <c r="D22" s="117">
        <v>3.4444199210969373</v>
      </c>
      <c r="E22" s="117">
        <v>3.3016166246096645</v>
      </c>
      <c r="F22" s="117">
        <v>5.3765355182865875</v>
      </c>
      <c r="G22" s="117">
        <v>5.845110904755785</v>
      </c>
      <c r="H22" s="117">
        <v>6.3487351457813332</v>
      </c>
      <c r="I22" s="117">
        <v>11.912900503261142</v>
      </c>
      <c r="J22" s="117">
        <v>8.3339443048706414</v>
      </c>
      <c r="K22" s="117">
        <v>4.2804029414202063</v>
      </c>
      <c r="L22" s="117">
        <v>6.0699449918601101</v>
      </c>
      <c r="M22" s="117">
        <v>6.4017349958202914</v>
      </c>
      <c r="N22" s="117">
        <v>5.3666133781365062</v>
      </c>
      <c r="O22" s="117">
        <v>3.5275994959268644</v>
      </c>
      <c r="P22" s="117">
        <v>4.0602073077949115</v>
      </c>
      <c r="Q22" s="117">
        <v>4.4047895709835387</v>
      </c>
      <c r="R22" s="117">
        <v>3.7165965823904799</v>
      </c>
      <c r="S22" s="117">
        <v>3.4231392125622762</v>
      </c>
      <c r="T22" s="117">
        <v>9.1209999629096501</v>
      </c>
      <c r="U22" s="117">
        <v>5.5604763440613425</v>
      </c>
      <c r="W22" s="300"/>
      <c r="X22" s="300"/>
      <c r="Y22" s="300"/>
      <c r="Z22" s="300"/>
      <c r="AA22" s="300"/>
      <c r="AB22" s="300"/>
      <c r="AC22" s="300"/>
      <c r="AD22" s="300"/>
      <c r="AE22" s="300"/>
      <c r="AF22" s="300"/>
      <c r="AG22" s="300"/>
      <c r="AH22" s="300"/>
      <c r="AI22" s="300"/>
      <c r="AJ22" s="300"/>
      <c r="AK22" s="300"/>
    </row>
    <row r="23" spans="1:37" ht="19.899999999999999" customHeight="1">
      <c r="A23" s="13"/>
      <c r="B23" s="13"/>
      <c r="C23" s="117"/>
      <c r="D23" s="117"/>
      <c r="E23" s="117"/>
      <c r="F23" s="117"/>
      <c r="G23" s="117"/>
      <c r="H23" s="117"/>
      <c r="I23" s="117"/>
      <c r="J23" s="117"/>
      <c r="K23" s="117"/>
      <c r="L23" s="118"/>
      <c r="M23" s="118"/>
      <c r="N23" s="118"/>
      <c r="O23" s="118"/>
      <c r="P23" s="118"/>
      <c r="Q23" s="118"/>
      <c r="R23" s="118"/>
      <c r="S23" s="118"/>
      <c r="T23" s="118"/>
      <c r="U23" s="118"/>
      <c r="W23" s="300"/>
      <c r="X23" s="300"/>
      <c r="Y23" s="300"/>
      <c r="Z23" s="300"/>
      <c r="AA23" s="300"/>
      <c r="AB23" s="300"/>
      <c r="AC23" s="300"/>
      <c r="AD23" s="300"/>
      <c r="AE23" s="300"/>
      <c r="AF23" s="300"/>
      <c r="AG23" s="300"/>
      <c r="AH23" s="300"/>
      <c r="AI23" s="300"/>
      <c r="AJ23" s="300"/>
      <c r="AK23" s="300"/>
    </row>
    <row r="24" spans="1:37" s="115" customFormat="1" ht="19.899999999999999" customHeight="1">
      <c r="A24" s="16" t="s">
        <v>20</v>
      </c>
      <c r="B24" s="17"/>
      <c r="C24" s="116"/>
      <c r="D24" s="116"/>
      <c r="E24" s="116"/>
      <c r="F24" s="116"/>
      <c r="G24" s="116"/>
      <c r="H24" s="116"/>
      <c r="I24" s="116"/>
      <c r="J24" s="116"/>
      <c r="K24" s="116"/>
      <c r="L24" s="119"/>
      <c r="M24" s="119"/>
      <c r="N24" s="119"/>
      <c r="O24" s="119"/>
      <c r="P24" s="119"/>
      <c r="Q24" s="119"/>
      <c r="R24" s="119"/>
      <c r="S24" s="119"/>
      <c r="T24" s="119"/>
      <c r="U24" s="119"/>
      <c r="W24" s="300"/>
      <c r="X24" s="300"/>
      <c r="Y24" s="300"/>
      <c r="Z24" s="300"/>
      <c r="AA24" s="300"/>
      <c r="AB24" s="300"/>
      <c r="AC24" s="300"/>
      <c r="AD24" s="300"/>
      <c r="AE24" s="300"/>
      <c r="AF24" s="300"/>
      <c r="AG24" s="300"/>
      <c r="AH24" s="300"/>
      <c r="AI24" s="300"/>
      <c r="AJ24" s="300"/>
      <c r="AK24" s="300"/>
    </row>
    <row r="25" spans="1:37" ht="19.899999999999999" customHeight="1">
      <c r="A25" s="20"/>
      <c r="B25" s="13"/>
      <c r="C25" s="117"/>
      <c r="D25" s="117"/>
      <c r="E25" s="117"/>
      <c r="F25" s="117"/>
      <c r="G25" s="117"/>
      <c r="H25" s="117"/>
      <c r="I25" s="117"/>
      <c r="J25" s="117"/>
      <c r="K25" s="117"/>
      <c r="L25" s="118"/>
      <c r="M25" s="118"/>
      <c r="N25" s="118"/>
      <c r="O25" s="118"/>
      <c r="P25" s="118"/>
      <c r="Q25" s="118"/>
      <c r="R25" s="118"/>
      <c r="S25" s="118"/>
      <c r="T25" s="118"/>
      <c r="U25" s="118"/>
      <c r="W25" s="300"/>
      <c r="X25" s="300"/>
      <c r="Y25" s="300"/>
      <c r="Z25" s="300"/>
      <c r="AA25" s="300"/>
      <c r="AB25" s="300"/>
      <c r="AC25" s="300"/>
      <c r="AD25" s="300"/>
      <c r="AE25" s="300"/>
      <c r="AF25" s="300"/>
      <c r="AG25" s="300"/>
      <c r="AH25" s="300"/>
      <c r="AI25" s="300"/>
      <c r="AJ25" s="300"/>
      <c r="AK25" s="300"/>
    </row>
    <row r="26" spans="1:37" s="115" customFormat="1" ht="19.899999999999999" customHeight="1">
      <c r="A26" s="93" t="s">
        <v>21</v>
      </c>
      <c r="B26" s="17"/>
      <c r="C26" s="120">
        <v>3.9938353264957271</v>
      </c>
      <c r="D26" s="120">
        <v>5.1636442989940292</v>
      </c>
      <c r="E26" s="120">
        <v>8.4408495442692697</v>
      </c>
      <c r="F26" s="120">
        <v>9.420774847609124</v>
      </c>
      <c r="G26" s="120">
        <v>10.001114361368352</v>
      </c>
      <c r="H26" s="120">
        <v>10.664671467980355</v>
      </c>
      <c r="I26" s="120">
        <v>19.590140754656687</v>
      </c>
      <c r="J26" s="120">
        <v>3.0340504005359037</v>
      </c>
      <c r="K26" s="120">
        <v>5.9055760168648135</v>
      </c>
      <c r="L26" s="120">
        <v>8.5048681206867158</v>
      </c>
      <c r="M26" s="120">
        <v>7.4956507691221788</v>
      </c>
      <c r="N26" s="120">
        <v>7.101217406766807</v>
      </c>
      <c r="O26" s="120">
        <v>6.0862365465290225</v>
      </c>
      <c r="P26" s="120">
        <v>3.930183874535004</v>
      </c>
      <c r="Q26" s="120">
        <v>3.4313687355753899</v>
      </c>
      <c r="R26" s="120">
        <v>3.9592614958794883</v>
      </c>
      <c r="S26" s="120">
        <v>4.7988449385525769</v>
      </c>
      <c r="T26" s="120">
        <v>5.2451599977299139</v>
      </c>
      <c r="U26" s="120">
        <v>3.7413828189317684</v>
      </c>
      <c r="W26" s="300"/>
      <c r="X26" s="300"/>
      <c r="Y26" s="300"/>
      <c r="Z26" s="300"/>
      <c r="AA26" s="300"/>
      <c r="AB26" s="300"/>
      <c r="AC26" s="300"/>
      <c r="AD26" s="300"/>
      <c r="AE26" s="300"/>
      <c r="AF26" s="300"/>
      <c r="AG26" s="300"/>
      <c r="AH26" s="300"/>
      <c r="AI26" s="300"/>
      <c r="AJ26" s="300"/>
      <c r="AK26" s="300"/>
    </row>
    <row r="27" spans="1:37" ht="19.899999999999999" customHeight="1">
      <c r="A27" s="148" t="s">
        <v>8</v>
      </c>
      <c r="B27" s="98"/>
      <c r="C27" s="117">
        <v>2.7334546524604377</v>
      </c>
      <c r="D27" s="117">
        <v>3.8651931803182862</v>
      </c>
      <c r="E27" s="117">
        <v>10.885766848951633</v>
      </c>
      <c r="F27" s="117">
        <v>10.953458343506924</v>
      </c>
      <c r="G27" s="117">
        <v>8.4289616752703438</v>
      </c>
      <c r="H27" s="117">
        <v>16.368374466751078</v>
      </c>
      <c r="I27" s="117">
        <v>29.624469944570393</v>
      </c>
      <c r="J27" s="117">
        <v>1.8998759682702087</v>
      </c>
      <c r="K27" s="117">
        <v>4.7190716553527494</v>
      </c>
      <c r="L27" s="117">
        <v>9.8075758683783718</v>
      </c>
      <c r="M27" s="117">
        <v>9.2769457170943923</v>
      </c>
      <c r="N27" s="117">
        <v>9.3590729442251046</v>
      </c>
      <c r="O27" s="117">
        <v>7.9387179463494135</v>
      </c>
      <c r="P27" s="117">
        <v>4.8132465261649884</v>
      </c>
      <c r="Q27" s="117">
        <v>1.045436321811593</v>
      </c>
      <c r="R27" s="117">
        <v>0.51983922760223322</v>
      </c>
      <c r="S27" s="117">
        <v>4.0178263320589593</v>
      </c>
      <c r="T27" s="117">
        <v>4.4668245140433669</v>
      </c>
      <c r="U27" s="117">
        <v>4.4445600999127919</v>
      </c>
      <c r="W27" s="300"/>
      <c r="X27" s="300"/>
      <c r="Y27" s="300"/>
      <c r="Z27" s="300"/>
      <c r="AA27" s="300"/>
      <c r="AB27" s="300"/>
      <c r="AC27" s="300"/>
      <c r="AD27" s="300"/>
      <c r="AE27" s="300"/>
      <c r="AF27" s="300"/>
      <c r="AG27" s="300"/>
      <c r="AH27" s="300"/>
      <c r="AI27" s="300"/>
      <c r="AJ27" s="300"/>
      <c r="AK27" s="300"/>
    </row>
    <row r="28" spans="1:37" ht="19.899999999999999" customHeight="1">
      <c r="A28" s="148" t="s">
        <v>9</v>
      </c>
      <c r="B28" s="98"/>
      <c r="C28" s="117">
        <v>4.1748029090080223</v>
      </c>
      <c r="D28" s="117">
        <v>3.5944733734235541</v>
      </c>
      <c r="E28" s="117">
        <v>9.5526744539166373</v>
      </c>
      <c r="F28" s="117">
        <v>4.8733156550346592</v>
      </c>
      <c r="G28" s="117">
        <v>6.6975009931410625</v>
      </c>
      <c r="H28" s="117">
        <v>13.363949218410951</v>
      </c>
      <c r="I28" s="117">
        <v>14.756904961977853</v>
      </c>
      <c r="J28" s="117">
        <v>7.5907533584373255</v>
      </c>
      <c r="K28" s="117">
        <v>8.2082792256367441</v>
      </c>
      <c r="L28" s="117">
        <v>9.107656476760928</v>
      </c>
      <c r="M28" s="117">
        <v>4.6066773565521544</v>
      </c>
      <c r="N28" s="117">
        <v>8.2355132667535145</v>
      </c>
      <c r="O28" s="117">
        <v>7.9902755522053752</v>
      </c>
      <c r="P28" s="117">
        <v>9.3540687207929238</v>
      </c>
      <c r="Q28" s="117">
        <v>9.1370014918517484</v>
      </c>
      <c r="R28" s="117">
        <v>7.3482734893733692</v>
      </c>
      <c r="S28" s="117">
        <v>6.7856087584926144</v>
      </c>
      <c r="T28" s="117">
        <v>36.875031626011037</v>
      </c>
      <c r="U28" s="117">
        <v>11.345913317313034</v>
      </c>
      <c r="W28" s="300"/>
      <c r="X28" s="300"/>
      <c r="Y28" s="300"/>
      <c r="Z28" s="300"/>
      <c r="AA28" s="300"/>
      <c r="AB28" s="300"/>
      <c r="AC28" s="300"/>
      <c r="AD28" s="300"/>
      <c r="AE28" s="300"/>
      <c r="AF28" s="300"/>
      <c r="AG28" s="300"/>
      <c r="AH28" s="300"/>
      <c r="AI28" s="300"/>
      <c r="AJ28" s="300"/>
      <c r="AK28" s="300"/>
    </row>
    <row r="29" spans="1:37" ht="19.899999999999999" customHeight="1">
      <c r="A29" s="148" t="s">
        <v>10</v>
      </c>
      <c r="B29" s="98"/>
      <c r="C29" s="117">
        <v>2.1697888203962066</v>
      </c>
      <c r="D29" s="117">
        <v>1.7235248435388399</v>
      </c>
      <c r="E29" s="117">
        <v>1.7243074390031978</v>
      </c>
      <c r="F29" s="117">
        <v>2.4425893017590283</v>
      </c>
      <c r="G29" s="117">
        <v>3.9488638271553071</v>
      </c>
      <c r="H29" s="117">
        <v>5.9860625811366361</v>
      </c>
      <c r="I29" s="117">
        <v>8.0776409873676727</v>
      </c>
      <c r="J29" s="117">
        <v>6.0495002283330876</v>
      </c>
      <c r="K29" s="117">
        <v>3.5737426843769953</v>
      </c>
      <c r="L29" s="117">
        <v>9.1286962951276927</v>
      </c>
      <c r="M29" s="117">
        <v>9.9631604523687969</v>
      </c>
      <c r="N29" s="117">
        <v>6.0646143447592209</v>
      </c>
      <c r="O29" s="117">
        <v>3.1758318786905875</v>
      </c>
      <c r="P29" s="117">
        <v>2.7559803826126057</v>
      </c>
      <c r="Q29" s="117">
        <v>3.4485673646483406</v>
      </c>
      <c r="R29" s="117">
        <v>2.6443371950465036</v>
      </c>
      <c r="S29" s="117">
        <v>2.0801263337814362</v>
      </c>
      <c r="T29" s="117">
        <v>3.5463121701947244</v>
      </c>
      <c r="U29" s="117">
        <v>1.543296812140099</v>
      </c>
      <c r="W29" s="300"/>
      <c r="X29" s="300"/>
      <c r="Y29" s="300"/>
      <c r="Z29" s="300"/>
      <c r="AA29" s="300"/>
      <c r="AB29" s="300"/>
      <c r="AC29" s="300"/>
      <c r="AD29" s="300"/>
      <c r="AE29" s="300"/>
      <c r="AF29" s="300"/>
      <c r="AG29" s="300"/>
      <c r="AH29" s="300"/>
      <c r="AI29" s="300"/>
      <c r="AJ29" s="300"/>
      <c r="AK29" s="300"/>
    </row>
    <row r="30" spans="1:37" ht="19.899999999999999" customHeight="1">
      <c r="A30" s="148" t="s">
        <v>11</v>
      </c>
      <c r="B30" s="98"/>
      <c r="C30" s="117">
        <v>4.5415384262680334</v>
      </c>
      <c r="D30" s="117">
        <v>5.728500881046017</v>
      </c>
      <c r="E30" s="117">
        <v>8.400091601321364</v>
      </c>
      <c r="F30" s="117">
        <v>8.2144367757520058</v>
      </c>
      <c r="G30" s="117">
        <v>14.967542163694958</v>
      </c>
      <c r="H30" s="117">
        <v>9.3311974572644232</v>
      </c>
      <c r="I30" s="117">
        <v>16.913109740323634</v>
      </c>
      <c r="J30" s="117">
        <v>-3.4045473179797483</v>
      </c>
      <c r="K30" s="117">
        <v>10.5061166712469</v>
      </c>
      <c r="L30" s="117">
        <v>8.3619979974494782</v>
      </c>
      <c r="M30" s="117">
        <v>4.5351855816134758</v>
      </c>
      <c r="N30" s="117">
        <v>5.7989727227383554</v>
      </c>
      <c r="O30" s="117">
        <v>6.579561583373291</v>
      </c>
      <c r="P30" s="117">
        <v>-0.33509748253764826</v>
      </c>
      <c r="Q30" s="117">
        <v>3.7863621644639096</v>
      </c>
      <c r="R30" s="117">
        <v>8.9597088120712698</v>
      </c>
      <c r="S30" s="117">
        <v>6.9010116017819882</v>
      </c>
      <c r="T30" s="117">
        <v>5.0949417282801619</v>
      </c>
      <c r="U30" s="117">
        <v>4.6860975209046956</v>
      </c>
      <c r="W30" s="300"/>
      <c r="X30" s="300"/>
      <c r="Y30" s="300"/>
      <c r="Z30" s="300"/>
      <c r="AA30" s="300"/>
      <c r="AB30" s="300"/>
      <c r="AC30" s="300"/>
      <c r="AD30" s="300"/>
      <c r="AE30" s="300"/>
      <c r="AF30" s="300"/>
      <c r="AG30" s="300"/>
      <c r="AH30" s="300"/>
      <c r="AI30" s="300"/>
      <c r="AJ30" s="300"/>
      <c r="AK30" s="300"/>
    </row>
    <row r="31" spans="1:37" ht="19.899999999999999" customHeight="1">
      <c r="A31" s="148" t="s">
        <v>12</v>
      </c>
      <c r="B31" s="98"/>
      <c r="C31" s="117">
        <v>3.9751071627148775</v>
      </c>
      <c r="D31" s="117">
        <v>3.4485287214681932</v>
      </c>
      <c r="E31" s="117">
        <v>5.3051700741969086</v>
      </c>
      <c r="F31" s="117">
        <v>7.2763815334393627</v>
      </c>
      <c r="G31" s="117">
        <v>8.8800866211058178</v>
      </c>
      <c r="H31" s="117">
        <v>10.259357816491544</v>
      </c>
      <c r="I31" s="117">
        <v>17.478402106782482</v>
      </c>
      <c r="J31" s="117">
        <v>10.077067316792366</v>
      </c>
      <c r="K31" s="117">
        <v>3.6924104344968214</v>
      </c>
      <c r="L31" s="117">
        <v>7.1144105849889172</v>
      </c>
      <c r="M31" s="117">
        <v>7.1055654195425291</v>
      </c>
      <c r="N31" s="117">
        <v>5.2324873083548624</v>
      </c>
      <c r="O31" s="117">
        <v>2.697703619474396</v>
      </c>
      <c r="P31" s="117">
        <v>2.5939600747336868</v>
      </c>
      <c r="Q31" s="117">
        <v>4.0242828696511594</v>
      </c>
      <c r="R31" s="117">
        <v>4.3402738807572234</v>
      </c>
      <c r="S31" s="117">
        <v>2.1708417184152324</v>
      </c>
      <c r="T31" s="117">
        <v>5.6593536400243067</v>
      </c>
      <c r="U31" s="117">
        <v>3.1508991623245777</v>
      </c>
      <c r="W31" s="300"/>
      <c r="X31" s="300"/>
      <c r="Y31" s="300"/>
      <c r="Z31" s="300"/>
      <c r="AA31" s="300"/>
      <c r="AB31" s="300"/>
      <c r="AC31" s="300"/>
      <c r="AD31" s="300"/>
      <c r="AE31" s="300"/>
      <c r="AF31" s="300"/>
      <c r="AG31" s="300"/>
      <c r="AH31" s="300"/>
      <c r="AI31" s="300"/>
      <c r="AJ31" s="300"/>
      <c r="AK31" s="300"/>
    </row>
    <row r="32" spans="1:37" ht="19.899999999999999" customHeight="1">
      <c r="A32" s="148" t="s">
        <v>13</v>
      </c>
      <c r="B32" s="98"/>
      <c r="C32" s="117">
        <v>6.893583041350368</v>
      </c>
      <c r="D32" s="117">
        <v>7.1091692979635468</v>
      </c>
      <c r="E32" s="117">
        <v>6.2996555937295966</v>
      </c>
      <c r="F32" s="117">
        <v>7.1273526713914919</v>
      </c>
      <c r="G32" s="117">
        <v>9.703945625856548</v>
      </c>
      <c r="H32" s="117">
        <v>6.8276536193209552</v>
      </c>
      <c r="I32" s="117">
        <v>7.4566565856616762</v>
      </c>
      <c r="J32" s="117">
        <v>7.7791745238195062</v>
      </c>
      <c r="K32" s="117">
        <v>5.5744205885345934</v>
      </c>
      <c r="L32" s="117">
        <v>9.3651560893481367</v>
      </c>
      <c r="M32" s="117">
        <v>6.7672067796837467</v>
      </c>
      <c r="N32" s="117">
        <v>5.8819063510281637</v>
      </c>
      <c r="O32" s="117">
        <v>7.2537259704898105</v>
      </c>
      <c r="P32" s="117">
        <v>5.8424303122175161</v>
      </c>
      <c r="Q32" s="117">
        <v>6.0929311332366609</v>
      </c>
      <c r="R32" s="117">
        <v>6.8370096186548039</v>
      </c>
      <c r="S32" s="117">
        <v>6.2130435126805423</v>
      </c>
      <c r="T32" s="117">
        <v>6.3014741507051895</v>
      </c>
      <c r="U32" s="117">
        <v>4.7709371226319064</v>
      </c>
      <c r="W32" s="300"/>
      <c r="X32" s="300"/>
      <c r="Y32" s="300"/>
      <c r="Z32" s="300"/>
      <c r="AA32" s="300"/>
      <c r="AB32" s="300"/>
      <c r="AC32" s="300"/>
      <c r="AD32" s="300"/>
      <c r="AE32" s="300"/>
      <c r="AF32" s="300"/>
      <c r="AG32" s="300"/>
      <c r="AH32" s="300"/>
      <c r="AI32" s="300"/>
      <c r="AJ32" s="300"/>
      <c r="AK32" s="300"/>
    </row>
    <row r="33" spans="1:37" ht="19.899999999999999" customHeight="1">
      <c r="A33" s="148" t="s">
        <v>14</v>
      </c>
      <c r="B33" s="98"/>
      <c r="C33" s="117">
        <v>0.80444940909147533</v>
      </c>
      <c r="D33" s="117">
        <v>13.332337880606019</v>
      </c>
      <c r="E33" s="117">
        <v>16.368484324608048</v>
      </c>
      <c r="F33" s="117">
        <v>18.656600597214947</v>
      </c>
      <c r="G33" s="117">
        <v>14.055781774448391</v>
      </c>
      <c r="H33" s="117">
        <v>7.3243622266453201</v>
      </c>
      <c r="I33" s="117">
        <v>18.207620216034641</v>
      </c>
      <c r="J33" s="117">
        <v>-10.181730246526129</v>
      </c>
      <c r="K33" s="117">
        <v>12.625172766615052</v>
      </c>
      <c r="L33" s="117">
        <v>13.252659833654912</v>
      </c>
      <c r="M33" s="117">
        <v>7.4299126766190113</v>
      </c>
      <c r="N33" s="117">
        <v>5.1742175911815309</v>
      </c>
      <c r="O33" s="117">
        <v>2.6850421075762796</v>
      </c>
      <c r="P33" s="117">
        <v>-2.3318382996224756</v>
      </c>
      <c r="Q33" s="117">
        <v>-5.5299193506016309E-2</v>
      </c>
      <c r="R33" s="117">
        <v>7.3703391291722653</v>
      </c>
      <c r="S33" s="117">
        <v>8.03536426703171</v>
      </c>
      <c r="T33" s="117">
        <v>2.1210718755448283</v>
      </c>
      <c r="U33" s="117">
        <v>-1.9704982592482594</v>
      </c>
      <c r="W33" s="300"/>
      <c r="X33" s="300"/>
      <c r="Y33" s="300"/>
      <c r="Z33" s="300"/>
      <c r="AA33" s="300"/>
      <c r="AB33" s="300"/>
      <c r="AC33" s="300"/>
      <c r="AD33" s="300"/>
      <c r="AE33" s="300"/>
      <c r="AF33" s="300"/>
      <c r="AG33" s="300"/>
      <c r="AH33" s="300"/>
      <c r="AI33" s="300"/>
      <c r="AJ33" s="300"/>
      <c r="AK33" s="300"/>
    </row>
    <row r="34" spans="1:37" ht="19.899999999999999" customHeight="1">
      <c r="A34" s="148" t="s">
        <v>15</v>
      </c>
      <c r="B34" s="98"/>
      <c r="C34" s="117">
        <v>6.0188337972306698</v>
      </c>
      <c r="D34" s="117">
        <v>-3.0770747115283541</v>
      </c>
      <c r="E34" s="117">
        <v>1.4325650936808643</v>
      </c>
      <c r="F34" s="117">
        <v>3.3379941218758518</v>
      </c>
      <c r="G34" s="117">
        <v>4.1775330624862761</v>
      </c>
      <c r="H34" s="117">
        <v>0.63619534800348276</v>
      </c>
      <c r="I34" s="117">
        <v>0.38275155598010713</v>
      </c>
      <c r="J34" s="117">
        <v>5.3052389260690234</v>
      </c>
      <c r="K34" s="117">
        <v>5.2292214672552149</v>
      </c>
      <c r="L34" s="117">
        <v>1.5885080037846944</v>
      </c>
      <c r="M34" s="117">
        <v>2.0266065475990587</v>
      </c>
      <c r="N34" s="117">
        <v>3.7830588113378099</v>
      </c>
      <c r="O34" s="117">
        <v>3.8481498348901937</v>
      </c>
      <c r="P34" s="117">
        <v>3.5030395416517024</v>
      </c>
      <c r="Q34" s="117">
        <v>1.6493062071417484</v>
      </c>
      <c r="R34" s="117">
        <v>4.0406308038467955</v>
      </c>
      <c r="S34" s="117">
        <v>6.4203012983569323</v>
      </c>
      <c r="T34" s="117">
        <v>3.5204380478458717</v>
      </c>
      <c r="U34" s="117">
        <v>3.0009634703886263</v>
      </c>
      <c r="W34" s="300"/>
      <c r="X34" s="300"/>
      <c r="Y34" s="300"/>
      <c r="Z34" s="300"/>
      <c r="AA34" s="300"/>
      <c r="AB34" s="300"/>
      <c r="AC34" s="300"/>
      <c r="AD34" s="300"/>
      <c r="AE34" s="300"/>
      <c r="AF34" s="300"/>
      <c r="AG34" s="300"/>
      <c r="AH34" s="300"/>
      <c r="AI34" s="300"/>
      <c r="AJ34" s="300"/>
      <c r="AK34" s="300"/>
    </row>
    <row r="35" spans="1:37" ht="19.899999999999999" customHeight="1">
      <c r="A35" s="148" t="s">
        <v>16</v>
      </c>
      <c r="B35" s="98"/>
      <c r="C35" s="117">
        <v>3.8153122862752724</v>
      </c>
      <c r="D35" s="117">
        <v>4.1484043943200106</v>
      </c>
      <c r="E35" s="117">
        <v>5.6263619899501975</v>
      </c>
      <c r="F35" s="117">
        <v>3.2553122609663774</v>
      </c>
      <c r="G35" s="117">
        <v>3.8272940050364781</v>
      </c>
      <c r="H35" s="117">
        <v>5.6750177141023954</v>
      </c>
      <c r="I35" s="117">
        <v>9.5217335840150241</v>
      </c>
      <c r="J35" s="117">
        <v>6.4514273130444622</v>
      </c>
      <c r="K35" s="117">
        <v>1.7078974152782109</v>
      </c>
      <c r="L35" s="117">
        <v>4.1259963862160465</v>
      </c>
      <c r="M35" s="117">
        <v>3.3204026321659512</v>
      </c>
      <c r="N35" s="117">
        <v>3.6433867944856786</v>
      </c>
      <c r="O35" s="117">
        <v>2.3289372072607222</v>
      </c>
      <c r="P35" s="117">
        <v>4.1551788068982205</v>
      </c>
      <c r="Q35" s="117">
        <v>5.6425119755929956</v>
      </c>
      <c r="R35" s="117">
        <v>4.6721261766973043</v>
      </c>
      <c r="S35" s="117">
        <v>4.3182364549633832</v>
      </c>
      <c r="T35" s="117">
        <v>3.9655364472724841</v>
      </c>
      <c r="U35" s="117">
        <v>2.4041476424242205</v>
      </c>
      <c r="W35" s="300"/>
      <c r="X35" s="300"/>
      <c r="Y35" s="300"/>
      <c r="Z35" s="300"/>
      <c r="AA35" s="300"/>
      <c r="AB35" s="300"/>
      <c r="AC35" s="300"/>
      <c r="AD35" s="300"/>
      <c r="AE35" s="300"/>
      <c r="AF35" s="300"/>
      <c r="AG35" s="300"/>
      <c r="AH35" s="300"/>
      <c r="AI35" s="300"/>
      <c r="AJ35" s="300"/>
      <c r="AK35" s="300"/>
    </row>
    <row r="36" spans="1:37" ht="19.899999999999999" customHeight="1">
      <c r="A36" s="148" t="s">
        <v>17</v>
      </c>
      <c r="B36" s="98"/>
      <c r="C36" s="117">
        <v>9.0968596331512401</v>
      </c>
      <c r="D36" s="117">
        <v>8.4104816328819112</v>
      </c>
      <c r="E36" s="117">
        <v>7.9360281009741129</v>
      </c>
      <c r="F36" s="117">
        <v>6.2121341349877071</v>
      </c>
      <c r="G36" s="117">
        <v>10.523526532644652</v>
      </c>
      <c r="H36" s="117">
        <v>7.4466173133717746</v>
      </c>
      <c r="I36" s="117">
        <v>10.239256233524372</v>
      </c>
      <c r="J36" s="117">
        <v>12.149830137036915</v>
      </c>
      <c r="K36" s="117">
        <v>9.0287344813208676</v>
      </c>
      <c r="L36" s="117">
        <v>5.9091516238561903</v>
      </c>
      <c r="M36" s="117">
        <v>8.4290324004961121</v>
      </c>
      <c r="N36" s="117">
        <v>8.4669784020401107</v>
      </c>
      <c r="O36" s="117">
        <v>8.2042818697258895</v>
      </c>
      <c r="P36" s="117">
        <v>8.8738905934042833</v>
      </c>
      <c r="Q36" s="117">
        <v>8.1347084612160643</v>
      </c>
      <c r="R36" s="117">
        <v>8.5985363402687938</v>
      </c>
      <c r="S36" s="117">
        <v>8.4089289881163438</v>
      </c>
      <c r="T36" s="117">
        <v>7.3640769238816546</v>
      </c>
      <c r="U36" s="117">
        <v>5.3418530511365674</v>
      </c>
      <c r="W36" s="300"/>
      <c r="X36" s="300"/>
      <c r="Y36" s="300"/>
      <c r="Z36" s="300"/>
      <c r="AA36" s="300"/>
      <c r="AB36" s="300"/>
      <c r="AC36" s="300"/>
      <c r="AD36" s="300"/>
      <c r="AE36" s="300"/>
      <c r="AF36" s="300"/>
      <c r="AG36" s="300"/>
      <c r="AH36" s="300"/>
      <c r="AI36" s="300"/>
      <c r="AJ36" s="300"/>
      <c r="AK36" s="300"/>
    </row>
    <row r="37" spans="1:37" ht="19.899999999999999" customHeight="1">
      <c r="A37" s="148" t="s">
        <v>18</v>
      </c>
      <c r="B37" s="98"/>
      <c r="C37" s="117">
        <v>3.4828530436449796</v>
      </c>
      <c r="D37" s="117">
        <v>3.2270965796532067</v>
      </c>
      <c r="E37" s="117">
        <v>6.8038481368058115</v>
      </c>
      <c r="F37" s="117">
        <v>13.602235124916916</v>
      </c>
      <c r="G37" s="117">
        <v>15.04880280428263</v>
      </c>
      <c r="H37" s="117">
        <v>13.547938455353275</v>
      </c>
      <c r="I37" s="117">
        <v>27.73046408948457</v>
      </c>
      <c r="J37" s="117">
        <v>9.2659554780648961</v>
      </c>
      <c r="K37" s="117">
        <v>3.0891635416699899</v>
      </c>
      <c r="L37" s="117">
        <v>7.8916729358475157</v>
      </c>
      <c r="M37" s="117">
        <v>7.6837859111625164</v>
      </c>
      <c r="N37" s="117">
        <v>7.6875428166961512</v>
      </c>
      <c r="O37" s="117">
        <v>8.4200460342946286</v>
      </c>
      <c r="P37" s="117">
        <v>7.5573447329966683</v>
      </c>
      <c r="Q37" s="117">
        <v>7.5824604199435299</v>
      </c>
      <c r="R37" s="117">
        <v>3.6587697629143321</v>
      </c>
      <c r="S37" s="117">
        <v>3.3408019305138907</v>
      </c>
      <c r="T37" s="117">
        <v>3.7082657877241019</v>
      </c>
      <c r="U37" s="117">
        <v>3.2586293604594232</v>
      </c>
      <c r="W37" s="300"/>
      <c r="X37" s="300"/>
      <c r="Y37" s="300"/>
      <c r="Z37" s="300"/>
      <c r="AA37" s="300"/>
      <c r="AB37" s="300"/>
      <c r="AC37" s="300"/>
      <c r="AD37" s="300"/>
      <c r="AE37" s="300"/>
      <c r="AF37" s="300"/>
      <c r="AG37" s="300"/>
      <c r="AH37" s="300"/>
      <c r="AI37" s="300"/>
      <c r="AJ37" s="300"/>
      <c r="AK37" s="300"/>
    </row>
    <row r="38" spans="1:37" ht="19.899999999999999" customHeight="1">
      <c r="A38" s="148" t="s">
        <v>19</v>
      </c>
      <c r="B38" s="98"/>
      <c r="C38" s="117">
        <v>5.4681072728038629</v>
      </c>
      <c r="D38" s="117">
        <v>3.0166466965400502</v>
      </c>
      <c r="E38" s="117">
        <v>3.1767451698085978</v>
      </c>
      <c r="F38" s="117">
        <v>5.5947379994089061</v>
      </c>
      <c r="G38" s="117">
        <v>6.0535190671173353</v>
      </c>
      <c r="H38" s="117">
        <v>6.3423374600891833</v>
      </c>
      <c r="I38" s="117">
        <v>12.169915041406171</v>
      </c>
      <c r="J38" s="117">
        <v>7.7973780486352666</v>
      </c>
      <c r="K38" s="117">
        <v>3.6047151654646967</v>
      </c>
      <c r="L38" s="117">
        <v>5.7387618148684316</v>
      </c>
      <c r="M38" s="117">
        <v>6.5507625382110319</v>
      </c>
      <c r="N38" s="117">
        <v>5.4890579688238574</v>
      </c>
      <c r="O38" s="117">
        <v>3.5385709578477105</v>
      </c>
      <c r="P38" s="117">
        <v>3.9975458049581079</v>
      </c>
      <c r="Q38" s="117">
        <v>5.1322868556323868</v>
      </c>
      <c r="R38" s="117">
        <v>4.048513532245579</v>
      </c>
      <c r="S38" s="117">
        <v>3.1998502383532355</v>
      </c>
      <c r="T38" s="117">
        <v>8.9210652184473105</v>
      </c>
      <c r="U38" s="117">
        <v>5.6018548229099565</v>
      </c>
      <c r="W38" s="300"/>
      <c r="X38" s="300"/>
      <c r="Y38" s="300"/>
      <c r="Z38" s="300"/>
      <c r="AA38" s="300"/>
      <c r="AB38" s="300"/>
      <c r="AC38" s="300"/>
      <c r="AD38" s="300"/>
      <c r="AE38" s="300"/>
      <c r="AF38" s="300"/>
      <c r="AG38" s="300"/>
      <c r="AH38" s="300"/>
      <c r="AI38" s="300"/>
      <c r="AJ38" s="300"/>
      <c r="AK38" s="300"/>
    </row>
    <row r="39" spans="1:37" ht="19.899999999999999" customHeight="1">
      <c r="A39" s="13"/>
      <c r="B39" s="13"/>
      <c r="C39" s="117"/>
      <c r="D39" s="117"/>
      <c r="E39" s="117"/>
      <c r="F39" s="117"/>
      <c r="G39" s="117"/>
      <c r="H39" s="117"/>
      <c r="I39" s="117"/>
      <c r="J39" s="117"/>
      <c r="K39" s="117"/>
      <c r="L39" s="118"/>
      <c r="M39" s="118"/>
      <c r="N39" s="118"/>
      <c r="O39" s="118"/>
      <c r="P39" s="118"/>
      <c r="Q39" s="118"/>
      <c r="R39" s="118"/>
      <c r="S39" s="118"/>
      <c r="T39" s="118"/>
      <c r="U39" s="118"/>
      <c r="W39" s="300"/>
      <c r="X39" s="300"/>
      <c r="Y39" s="300"/>
      <c r="Z39" s="300"/>
      <c r="AA39" s="300"/>
      <c r="AB39" s="300"/>
      <c r="AC39" s="300"/>
      <c r="AD39" s="300"/>
      <c r="AE39" s="300"/>
      <c r="AF39" s="300"/>
      <c r="AG39" s="300"/>
      <c r="AH39" s="300"/>
      <c r="AI39" s="300"/>
      <c r="AJ39" s="300"/>
      <c r="AK39" s="300"/>
    </row>
    <row r="40" spans="1:37" s="115" customFormat="1" ht="19.899999999999999" customHeight="1">
      <c r="A40" s="16" t="s">
        <v>159</v>
      </c>
      <c r="B40" s="17"/>
      <c r="C40" s="116"/>
      <c r="D40" s="116"/>
      <c r="E40" s="116"/>
      <c r="F40" s="116"/>
      <c r="G40" s="116"/>
      <c r="H40" s="116"/>
      <c r="I40" s="116"/>
      <c r="J40" s="116"/>
      <c r="K40" s="116"/>
      <c r="L40" s="119"/>
      <c r="M40" s="119"/>
      <c r="N40" s="119"/>
      <c r="O40" s="119"/>
      <c r="P40" s="119"/>
      <c r="Q40" s="119"/>
      <c r="R40" s="119"/>
      <c r="S40" s="119"/>
      <c r="T40" s="119"/>
      <c r="U40" s="119"/>
      <c r="W40" s="300"/>
      <c r="X40" s="300"/>
      <c r="Y40" s="300"/>
      <c r="Z40" s="300"/>
      <c r="AA40" s="300"/>
      <c r="AB40" s="300"/>
      <c r="AC40" s="300"/>
      <c r="AD40" s="300"/>
      <c r="AE40" s="300"/>
      <c r="AF40" s="300"/>
      <c r="AG40" s="300"/>
      <c r="AH40" s="300"/>
      <c r="AI40" s="300"/>
      <c r="AJ40" s="300"/>
      <c r="AK40" s="300"/>
    </row>
    <row r="41" spans="1:37" ht="19.899999999999999" customHeight="1">
      <c r="A41" s="20"/>
      <c r="B41" s="13"/>
      <c r="C41" s="117"/>
      <c r="D41" s="117"/>
      <c r="E41" s="117"/>
      <c r="F41" s="117"/>
      <c r="G41" s="117"/>
      <c r="H41" s="117"/>
      <c r="I41" s="117"/>
      <c r="J41" s="117"/>
      <c r="K41" s="117"/>
      <c r="L41" s="118"/>
      <c r="M41" s="118"/>
      <c r="N41" s="118"/>
      <c r="O41" s="118"/>
      <c r="P41" s="118"/>
      <c r="Q41" s="118"/>
      <c r="R41" s="118"/>
      <c r="S41" s="118"/>
      <c r="T41" s="118"/>
      <c r="U41" s="118"/>
      <c r="W41" s="300"/>
      <c r="X41" s="300"/>
      <c r="Y41" s="300"/>
      <c r="Z41" s="300"/>
      <c r="AA41" s="300"/>
      <c r="AB41" s="300"/>
      <c r="AC41" s="300"/>
      <c r="AD41" s="300"/>
      <c r="AE41" s="300"/>
      <c r="AF41" s="300"/>
      <c r="AG41" s="300"/>
      <c r="AH41" s="300"/>
      <c r="AI41" s="300"/>
      <c r="AJ41" s="300"/>
      <c r="AK41" s="300"/>
    </row>
    <row r="42" spans="1:37" s="115" customFormat="1" ht="19.899999999999999" customHeight="1">
      <c r="A42" s="93" t="s">
        <v>21</v>
      </c>
      <c r="B42" s="17"/>
      <c r="C42" s="116">
        <v>3.438654395280949</v>
      </c>
      <c r="D42" s="116">
        <v>5.4992035613392432</v>
      </c>
      <c r="E42" s="116">
        <v>8.5080556982161823</v>
      </c>
      <c r="F42" s="116">
        <v>9.828800703372309</v>
      </c>
      <c r="G42" s="116">
        <v>8.0353729109235701</v>
      </c>
      <c r="H42" s="116">
        <v>11.730959291955116</v>
      </c>
      <c r="I42" s="116">
        <v>20.131716834524767</v>
      </c>
      <c r="J42" s="116">
        <v>4.5282372194472202</v>
      </c>
      <c r="K42" s="116">
        <v>4.8840225471363823</v>
      </c>
      <c r="L42" s="116">
        <v>7.3395231708735631</v>
      </c>
      <c r="M42" s="116">
        <v>6.6593798325370841</v>
      </c>
      <c r="N42" s="116">
        <v>7.1967128260312876</v>
      </c>
      <c r="O42" s="116">
        <v>5.9453629444670639</v>
      </c>
      <c r="P42" s="116">
        <v>4.1170878470062888</v>
      </c>
      <c r="Q42" s="116">
        <v>3.688184880814191</v>
      </c>
      <c r="R42" s="116">
        <v>3.6572669950543144</v>
      </c>
      <c r="S42" s="116">
        <v>5.204803102783643</v>
      </c>
      <c r="T42" s="116">
        <v>5.6171274965427074</v>
      </c>
      <c r="U42" s="116">
        <v>3.5761919358606917</v>
      </c>
      <c r="W42" s="300"/>
      <c r="X42" s="300"/>
      <c r="Y42" s="300"/>
      <c r="Z42" s="300"/>
      <c r="AA42" s="300"/>
      <c r="AB42" s="300"/>
      <c r="AC42" s="300"/>
      <c r="AD42" s="300"/>
      <c r="AE42" s="300"/>
      <c r="AF42" s="300"/>
      <c r="AG42" s="300"/>
      <c r="AH42" s="300"/>
      <c r="AI42" s="300"/>
      <c r="AJ42" s="300"/>
      <c r="AK42" s="300"/>
    </row>
    <row r="43" spans="1:37" ht="19.899999999999999" customHeight="1">
      <c r="A43" s="148" t="s">
        <v>8</v>
      </c>
      <c r="B43" s="98"/>
      <c r="C43" s="117">
        <v>3.4662038381492408</v>
      </c>
      <c r="D43" s="117">
        <v>4.644228968166118</v>
      </c>
      <c r="E43" s="117">
        <v>11.615932110133102</v>
      </c>
      <c r="F43" s="117">
        <v>12.092422110599415</v>
      </c>
      <c r="G43" s="117">
        <v>7.924443673105614</v>
      </c>
      <c r="H43" s="117">
        <v>17.990134952487537</v>
      </c>
      <c r="I43" s="117">
        <v>29.08891938887831</v>
      </c>
      <c r="J43" s="117">
        <v>3.0811531936736287</v>
      </c>
      <c r="K43" s="117">
        <v>4.1718835933044716</v>
      </c>
      <c r="L43" s="117">
        <v>8.0366818361481194</v>
      </c>
      <c r="M43" s="117">
        <v>7.5395201282049413</v>
      </c>
      <c r="N43" s="117">
        <v>9.4311935986675337</v>
      </c>
      <c r="O43" s="117">
        <v>7.7682236840279444</v>
      </c>
      <c r="P43" s="117">
        <v>4.6342450668372521</v>
      </c>
      <c r="Q43" s="117">
        <v>2.2715808954943242</v>
      </c>
      <c r="R43" s="117">
        <v>0.6755416927003921</v>
      </c>
      <c r="S43" s="117">
        <v>4.4477846578234335</v>
      </c>
      <c r="T43" s="117">
        <v>4.7478544620447707</v>
      </c>
      <c r="U43" s="117">
        <v>3.7217624710285833</v>
      </c>
      <c r="W43" s="300"/>
      <c r="X43" s="300"/>
      <c r="Y43" s="300"/>
      <c r="Z43" s="300"/>
      <c r="AA43" s="300"/>
      <c r="AB43" s="300"/>
      <c r="AC43" s="300"/>
      <c r="AD43" s="300"/>
      <c r="AE43" s="300"/>
      <c r="AF43" s="300"/>
      <c r="AG43" s="300"/>
      <c r="AH43" s="300"/>
      <c r="AI43" s="300"/>
      <c r="AJ43" s="300"/>
      <c r="AK43" s="300"/>
    </row>
    <row r="44" spans="1:37" ht="19.899999999999999" customHeight="1">
      <c r="A44" s="148" t="s">
        <v>9</v>
      </c>
      <c r="B44" s="98"/>
      <c r="C44" s="117">
        <v>4.0703192657104807</v>
      </c>
      <c r="D44" s="117">
        <v>2.9713869748148767</v>
      </c>
      <c r="E44" s="117">
        <v>7.25787085106235</v>
      </c>
      <c r="F44" s="117">
        <v>4.6609383614037512</v>
      </c>
      <c r="G44" s="117">
        <v>6.7247332123121453</v>
      </c>
      <c r="H44" s="117">
        <v>10.919446409504133</v>
      </c>
      <c r="I44" s="117">
        <v>14.583222038311931</v>
      </c>
      <c r="J44" s="117">
        <v>8.3672980074404535</v>
      </c>
      <c r="K44" s="117">
        <v>9.3136185585910027</v>
      </c>
      <c r="L44" s="117">
        <v>9.114117864199045</v>
      </c>
      <c r="M44" s="117">
        <v>4.2680078853001788</v>
      </c>
      <c r="N44" s="117">
        <v>8.0145514606255546</v>
      </c>
      <c r="O44" s="117">
        <v>8.5931501274343418</v>
      </c>
      <c r="P44" s="117">
        <v>9.6436137188436106</v>
      </c>
      <c r="Q44" s="117">
        <v>9.5191881538359269</v>
      </c>
      <c r="R44" s="117">
        <v>8.32255502724189</v>
      </c>
      <c r="S44" s="117">
        <v>7.6939052850564451</v>
      </c>
      <c r="T44" s="117">
        <v>42.524235848295945</v>
      </c>
      <c r="U44" s="117">
        <v>15.085874820705939</v>
      </c>
      <c r="W44" s="300"/>
      <c r="X44" s="300"/>
      <c r="Y44" s="300"/>
      <c r="Z44" s="300"/>
      <c r="AA44" s="300"/>
      <c r="AB44" s="300"/>
      <c r="AC44" s="300"/>
      <c r="AD44" s="300"/>
      <c r="AE44" s="300"/>
      <c r="AF44" s="300"/>
      <c r="AG44" s="300"/>
      <c r="AH44" s="300"/>
      <c r="AI44" s="300"/>
      <c r="AJ44" s="300"/>
      <c r="AK44" s="300"/>
    </row>
    <row r="45" spans="1:37" ht="19.899999999999999" customHeight="1">
      <c r="A45" s="148" t="s">
        <v>10</v>
      </c>
      <c r="B45" s="98"/>
      <c r="C45" s="117">
        <v>1.8062678409847024</v>
      </c>
      <c r="D45" s="117">
        <v>2.8952450691056981</v>
      </c>
      <c r="E45" s="117">
        <v>3.1197575777404154</v>
      </c>
      <c r="F45" s="117">
        <v>3.2191307806035923</v>
      </c>
      <c r="G45" s="117">
        <v>3.6021127296297806</v>
      </c>
      <c r="H45" s="117">
        <v>5.8391876223672625</v>
      </c>
      <c r="I45" s="117">
        <v>8.1239292156636225</v>
      </c>
      <c r="J45" s="117">
        <v>7.5512943210102037</v>
      </c>
      <c r="K45" s="117">
        <v>5.2073551809232583</v>
      </c>
      <c r="L45" s="117">
        <v>7.5643520496760708</v>
      </c>
      <c r="M45" s="117">
        <v>7.8309582572738918</v>
      </c>
      <c r="N45" s="117">
        <v>5.4091590288232112</v>
      </c>
      <c r="O45" s="117">
        <v>3.5988771610782493</v>
      </c>
      <c r="P45" s="117">
        <v>3.5772078220310561</v>
      </c>
      <c r="Q45" s="117">
        <v>3.5400683069542112</v>
      </c>
      <c r="R45" s="117">
        <v>3.6385548317416294</v>
      </c>
      <c r="S45" s="117">
        <v>3.0972754108562697</v>
      </c>
      <c r="T45" s="117">
        <v>3.8528808255330347</v>
      </c>
      <c r="U45" s="117">
        <v>3.2255210272904122</v>
      </c>
      <c r="W45" s="300"/>
      <c r="X45" s="300"/>
      <c r="Y45" s="300"/>
      <c r="Z45" s="300"/>
      <c r="AA45" s="300"/>
      <c r="AB45" s="300"/>
      <c r="AC45" s="300"/>
      <c r="AD45" s="300"/>
      <c r="AE45" s="300"/>
      <c r="AF45" s="300"/>
      <c r="AG45" s="300"/>
      <c r="AH45" s="300"/>
      <c r="AI45" s="300"/>
      <c r="AJ45" s="300"/>
      <c r="AK45" s="300"/>
    </row>
    <row r="46" spans="1:37" ht="19.899999999999999" customHeight="1">
      <c r="A46" s="148" t="s">
        <v>11</v>
      </c>
      <c r="B46" s="98"/>
      <c r="C46" s="117">
        <v>3.5144867374789186</v>
      </c>
      <c r="D46" s="117">
        <v>6.9087915280044143</v>
      </c>
      <c r="E46" s="117">
        <v>8.1706525004002373</v>
      </c>
      <c r="F46" s="117">
        <v>7.0857519365929136</v>
      </c>
      <c r="G46" s="117">
        <v>8.2586087116446265</v>
      </c>
      <c r="H46" s="117">
        <v>6.8919341942221877</v>
      </c>
      <c r="I46" s="117">
        <v>13.204010553264723</v>
      </c>
      <c r="J46" s="117">
        <v>-0.73302397718131829</v>
      </c>
      <c r="K46" s="117">
        <v>7.5031151947981982</v>
      </c>
      <c r="L46" s="117">
        <v>7.7784283916930486</v>
      </c>
      <c r="M46" s="117">
        <v>4.1996388586261588</v>
      </c>
      <c r="N46" s="117">
        <v>4.9855996701745369</v>
      </c>
      <c r="O46" s="117">
        <v>7.6303835557791615</v>
      </c>
      <c r="P46" s="117">
        <v>-1.1372950610686559</v>
      </c>
      <c r="Q46" s="117">
        <v>3.8557369717806722</v>
      </c>
      <c r="R46" s="117">
        <v>9.4932115424089574</v>
      </c>
      <c r="S46" s="117">
        <v>7.4282682929611781</v>
      </c>
      <c r="T46" s="117">
        <v>5.4315313817846658</v>
      </c>
      <c r="U46" s="117">
        <v>4.5780047056077677</v>
      </c>
      <c r="W46" s="300"/>
      <c r="X46" s="300"/>
      <c r="Y46" s="300"/>
      <c r="Z46" s="300"/>
      <c r="AA46" s="300"/>
      <c r="AB46" s="300"/>
      <c r="AC46" s="300"/>
      <c r="AD46" s="300"/>
      <c r="AE46" s="300"/>
      <c r="AF46" s="300"/>
      <c r="AG46" s="300"/>
      <c r="AH46" s="300"/>
      <c r="AI46" s="300"/>
      <c r="AJ46" s="300"/>
      <c r="AK46" s="300"/>
    </row>
    <row r="47" spans="1:37" ht="19.899999999999999" customHeight="1">
      <c r="A47" s="148" t="s">
        <v>12</v>
      </c>
      <c r="B47" s="98"/>
      <c r="C47" s="117">
        <v>1.8103225461114931</v>
      </c>
      <c r="D47" s="117">
        <v>3.9293085069173515</v>
      </c>
      <c r="E47" s="117">
        <v>5.7808591758643075</v>
      </c>
      <c r="F47" s="117">
        <v>6.9677923102296546</v>
      </c>
      <c r="G47" s="117">
        <v>7.6372709568656347</v>
      </c>
      <c r="H47" s="117">
        <v>9.7763358283988566</v>
      </c>
      <c r="I47" s="117">
        <v>19.593909358448599</v>
      </c>
      <c r="J47" s="117">
        <v>10.371769589913839</v>
      </c>
      <c r="K47" s="117">
        <v>5.196723654371624</v>
      </c>
      <c r="L47" s="117">
        <v>6.5980412515266762</v>
      </c>
      <c r="M47" s="117">
        <v>5.7522885810397071</v>
      </c>
      <c r="N47" s="117">
        <v>4.6330559566760456</v>
      </c>
      <c r="O47" s="117">
        <v>3.8835183740223869</v>
      </c>
      <c r="P47" s="117">
        <v>4.8635511152525623</v>
      </c>
      <c r="Q47" s="117">
        <v>4.1658285058571778</v>
      </c>
      <c r="R47" s="117">
        <v>4.4033176054686578</v>
      </c>
      <c r="S47" s="117">
        <v>4.2968982058640108</v>
      </c>
      <c r="T47" s="117">
        <v>5.9743046433687255</v>
      </c>
      <c r="U47" s="117">
        <v>3.4296770301384072</v>
      </c>
      <c r="W47" s="300"/>
      <c r="X47" s="300"/>
      <c r="Y47" s="300"/>
      <c r="Z47" s="300"/>
      <c r="AA47" s="300"/>
      <c r="AB47" s="300"/>
      <c r="AC47" s="300"/>
      <c r="AD47" s="300"/>
      <c r="AE47" s="300"/>
      <c r="AF47" s="300"/>
      <c r="AG47" s="300"/>
      <c r="AH47" s="300"/>
      <c r="AI47" s="300"/>
      <c r="AJ47" s="300"/>
      <c r="AK47" s="300"/>
    </row>
    <row r="48" spans="1:37" ht="19.899999999999999" customHeight="1">
      <c r="A48" s="148" t="s">
        <v>13</v>
      </c>
      <c r="B48" s="98"/>
      <c r="C48" s="117">
        <v>3.1850698250249536</v>
      </c>
      <c r="D48" s="117">
        <v>6.0291510872266656</v>
      </c>
      <c r="E48" s="117">
        <v>6.6475537115171335</v>
      </c>
      <c r="F48" s="117">
        <v>10.492652227400683</v>
      </c>
      <c r="G48" s="117">
        <v>7.0905375296887172</v>
      </c>
      <c r="H48" s="117">
        <v>5.0415700703879622</v>
      </c>
      <c r="I48" s="117">
        <v>8.303173055114101</v>
      </c>
      <c r="J48" s="117">
        <v>6.641455824543101</v>
      </c>
      <c r="K48" s="117">
        <v>5.7569336147809622</v>
      </c>
      <c r="L48" s="117">
        <v>6.0694488143809622</v>
      </c>
      <c r="M48" s="117">
        <v>5.8980441156209764</v>
      </c>
      <c r="N48" s="117">
        <v>5.9479922039204638</v>
      </c>
      <c r="O48" s="117">
        <v>6.5675079580749696</v>
      </c>
      <c r="P48" s="117">
        <v>5.1900475492838041</v>
      </c>
      <c r="Q48" s="117">
        <v>5.7108260380829989</v>
      </c>
      <c r="R48" s="117">
        <v>6.1145660770848451</v>
      </c>
      <c r="S48" s="117">
        <v>5.5862969060608236</v>
      </c>
      <c r="T48" s="117">
        <v>5.6157424298159668</v>
      </c>
      <c r="U48" s="117">
        <v>5.4744129556692371</v>
      </c>
      <c r="W48" s="300"/>
      <c r="X48" s="300"/>
      <c r="Y48" s="300"/>
      <c r="Z48" s="300"/>
      <c r="AA48" s="300"/>
      <c r="AB48" s="300"/>
      <c r="AC48" s="300"/>
      <c r="AD48" s="300"/>
      <c r="AE48" s="300"/>
      <c r="AF48" s="300"/>
      <c r="AG48" s="300"/>
      <c r="AH48" s="300"/>
      <c r="AI48" s="300"/>
      <c r="AJ48" s="300"/>
      <c r="AK48" s="300"/>
    </row>
    <row r="49" spans="1:37" ht="19.899999999999999" customHeight="1">
      <c r="A49" s="148" t="s">
        <v>14</v>
      </c>
      <c r="B49" s="98"/>
      <c r="C49" s="117">
        <v>3.1945618144126513</v>
      </c>
      <c r="D49" s="117">
        <v>14.058146079811749</v>
      </c>
      <c r="E49" s="117">
        <v>10.080626459938571</v>
      </c>
      <c r="F49" s="117">
        <v>21.059875618079488</v>
      </c>
      <c r="G49" s="117">
        <v>15.573480945347498</v>
      </c>
      <c r="H49" s="117">
        <v>6.2209603905652529</v>
      </c>
      <c r="I49" s="117">
        <v>17.689368902029941</v>
      </c>
      <c r="J49" s="117">
        <v>-6.3536602341146136</v>
      </c>
      <c r="K49" s="117">
        <v>10.983560851021139</v>
      </c>
      <c r="L49" s="117">
        <v>13.321023644637918</v>
      </c>
      <c r="M49" s="117">
        <v>9.6973235742795936</v>
      </c>
      <c r="N49" s="117">
        <v>4.8509633866229649</v>
      </c>
      <c r="O49" s="117">
        <v>2.6858956975872417</v>
      </c>
      <c r="P49" s="117">
        <v>-6.3674261492359392</v>
      </c>
      <c r="Q49" s="117">
        <v>-0.33133682388512398</v>
      </c>
      <c r="R49" s="117">
        <v>7.1575712526391868</v>
      </c>
      <c r="S49" s="117">
        <v>10.515515748038723</v>
      </c>
      <c r="T49" s="117">
        <v>5.2285862093011275</v>
      </c>
      <c r="U49" s="117">
        <v>-2.5083520295135173</v>
      </c>
      <c r="W49" s="300"/>
      <c r="X49" s="300"/>
      <c r="Y49" s="300"/>
      <c r="Z49" s="300"/>
      <c r="AA49" s="300"/>
      <c r="AB49" s="300"/>
      <c r="AC49" s="300"/>
      <c r="AD49" s="300"/>
      <c r="AE49" s="300"/>
      <c r="AF49" s="300"/>
      <c r="AG49" s="300"/>
      <c r="AH49" s="300"/>
      <c r="AI49" s="300"/>
      <c r="AJ49" s="300"/>
      <c r="AK49" s="300"/>
    </row>
    <row r="50" spans="1:37" ht="19.899999999999999" customHeight="1">
      <c r="A50" s="148" t="s">
        <v>15</v>
      </c>
      <c r="B50" s="98"/>
      <c r="C50" s="117">
        <v>6.0038885043175299</v>
      </c>
      <c r="D50" s="117">
        <v>6.0014436447533512</v>
      </c>
      <c r="E50" s="117">
        <v>5.5031921449284482</v>
      </c>
      <c r="F50" s="117">
        <v>4.991846949663838</v>
      </c>
      <c r="G50" s="117">
        <v>5.0003093961645106</v>
      </c>
      <c r="H50" s="117">
        <v>4.9998350054277552</v>
      </c>
      <c r="I50" s="117">
        <v>5.005138855310804</v>
      </c>
      <c r="J50" s="117">
        <v>4.9947315130847585</v>
      </c>
      <c r="K50" s="117">
        <v>4.3534194806714339</v>
      </c>
      <c r="L50" s="117">
        <v>2.1209570066514916</v>
      </c>
      <c r="M50" s="117">
        <v>3.5943591504105115</v>
      </c>
      <c r="N50" s="117">
        <v>3.6522490932815401</v>
      </c>
      <c r="O50" s="117">
        <v>4.1686129779168368</v>
      </c>
      <c r="P50" s="117">
        <v>4.1374467386038987</v>
      </c>
      <c r="Q50" s="117">
        <v>3.8172454861620508</v>
      </c>
      <c r="R50" s="117">
        <v>4.0861513964580496</v>
      </c>
      <c r="S50" s="117">
        <v>4.4079188548382007</v>
      </c>
      <c r="T50" s="117">
        <v>4.2793484238503652</v>
      </c>
      <c r="U50" s="117">
        <v>3.1778058348529044</v>
      </c>
      <c r="W50" s="300"/>
      <c r="X50" s="300"/>
      <c r="Y50" s="300"/>
      <c r="Z50" s="300"/>
      <c r="AA50" s="300"/>
      <c r="AB50" s="300"/>
      <c r="AC50" s="300"/>
      <c r="AD50" s="300"/>
      <c r="AE50" s="300"/>
      <c r="AF50" s="300"/>
      <c r="AG50" s="300"/>
      <c r="AH50" s="300"/>
      <c r="AI50" s="300"/>
      <c r="AJ50" s="300"/>
      <c r="AK50" s="300"/>
    </row>
    <row r="51" spans="1:37" ht="19.899999999999999" customHeight="1">
      <c r="A51" s="148" t="s">
        <v>16</v>
      </c>
      <c r="B51" s="98"/>
      <c r="C51" s="117">
        <v>2.6116304791378155</v>
      </c>
      <c r="D51" s="117">
        <v>6.5952601542718128</v>
      </c>
      <c r="E51" s="117">
        <v>5.950660373682723</v>
      </c>
      <c r="F51" s="117">
        <v>4.972675490187342</v>
      </c>
      <c r="G51" s="117">
        <v>4.3602350072661267</v>
      </c>
      <c r="H51" s="117">
        <v>6.5638376613549383</v>
      </c>
      <c r="I51" s="117">
        <v>7.6969499929539609</v>
      </c>
      <c r="J51" s="117">
        <v>5.7675625707370699</v>
      </c>
      <c r="K51" s="117">
        <v>-3.2638041074501558</v>
      </c>
      <c r="L51" s="117">
        <v>2.8337086872145534</v>
      </c>
      <c r="M51" s="117">
        <v>2.3309626265883452</v>
      </c>
      <c r="N51" s="117">
        <v>10.449556578948147</v>
      </c>
      <c r="O51" s="117">
        <v>-5.8975937905001956</v>
      </c>
      <c r="P51" s="117">
        <v>4.2938299247347516</v>
      </c>
      <c r="Q51" s="117">
        <v>5.2735234117564858</v>
      </c>
      <c r="R51" s="117">
        <v>6.1703879858020514</v>
      </c>
      <c r="S51" s="117">
        <v>4.7414486663760442</v>
      </c>
      <c r="T51" s="117">
        <v>5.082830905116225</v>
      </c>
      <c r="U51" s="117">
        <v>1.3495260144309498</v>
      </c>
      <c r="W51" s="300"/>
      <c r="X51" s="300"/>
      <c r="Y51" s="300"/>
      <c r="Z51" s="300"/>
      <c r="AA51" s="300"/>
      <c r="AB51" s="300"/>
      <c r="AC51" s="300"/>
      <c r="AD51" s="300"/>
      <c r="AE51" s="300"/>
      <c r="AF51" s="300"/>
      <c r="AG51" s="300"/>
      <c r="AH51" s="300"/>
      <c r="AI51" s="300"/>
      <c r="AJ51" s="300"/>
      <c r="AK51" s="300"/>
    </row>
    <row r="52" spans="1:37" ht="19.899999999999999" customHeight="1">
      <c r="A52" s="148" t="s">
        <v>17</v>
      </c>
      <c r="B52" s="98"/>
      <c r="C52" s="117">
        <v>5.4835824274820766</v>
      </c>
      <c r="D52" s="117">
        <v>4.9582625717370661</v>
      </c>
      <c r="E52" s="117">
        <v>5.2644101000877299</v>
      </c>
      <c r="F52" s="117">
        <v>7.8035887213947461</v>
      </c>
      <c r="G52" s="117">
        <v>7.523697112122278</v>
      </c>
      <c r="H52" s="117">
        <v>7.9027012859025518</v>
      </c>
      <c r="I52" s="117">
        <v>9.213868416718384</v>
      </c>
      <c r="J52" s="117">
        <v>11.103295800188633</v>
      </c>
      <c r="K52" s="117">
        <v>6.0666104147038453</v>
      </c>
      <c r="L52" s="117">
        <v>6.0264519142194217</v>
      </c>
      <c r="M52" s="117">
        <v>6.1621525633072736</v>
      </c>
      <c r="N52" s="117">
        <v>6.6364269254011816</v>
      </c>
      <c r="O52" s="117">
        <v>10.045085285924443</v>
      </c>
      <c r="P52" s="117">
        <v>8.4484971912739582</v>
      </c>
      <c r="Q52" s="117">
        <v>8.7158904421744836</v>
      </c>
      <c r="R52" s="117">
        <v>9.0200514479963374</v>
      </c>
      <c r="S52" s="117">
        <v>7.3835410518650946</v>
      </c>
      <c r="T52" s="117">
        <v>5.5392850162866836</v>
      </c>
      <c r="U52" s="117">
        <v>4.4752478403085263</v>
      </c>
      <c r="W52" s="300"/>
      <c r="X52" s="300"/>
      <c r="Y52" s="300"/>
      <c r="Z52" s="300"/>
      <c r="AA52" s="300"/>
      <c r="AB52" s="300"/>
      <c r="AC52" s="300"/>
      <c r="AD52" s="300"/>
      <c r="AE52" s="300"/>
      <c r="AF52" s="300"/>
      <c r="AG52" s="300"/>
      <c r="AH52" s="300"/>
      <c r="AI52" s="300"/>
      <c r="AJ52" s="300"/>
      <c r="AK52" s="300"/>
    </row>
    <row r="53" spans="1:37" ht="19.899999999999999" customHeight="1">
      <c r="A53" s="148" t="s">
        <v>18</v>
      </c>
      <c r="B53" s="98"/>
      <c r="C53" s="117">
        <v>3.8589650312916888</v>
      </c>
      <c r="D53" s="117">
        <v>6.4336381084745256</v>
      </c>
      <c r="E53" s="117">
        <v>10.794386049696953</v>
      </c>
      <c r="F53" s="117">
        <v>11.176566453854406</v>
      </c>
      <c r="G53" s="117">
        <v>10.274441600269384</v>
      </c>
      <c r="H53" s="117">
        <v>13.864209529672351</v>
      </c>
      <c r="I53" s="117">
        <v>24.812482134155346</v>
      </c>
      <c r="J53" s="117">
        <v>8.6954905987964821</v>
      </c>
      <c r="K53" s="117">
        <v>5.6441742636028351</v>
      </c>
      <c r="L53" s="117">
        <v>6.0612555704844695</v>
      </c>
      <c r="M53" s="117">
        <v>7.1440576382758962</v>
      </c>
      <c r="N53" s="117">
        <v>7.0403974691165843</v>
      </c>
      <c r="O53" s="117">
        <v>6.981988755055184</v>
      </c>
      <c r="P53" s="117">
        <v>9.5692744743297311</v>
      </c>
      <c r="Q53" s="117">
        <v>6.927698155825297</v>
      </c>
      <c r="R53" s="117">
        <v>3.6337122743580039</v>
      </c>
      <c r="S53" s="117">
        <v>4.9172732023318844</v>
      </c>
      <c r="T53" s="117">
        <v>4.5389912424729175</v>
      </c>
      <c r="U53" s="117">
        <v>2.9318657824527463</v>
      </c>
      <c r="W53" s="300"/>
      <c r="X53" s="300"/>
      <c r="Y53" s="300"/>
      <c r="Z53" s="300"/>
      <c r="AA53" s="300"/>
      <c r="AB53" s="300"/>
      <c r="AC53" s="300"/>
      <c r="AD53" s="300"/>
      <c r="AE53" s="300"/>
      <c r="AF53" s="300"/>
      <c r="AG53" s="300"/>
      <c r="AH53" s="300"/>
      <c r="AI53" s="300"/>
      <c r="AJ53" s="300"/>
      <c r="AK53" s="300"/>
    </row>
    <row r="54" spans="1:37" ht="19.899999999999999" customHeight="1">
      <c r="A54" s="148" t="s">
        <v>19</v>
      </c>
      <c r="B54" s="98"/>
      <c r="C54" s="117">
        <v>3.6651137303077945</v>
      </c>
      <c r="D54" s="117">
        <v>3.9892741063154205</v>
      </c>
      <c r="E54" s="117">
        <v>3.4591467286211497</v>
      </c>
      <c r="F54" s="117">
        <v>5.1019767588173011</v>
      </c>
      <c r="G54" s="117">
        <v>5.581635027368236</v>
      </c>
      <c r="H54" s="117">
        <v>6.3568639822814959</v>
      </c>
      <c r="I54" s="117">
        <v>11.586581931165156</v>
      </c>
      <c r="J54" s="117">
        <v>9.0187616931769981</v>
      </c>
      <c r="K54" s="117">
        <v>5.2200829985275448</v>
      </c>
      <c r="L54" s="117">
        <v>6.6483024036156246</v>
      </c>
      <c r="M54" s="117">
        <v>6.143702618430396</v>
      </c>
      <c r="N54" s="117">
        <v>5.1537145890160758</v>
      </c>
      <c r="O54" s="117">
        <v>3.5084695610445351</v>
      </c>
      <c r="P54" s="117">
        <v>4.1694973783448006</v>
      </c>
      <c r="Q54" s="117">
        <v>3.1380328202247938</v>
      </c>
      <c r="R54" s="117">
        <v>3.1274702275981809</v>
      </c>
      <c r="S54" s="117">
        <v>3.8229991246249995</v>
      </c>
      <c r="T54" s="117">
        <v>9.4768888942553104</v>
      </c>
      <c r="U54" s="117">
        <v>5.487195402983545</v>
      </c>
      <c r="W54" s="300"/>
      <c r="X54" s="300"/>
      <c r="Y54" s="300"/>
      <c r="Z54" s="300"/>
      <c r="AA54" s="300"/>
      <c r="AB54" s="300"/>
      <c r="AC54" s="300"/>
      <c r="AD54" s="300"/>
      <c r="AE54" s="300"/>
      <c r="AF54" s="300"/>
      <c r="AG54" s="300"/>
      <c r="AH54" s="300"/>
      <c r="AI54" s="300"/>
      <c r="AJ54" s="300"/>
      <c r="AK54" s="300"/>
    </row>
    <row r="55" spans="1:37" ht="8.25" customHeight="1" thickBot="1">
      <c r="A55" s="23"/>
      <c r="B55" s="23"/>
      <c r="C55" s="121"/>
      <c r="D55" s="121"/>
      <c r="E55" s="121"/>
      <c r="F55" s="121"/>
      <c r="G55" s="121"/>
      <c r="H55" s="121"/>
      <c r="I55" s="121"/>
      <c r="J55" s="121"/>
      <c r="K55" s="121"/>
      <c r="L55" s="121"/>
      <c r="M55" s="121"/>
      <c r="N55" s="121"/>
      <c r="O55" s="121"/>
      <c r="P55" s="121"/>
      <c r="Q55" s="121"/>
      <c r="R55" s="121"/>
      <c r="S55" s="121"/>
      <c r="T55" s="121"/>
      <c r="U55" s="121"/>
    </row>
    <row r="56" spans="1:37" ht="18" customHeight="1">
      <c r="A56" s="27" t="s">
        <v>4</v>
      </c>
      <c r="B56" s="27" t="s">
        <v>210</v>
      </c>
    </row>
    <row r="57" spans="1:37" ht="18" customHeight="1">
      <c r="A57" s="320" t="s">
        <v>288</v>
      </c>
      <c r="B57" s="322" t="s">
        <v>289</v>
      </c>
      <c r="C57" s="323"/>
      <c r="D57" s="323"/>
      <c r="E57" s="323"/>
      <c r="F57" s="323"/>
      <c r="G57" s="323"/>
      <c r="H57" s="323"/>
    </row>
    <row r="58" spans="1:37" ht="18" customHeight="1"/>
    <row r="59" spans="1:37" ht="18" customHeight="1"/>
    <row r="60" spans="1:37" ht="18" customHeight="1"/>
    <row r="64" spans="1:37" ht="19.899999999999999" customHeight="1">
      <c r="G64" s="244"/>
      <c r="H64" s="244"/>
      <c r="I64" s="244"/>
      <c r="J64" s="244"/>
      <c r="K64" s="244"/>
      <c r="L64" s="244"/>
      <c r="M64" s="244"/>
      <c r="N64" s="244"/>
      <c r="O64" s="244"/>
      <c r="P64" s="244"/>
      <c r="Q64" s="244"/>
      <c r="R64" s="244"/>
      <c r="S64" s="244"/>
    </row>
    <row r="65" spans="7:19" ht="19.899999999999999" customHeight="1">
      <c r="G65" s="244"/>
      <c r="H65" s="244"/>
      <c r="I65" s="244"/>
      <c r="J65" s="244"/>
      <c r="K65" s="244"/>
      <c r="L65" s="244"/>
      <c r="M65" s="244"/>
      <c r="N65" s="244"/>
      <c r="O65" s="244"/>
      <c r="P65" s="244"/>
      <c r="Q65" s="244"/>
      <c r="R65" s="244"/>
      <c r="S65" s="244"/>
    </row>
    <row r="66" spans="7:19" ht="19.899999999999999" customHeight="1">
      <c r="G66" s="244"/>
      <c r="H66" s="244"/>
      <c r="I66" s="244"/>
      <c r="J66" s="244"/>
      <c r="K66" s="244"/>
      <c r="L66" s="244"/>
      <c r="M66" s="244"/>
      <c r="N66" s="244"/>
      <c r="O66" s="244"/>
      <c r="P66" s="244"/>
      <c r="Q66" s="244"/>
      <c r="R66" s="244"/>
      <c r="S66" s="244"/>
    </row>
    <row r="67" spans="7:19" ht="19.899999999999999" customHeight="1">
      <c r="G67" s="244"/>
      <c r="H67" s="244"/>
      <c r="I67" s="244"/>
      <c r="J67" s="244"/>
      <c r="K67" s="244"/>
      <c r="L67" s="244"/>
      <c r="M67" s="244"/>
      <c r="N67" s="244"/>
      <c r="O67" s="244"/>
      <c r="P67" s="244"/>
      <c r="Q67" s="244"/>
      <c r="R67" s="244"/>
      <c r="S67" s="244"/>
    </row>
    <row r="68" spans="7:19" ht="19.899999999999999" customHeight="1">
      <c r="G68" s="244"/>
      <c r="H68" s="244"/>
      <c r="I68" s="244"/>
      <c r="J68" s="244"/>
      <c r="K68" s="244"/>
      <c r="L68" s="244"/>
      <c r="M68" s="244"/>
      <c r="N68" s="244"/>
      <c r="O68" s="244"/>
      <c r="P68" s="244"/>
      <c r="Q68" s="244"/>
      <c r="R68" s="244"/>
      <c r="S68" s="244"/>
    </row>
    <row r="69" spans="7:19" ht="19.899999999999999" customHeight="1">
      <c r="G69" s="244"/>
      <c r="H69" s="244"/>
      <c r="I69" s="244"/>
      <c r="J69" s="244"/>
      <c r="K69" s="244"/>
      <c r="L69" s="244"/>
      <c r="M69" s="244"/>
      <c r="N69" s="244"/>
      <c r="O69" s="244"/>
      <c r="P69" s="244"/>
      <c r="Q69" s="244"/>
      <c r="R69" s="244"/>
      <c r="S69" s="244"/>
    </row>
    <row r="70" spans="7:19" ht="19.899999999999999" customHeight="1">
      <c r="G70" s="244"/>
      <c r="H70" s="244"/>
      <c r="I70" s="244"/>
      <c r="J70" s="244"/>
      <c r="K70" s="244"/>
      <c r="L70" s="244"/>
      <c r="M70" s="244"/>
      <c r="N70" s="244"/>
      <c r="O70" s="244"/>
      <c r="P70" s="244"/>
      <c r="Q70" s="244"/>
      <c r="R70" s="244"/>
      <c r="S70" s="244"/>
    </row>
    <row r="71" spans="7:19" ht="19.899999999999999" customHeight="1">
      <c r="G71" s="244"/>
      <c r="H71" s="244"/>
      <c r="I71" s="244"/>
      <c r="J71" s="244"/>
      <c r="K71" s="244"/>
      <c r="L71" s="244"/>
      <c r="M71" s="244"/>
      <c r="N71" s="244"/>
      <c r="O71" s="244"/>
      <c r="P71" s="244"/>
      <c r="Q71" s="244"/>
      <c r="R71" s="244"/>
      <c r="S71" s="244"/>
    </row>
    <row r="72" spans="7:19" ht="19.899999999999999" customHeight="1">
      <c r="G72" s="244"/>
      <c r="H72" s="244"/>
      <c r="I72" s="244"/>
      <c r="J72" s="244"/>
      <c r="K72" s="244"/>
      <c r="L72" s="244"/>
      <c r="M72" s="244"/>
      <c r="N72" s="244"/>
      <c r="O72" s="244"/>
      <c r="P72" s="244"/>
      <c r="Q72" s="244"/>
      <c r="R72" s="244"/>
      <c r="S72" s="244"/>
    </row>
    <row r="73" spans="7:19" ht="19.899999999999999" customHeight="1">
      <c r="G73" s="244"/>
      <c r="H73" s="244"/>
      <c r="I73" s="244"/>
      <c r="J73" s="244"/>
      <c r="K73" s="244"/>
      <c r="L73" s="244"/>
      <c r="M73" s="244"/>
      <c r="N73" s="244"/>
      <c r="O73" s="244"/>
      <c r="P73" s="244"/>
      <c r="Q73" s="244"/>
      <c r="R73" s="244"/>
      <c r="S73" s="244"/>
    </row>
    <row r="74" spans="7:19" ht="19.899999999999999" customHeight="1">
      <c r="G74" s="244"/>
      <c r="H74" s="244"/>
      <c r="I74" s="244"/>
      <c r="J74" s="244"/>
      <c r="K74" s="244"/>
      <c r="L74" s="244"/>
      <c r="M74" s="244"/>
      <c r="N74" s="244"/>
      <c r="O74" s="244"/>
      <c r="P74" s="244"/>
      <c r="Q74" s="244"/>
      <c r="R74" s="244"/>
      <c r="S74" s="244"/>
    </row>
    <row r="75" spans="7:19" ht="19.899999999999999" customHeight="1">
      <c r="G75" s="244"/>
      <c r="H75" s="244"/>
      <c r="I75" s="244"/>
      <c r="J75" s="244"/>
      <c r="K75" s="244"/>
      <c r="L75" s="244"/>
      <c r="M75" s="244"/>
      <c r="N75" s="244"/>
      <c r="O75" s="244"/>
      <c r="P75" s="244"/>
      <c r="Q75" s="244"/>
      <c r="R75" s="244"/>
      <c r="S75" s="244"/>
    </row>
    <row r="76" spans="7:19" ht="19.899999999999999" customHeight="1">
      <c r="G76" s="244"/>
      <c r="H76" s="244"/>
      <c r="I76" s="244"/>
      <c r="J76" s="244"/>
      <c r="K76" s="244"/>
      <c r="L76" s="244"/>
      <c r="M76" s="244"/>
      <c r="N76" s="244"/>
      <c r="O76" s="244"/>
      <c r="P76" s="244"/>
      <c r="Q76" s="244"/>
      <c r="R76" s="244"/>
      <c r="S76" s="244"/>
    </row>
    <row r="77" spans="7:19" ht="19.899999999999999" customHeight="1">
      <c r="G77" s="244"/>
      <c r="H77" s="244"/>
      <c r="I77" s="244"/>
      <c r="J77" s="244"/>
      <c r="K77" s="244"/>
      <c r="L77" s="244"/>
      <c r="M77" s="244"/>
      <c r="N77" s="244"/>
      <c r="O77" s="244"/>
      <c r="P77" s="244"/>
      <c r="Q77" s="244"/>
      <c r="R77" s="244"/>
      <c r="S77" s="244"/>
    </row>
    <row r="78" spans="7:19" ht="19.899999999999999" customHeight="1">
      <c r="G78" s="244"/>
      <c r="H78" s="244"/>
      <c r="I78" s="244"/>
      <c r="J78" s="244"/>
      <c r="K78" s="244"/>
      <c r="L78" s="244"/>
      <c r="M78" s="244"/>
      <c r="N78" s="244"/>
      <c r="O78" s="244"/>
      <c r="P78" s="244"/>
      <c r="Q78" s="244"/>
      <c r="R78" s="244"/>
      <c r="S78" s="244"/>
    </row>
    <row r="79" spans="7:19" ht="19.899999999999999" customHeight="1">
      <c r="G79" s="244"/>
      <c r="H79" s="244"/>
      <c r="I79" s="244"/>
      <c r="J79" s="244"/>
      <c r="K79" s="244"/>
      <c r="L79" s="244"/>
      <c r="M79" s="244"/>
      <c r="N79" s="244"/>
      <c r="O79" s="244"/>
      <c r="P79" s="244"/>
      <c r="Q79" s="244"/>
      <c r="R79" s="244"/>
      <c r="S79" s="244"/>
    </row>
    <row r="80" spans="7:19" ht="19.899999999999999" customHeight="1">
      <c r="G80" s="244"/>
      <c r="H80" s="244"/>
      <c r="I80" s="244"/>
      <c r="J80" s="244"/>
      <c r="K80" s="244"/>
      <c r="L80" s="244"/>
      <c r="M80" s="244"/>
      <c r="N80" s="244"/>
      <c r="O80" s="244"/>
      <c r="P80" s="244"/>
      <c r="Q80" s="244"/>
      <c r="R80" s="244"/>
      <c r="S80" s="244"/>
    </row>
    <row r="81" spans="7:19" ht="19.899999999999999" customHeight="1">
      <c r="G81" s="244"/>
      <c r="H81" s="244"/>
      <c r="I81" s="244"/>
      <c r="J81" s="244"/>
      <c r="K81" s="244"/>
      <c r="L81" s="244"/>
      <c r="M81" s="244"/>
      <c r="N81" s="244"/>
      <c r="O81" s="244"/>
      <c r="P81" s="244"/>
      <c r="Q81" s="244"/>
      <c r="R81" s="244"/>
      <c r="S81" s="244"/>
    </row>
    <row r="82" spans="7:19" ht="19.899999999999999" customHeight="1">
      <c r="G82" s="244"/>
      <c r="H82" s="244"/>
      <c r="I82" s="244"/>
      <c r="J82" s="244"/>
      <c r="K82" s="244"/>
      <c r="L82" s="244"/>
      <c r="M82" s="244"/>
      <c r="N82" s="244"/>
      <c r="O82" s="244"/>
      <c r="P82" s="244"/>
      <c r="Q82" s="244"/>
      <c r="R82" s="244"/>
      <c r="S82" s="244"/>
    </row>
    <row r="83" spans="7:19" ht="19.899999999999999" customHeight="1">
      <c r="G83" s="244"/>
      <c r="H83" s="244"/>
      <c r="I83" s="244"/>
      <c r="J83" s="244"/>
      <c r="K83" s="244"/>
      <c r="L83" s="244"/>
      <c r="M83" s="244"/>
      <c r="N83" s="244"/>
      <c r="O83" s="244"/>
      <c r="P83" s="244"/>
      <c r="Q83" s="244"/>
      <c r="R83" s="244"/>
    </row>
    <row r="84" spans="7:19" ht="19.899999999999999" customHeight="1">
      <c r="G84" s="244"/>
      <c r="H84" s="244"/>
      <c r="I84" s="244"/>
      <c r="J84" s="244"/>
      <c r="K84" s="244"/>
      <c r="L84" s="244"/>
      <c r="M84" s="244"/>
      <c r="N84" s="244"/>
      <c r="O84" s="244"/>
      <c r="P84" s="244"/>
      <c r="Q84" s="244"/>
      <c r="R84" s="244"/>
    </row>
    <row r="85" spans="7:19" ht="19.899999999999999" customHeight="1">
      <c r="G85" s="244"/>
      <c r="H85" s="244"/>
      <c r="I85" s="244"/>
      <c r="J85" s="244"/>
      <c r="K85" s="244"/>
      <c r="L85" s="244"/>
      <c r="M85" s="244"/>
      <c r="N85" s="244"/>
      <c r="O85" s="244"/>
      <c r="P85" s="244"/>
      <c r="Q85" s="244"/>
      <c r="R85" s="244"/>
    </row>
    <row r="86" spans="7:19" ht="19.899999999999999" customHeight="1">
      <c r="G86" s="244"/>
      <c r="H86" s="244"/>
      <c r="I86" s="244"/>
      <c r="J86" s="244"/>
      <c r="K86" s="244"/>
      <c r="L86" s="244"/>
      <c r="M86" s="244"/>
      <c r="N86" s="244"/>
      <c r="O86" s="244"/>
      <c r="P86" s="244"/>
      <c r="Q86" s="244"/>
      <c r="R86" s="244"/>
    </row>
    <row r="87" spans="7:19" ht="19.899999999999999" customHeight="1">
      <c r="G87" s="244"/>
      <c r="H87" s="244"/>
      <c r="I87" s="244"/>
      <c r="J87" s="244"/>
      <c r="K87" s="244"/>
      <c r="L87" s="244"/>
      <c r="M87" s="244"/>
      <c r="N87" s="244"/>
      <c r="O87" s="244"/>
      <c r="P87" s="244"/>
      <c r="Q87" s="244"/>
      <c r="R87" s="244"/>
    </row>
    <row r="88" spans="7:19" ht="19.899999999999999" customHeight="1">
      <c r="G88" s="244"/>
      <c r="H88" s="244"/>
      <c r="I88" s="244"/>
      <c r="J88" s="244"/>
      <c r="K88" s="244"/>
      <c r="L88" s="244"/>
      <c r="M88" s="244"/>
      <c r="N88" s="244"/>
      <c r="O88" s="244"/>
      <c r="P88" s="244"/>
      <c r="Q88" s="244"/>
      <c r="R88" s="244"/>
    </row>
    <row r="89" spans="7:19" ht="19.899999999999999" customHeight="1">
      <c r="G89" s="244"/>
      <c r="H89" s="244"/>
      <c r="I89" s="244"/>
      <c r="J89" s="244"/>
      <c r="K89" s="244"/>
      <c r="L89" s="244"/>
      <c r="M89" s="244"/>
      <c r="N89" s="244"/>
      <c r="O89" s="244"/>
      <c r="P89" s="244"/>
      <c r="Q89" s="244"/>
      <c r="R89" s="244"/>
    </row>
    <row r="90" spans="7:19" ht="19.899999999999999" customHeight="1">
      <c r="G90" s="244"/>
      <c r="H90" s="244"/>
      <c r="I90" s="244"/>
      <c r="J90" s="244"/>
      <c r="K90" s="244"/>
      <c r="L90" s="244"/>
      <c r="M90" s="244"/>
      <c r="N90" s="244"/>
      <c r="O90" s="244"/>
      <c r="P90" s="244"/>
      <c r="Q90" s="244"/>
      <c r="R90" s="244"/>
    </row>
    <row r="91" spans="7:19" ht="19.899999999999999" customHeight="1">
      <c r="G91" s="244"/>
      <c r="H91" s="244"/>
      <c r="I91" s="244"/>
      <c r="J91" s="244"/>
      <c r="K91" s="244"/>
      <c r="L91" s="244"/>
      <c r="M91" s="244"/>
      <c r="N91" s="244"/>
      <c r="O91" s="244"/>
      <c r="P91" s="244"/>
      <c r="Q91" s="244"/>
      <c r="R91" s="244"/>
    </row>
    <row r="92" spans="7:19" ht="19.899999999999999" customHeight="1">
      <c r="G92" s="244"/>
      <c r="H92" s="244"/>
      <c r="I92" s="244"/>
      <c r="J92" s="244"/>
      <c r="K92" s="244"/>
      <c r="L92" s="244"/>
      <c r="M92" s="244"/>
      <c r="N92" s="244"/>
      <c r="O92" s="244"/>
      <c r="P92" s="244"/>
      <c r="Q92" s="244"/>
      <c r="R92" s="244"/>
    </row>
    <row r="93" spans="7:19" ht="19.899999999999999" customHeight="1">
      <c r="G93" s="244"/>
      <c r="H93" s="244"/>
      <c r="I93" s="244"/>
      <c r="J93" s="244"/>
      <c r="K93" s="244"/>
      <c r="L93" s="244"/>
      <c r="M93" s="244"/>
      <c r="N93" s="244"/>
      <c r="O93" s="244"/>
      <c r="P93" s="244"/>
      <c r="Q93" s="244"/>
      <c r="R93" s="244"/>
    </row>
    <row r="94" spans="7:19" ht="19.899999999999999" customHeight="1">
      <c r="G94" s="244"/>
      <c r="H94" s="244"/>
      <c r="I94" s="244"/>
      <c r="J94" s="244"/>
      <c r="K94" s="244"/>
      <c r="L94" s="244"/>
      <c r="M94" s="244"/>
      <c r="N94" s="244"/>
      <c r="O94" s="244"/>
      <c r="P94" s="244"/>
      <c r="Q94" s="244"/>
      <c r="R94" s="244"/>
    </row>
    <row r="95" spans="7:19" ht="19.899999999999999" customHeight="1">
      <c r="G95" s="244"/>
      <c r="H95" s="244"/>
      <c r="I95" s="244"/>
      <c r="J95" s="244"/>
      <c r="K95" s="244"/>
      <c r="L95" s="244"/>
      <c r="M95" s="244"/>
      <c r="N95" s="244"/>
      <c r="O95" s="244"/>
      <c r="P95" s="244"/>
      <c r="Q95" s="244"/>
      <c r="R95" s="244"/>
    </row>
    <row r="96" spans="7:19" ht="19.899999999999999" customHeight="1">
      <c r="G96" s="244"/>
      <c r="H96" s="244"/>
      <c r="I96" s="244"/>
      <c r="J96" s="244"/>
      <c r="K96" s="244"/>
      <c r="L96" s="244"/>
      <c r="M96" s="244"/>
      <c r="N96" s="244"/>
      <c r="O96" s="244"/>
      <c r="P96" s="244"/>
      <c r="Q96" s="244"/>
      <c r="R96" s="244"/>
    </row>
    <row r="97" spans="7:18" ht="19.899999999999999" customHeight="1">
      <c r="G97" s="244"/>
      <c r="H97" s="244"/>
      <c r="I97" s="244"/>
      <c r="J97" s="244"/>
      <c r="K97" s="244"/>
      <c r="L97" s="244"/>
      <c r="M97" s="244"/>
      <c r="N97" s="244"/>
      <c r="O97" s="244"/>
      <c r="P97" s="244"/>
      <c r="Q97" s="244"/>
      <c r="R97" s="244"/>
    </row>
    <row r="98" spans="7:18" ht="19.899999999999999" customHeight="1">
      <c r="G98" s="244"/>
      <c r="H98" s="244"/>
      <c r="I98" s="244"/>
      <c r="J98" s="244"/>
      <c r="K98" s="244"/>
      <c r="L98" s="244"/>
      <c r="M98" s="244"/>
      <c r="N98" s="244"/>
      <c r="O98" s="244"/>
      <c r="P98" s="244"/>
      <c r="Q98" s="244"/>
      <c r="R98" s="244"/>
    </row>
    <row r="99" spans="7:18" ht="19.899999999999999" customHeight="1">
      <c r="G99" s="244"/>
      <c r="H99" s="244"/>
      <c r="I99" s="244"/>
      <c r="J99" s="244"/>
      <c r="K99" s="244"/>
      <c r="L99" s="244"/>
      <c r="M99" s="244"/>
      <c r="N99" s="244"/>
      <c r="O99" s="244"/>
      <c r="P99" s="244"/>
      <c r="Q99" s="244"/>
      <c r="R99" s="244"/>
    </row>
    <row r="100" spans="7:18" ht="19.899999999999999" customHeight="1">
      <c r="G100" s="244"/>
      <c r="H100" s="244"/>
      <c r="I100" s="244"/>
      <c r="J100" s="244"/>
      <c r="K100" s="244"/>
      <c r="L100" s="244"/>
      <c r="M100" s="244"/>
      <c r="N100" s="244"/>
      <c r="O100" s="244"/>
      <c r="P100" s="244"/>
      <c r="Q100" s="244"/>
      <c r="R100" s="244"/>
    </row>
    <row r="101" spans="7:18" ht="19.899999999999999" customHeight="1">
      <c r="G101" s="244"/>
      <c r="H101" s="244"/>
      <c r="I101" s="244"/>
      <c r="J101" s="244"/>
      <c r="K101" s="244"/>
      <c r="L101" s="244"/>
      <c r="M101" s="244"/>
      <c r="N101" s="244"/>
      <c r="O101" s="244"/>
      <c r="P101" s="244"/>
      <c r="Q101" s="244"/>
      <c r="R101" s="244"/>
    </row>
    <row r="102" spans="7:18" ht="19.899999999999999" customHeight="1">
      <c r="G102" s="244"/>
      <c r="H102" s="244"/>
      <c r="I102" s="244"/>
      <c r="J102" s="244"/>
      <c r="K102" s="244"/>
      <c r="L102" s="244"/>
      <c r="M102" s="244"/>
      <c r="N102" s="244"/>
      <c r="O102" s="244"/>
      <c r="P102" s="244"/>
      <c r="Q102" s="244"/>
      <c r="R102" s="244"/>
    </row>
    <row r="103" spans="7:18" ht="19.899999999999999" customHeight="1">
      <c r="G103" s="244"/>
      <c r="H103" s="244"/>
      <c r="I103" s="244"/>
      <c r="J103" s="244"/>
      <c r="K103" s="244"/>
      <c r="L103" s="244"/>
      <c r="M103" s="244"/>
      <c r="N103" s="244"/>
      <c r="O103" s="244"/>
      <c r="P103" s="244"/>
      <c r="Q103" s="244"/>
      <c r="R103" s="244"/>
    </row>
    <row r="104" spans="7:18" ht="19.899999999999999" customHeight="1">
      <c r="G104" s="244"/>
      <c r="H104" s="244"/>
      <c r="I104" s="244"/>
      <c r="J104" s="244"/>
      <c r="K104" s="244"/>
      <c r="L104" s="244"/>
      <c r="M104" s="244"/>
      <c r="N104" s="244"/>
      <c r="O104" s="244"/>
      <c r="P104" s="244"/>
      <c r="Q104" s="244"/>
      <c r="R104" s="244"/>
    </row>
    <row r="105" spans="7:18" ht="19.899999999999999" customHeight="1">
      <c r="G105" s="244"/>
      <c r="H105" s="244"/>
      <c r="I105" s="244"/>
      <c r="J105" s="244"/>
      <c r="K105" s="244"/>
      <c r="L105" s="244"/>
      <c r="M105" s="244"/>
      <c r="N105" s="244"/>
      <c r="O105" s="244"/>
      <c r="P105" s="244"/>
      <c r="Q105" s="244"/>
      <c r="R105" s="244"/>
    </row>
    <row r="106" spans="7:18" ht="19.899999999999999" customHeight="1">
      <c r="G106" s="244"/>
      <c r="H106" s="244"/>
      <c r="I106" s="244"/>
      <c r="J106" s="244"/>
      <c r="K106" s="244"/>
      <c r="L106" s="244"/>
      <c r="M106" s="244"/>
      <c r="N106" s="244"/>
      <c r="O106" s="244"/>
      <c r="P106" s="244"/>
      <c r="Q106" s="244"/>
      <c r="R106" s="244"/>
    </row>
    <row r="107" spans="7:18" ht="19.899999999999999" customHeight="1">
      <c r="G107" s="244"/>
      <c r="H107" s="244"/>
      <c r="I107" s="244"/>
      <c r="J107" s="244"/>
      <c r="K107" s="244"/>
      <c r="L107" s="244"/>
      <c r="M107" s="244"/>
      <c r="N107" s="244"/>
      <c r="O107" s="244"/>
      <c r="P107" s="244"/>
      <c r="Q107" s="244"/>
      <c r="R107" s="244"/>
    </row>
    <row r="108" spans="7:18" ht="19.899999999999999" customHeight="1">
      <c r="G108" s="244"/>
      <c r="H108" s="244"/>
      <c r="I108" s="244"/>
      <c r="J108" s="244"/>
      <c r="K108" s="244"/>
      <c r="L108" s="244"/>
      <c r="M108" s="244"/>
      <c r="N108" s="244"/>
      <c r="O108" s="244"/>
      <c r="P108" s="244"/>
      <c r="Q108" s="244"/>
      <c r="R108" s="244"/>
    </row>
    <row r="109" spans="7:18" ht="19.899999999999999" customHeight="1">
      <c r="G109" s="244"/>
    </row>
  </sheetData>
  <mergeCells count="2">
    <mergeCell ref="A4:D4"/>
    <mergeCell ref="B57:H57"/>
  </mergeCells>
  <printOptions verticalCentered="1"/>
  <pageMargins left="0.5" right="0.5" top="0.5" bottom="0.5" header="0" footer="0"/>
  <pageSetup paperSize="5" scale="4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H116"/>
  <sheetViews>
    <sheetView zoomScale="80" zoomScaleNormal="80" zoomScaleSheetLayoutView="80" workbookViewId="0"/>
  </sheetViews>
  <sheetFormatPr baseColWidth="10" defaultColWidth="10.5703125" defaultRowHeight="19.899999999999999" customHeight="1"/>
  <cols>
    <col min="1" max="1" width="22.5703125" style="29" customWidth="1"/>
    <col min="2" max="2" width="110" style="29" customWidth="1"/>
    <col min="3" max="21" width="12.7109375" style="29" customWidth="1"/>
    <col min="22" max="22" width="4.5703125" style="29" customWidth="1"/>
    <col min="23" max="31" width="12.7109375" style="29" customWidth="1"/>
    <col min="32" max="32" width="14.7109375" style="29" customWidth="1"/>
    <col min="33" max="33" width="12.42578125" style="29" bestFit="1" customWidth="1"/>
    <col min="34" max="34" width="13.42578125" style="29" customWidth="1"/>
    <col min="35" max="35" width="15.42578125" style="29" customWidth="1"/>
    <col min="36" max="36" width="12.7109375" style="29" customWidth="1"/>
    <col min="37" max="37" width="12.42578125" style="29" customWidth="1"/>
    <col min="38" max="38" width="13.85546875" style="29" customWidth="1"/>
    <col min="39" max="39" width="14.28515625" style="29" customWidth="1"/>
    <col min="40" max="40" width="16.42578125" style="29" customWidth="1"/>
    <col min="41" max="55" width="14.7109375" style="29" customWidth="1"/>
    <col min="56" max="56" width="15.28515625" style="29" customWidth="1"/>
    <col min="57" max="57" width="17.85546875" style="29" customWidth="1"/>
    <col min="58" max="58" width="13.5703125" style="29" customWidth="1"/>
    <col min="59" max="59" width="12.140625" style="29" customWidth="1"/>
    <col min="60" max="60" width="14.5703125" style="29" customWidth="1"/>
    <col min="61" max="16384" width="10.5703125" style="29"/>
  </cols>
  <sheetData>
    <row r="1" spans="1:60" ht="18" customHeight="1"/>
    <row r="2" spans="1:60" s="27" customFormat="1" ht="18" customHeight="1">
      <c r="A2" s="3" t="s">
        <v>211</v>
      </c>
      <c r="B2" s="3"/>
      <c r="C2" s="3"/>
      <c r="D2" s="3"/>
      <c r="E2" s="3"/>
      <c r="F2" s="3"/>
      <c r="G2" s="3"/>
      <c r="H2" s="3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</row>
    <row r="3" spans="1:60" s="27" customFormat="1" ht="18" customHeight="1">
      <c r="A3" s="8" t="s">
        <v>253</v>
      </c>
      <c r="B3" s="8"/>
      <c r="C3" s="8"/>
      <c r="D3" s="8"/>
      <c r="E3" s="4"/>
      <c r="F3" s="4"/>
      <c r="G3" s="4"/>
      <c r="H3" s="4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</row>
    <row r="4" spans="1:60" s="27" customFormat="1" ht="18" customHeight="1">
      <c r="A4" s="324" t="s">
        <v>212</v>
      </c>
      <c r="B4" s="324"/>
      <c r="C4" s="324"/>
      <c r="D4" s="324"/>
      <c r="E4" s="329"/>
      <c r="F4" s="329"/>
      <c r="G4" s="329"/>
      <c r="H4" s="11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</row>
    <row r="5" spans="1:60" ht="18" customHeight="1" thickBot="1">
      <c r="A5" s="44"/>
      <c r="B5" s="44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</row>
    <row r="6" spans="1:60" ht="27.75" customHeight="1">
      <c r="A6" s="330" t="s">
        <v>213</v>
      </c>
      <c r="B6" s="331"/>
      <c r="C6" s="327" t="s">
        <v>169</v>
      </c>
      <c r="D6" s="328"/>
      <c r="E6" s="328"/>
      <c r="F6" s="328"/>
      <c r="G6" s="328"/>
      <c r="H6" s="328"/>
      <c r="I6" s="328"/>
      <c r="J6" s="328"/>
      <c r="K6" s="328"/>
      <c r="L6" s="328"/>
      <c r="M6" s="328"/>
      <c r="N6" s="328"/>
      <c r="O6" s="328"/>
      <c r="P6" s="328"/>
      <c r="Q6" s="328"/>
      <c r="R6" s="328"/>
      <c r="S6" s="328"/>
      <c r="T6" s="327"/>
      <c r="U6" s="328"/>
      <c r="V6" s="28"/>
      <c r="W6" s="325" t="s">
        <v>170</v>
      </c>
      <c r="X6" s="325"/>
      <c r="Y6" s="325"/>
      <c r="Z6" s="325"/>
      <c r="AA6" s="325"/>
      <c r="AB6" s="325"/>
      <c r="AC6" s="326"/>
      <c r="AD6" s="326"/>
      <c r="AE6" s="326"/>
      <c r="AF6" s="239"/>
      <c r="AG6" s="239"/>
    </row>
    <row r="7" spans="1:60" ht="22.5" customHeight="1" thickBot="1">
      <c r="A7" s="332"/>
      <c r="B7" s="333"/>
      <c r="C7" s="163">
        <v>2002</v>
      </c>
      <c r="D7" s="163">
        <v>2003</v>
      </c>
      <c r="E7" s="163">
        <v>2004</v>
      </c>
      <c r="F7" s="163">
        <v>2005</v>
      </c>
      <c r="G7" s="163">
        <v>2006</v>
      </c>
      <c r="H7" s="163">
        <v>2007</v>
      </c>
      <c r="I7" s="163">
        <v>2008</v>
      </c>
      <c r="J7" s="163">
        <v>2009</v>
      </c>
      <c r="K7" s="163">
        <v>2010</v>
      </c>
      <c r="L7" s="163">
        <v>2011</v>
      </c>
      <c r="M7" s="163">
        <v>2012</v>
      </c>
      <c r="N7" s="163">
        <v>2013</v>
      </c>
      <c r="O7" s="163">
        <v>2014</v>
      </c>
      <c r="P7" s="163">
        <v>2015</v>
      </c>
      <c r="Q7" s="163">
        <v>2016</v>
      </c>
      <c r="R7" s="163">
        <v>2017</v>
      </c>
      <c r="S7" s="163">
        <v>2018</v>
      </c>
      <c r="T7" s="268">
        <v>2019</v>
      </c>
      <c r="U7" s="268">
        <v>2020</v>
      </c>
      <c r="V7" s="30"/>
      <c r="W7" s="171">
        <v>2010</v>
      </c>
      <c r="X7" s="171">
        <v>2011</v>
      </c>
      <c r="Y7" s="171">
        <v>2012</v>
      </c>
      <c r="Z7" s="171">
        <v>2013</v>
      </c>
      <c r="AA7" s="171">
        <v>2014</v>
      </c>
      <c r="AB7" s="171">
        <v>2015</v>
      </c>
      <c r="AC7" s="171">
        <v>2016</v>
      </c>
      <c r="AD7" s="171">
        <v>2017</v>
      </c>
      <c r="AE7" s="171">
        <v>2018</v>
      </c>
      <c r="AF7" s="171">
        <v>2019</v>
      </c>
      <c r="AG7" s="171">
        <v>2020</v>
      </c>
    </row>
    <row r="8" spans="1:60" ht="19.899999999999999" customHeight="1">
      <c r="A8" s="95"/>
      <c r="B8" s="95"/>
      <c r="C8" s="58"/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  <c r="R8" s="58"/>
      <c r="S8" s="58"/>
      <c r="T8" s="58"/>
      <c r="U8" s="58"/>
      <c r="V8" s="58"/>
    </row>
    <row r="9" spans="1:60" ht="19.899999999999999" customHeight="1">
      <c r="A9" s="16" t="s">
        <v>6</v>
      </c>
      <c r="B9" s="95"/>
      <c r="C9" s="96"/>
      <c r="D9" s="96"/>
      <c r="E9" s="96"/>
      <c r="F9" s="96"/>
      <c r="G9" s="96"/>
      <c r="H9" s="96"/>
      <c r="I9" s="96"/>
      <c r="J9" s="96"/>
      <c r="K9" s="96"/>
      <c r="L9" s="96"/>
      <c r="M9" s="96"/>
      <c r="N9" s="96"/>
      <c r="O9" s="96"/>
      <c r="P9" s="96"/>
      <c r="Q9" s="96"/>
      <c r="R9" s="96"/>
      <c r="S9" s="96"/>
      <c r="T9" s="96"/>
      <c r="U9" s="96"/>
      <c r="V9" s="96"/>
    </row>
    <row r="10" spans="1:60" ht="19.899999999999999" customHeight="1">
      <c r="C10" s="96"/>
      <c r="D10" s="96"/>
      <c r="E10" s="96"/>
      <c r="F10" s="96"/>
      <c r="G10" s="96"/>
      <c r="H10" s="96"/>
      <c r="I10" s="96"/>
      <c r="J10" s="96"/>
      <c r="K10" s="96"/>
      <c r="L10" s="96"/>
      <c r="M10" s="96"/>
      <c r="N10" s="96"/>
      <c r="O10" s="96"/>
      <c r="P10" s="96"/>
      <c r="Q10" s="96"/>
      <c r="R10" s="96"/>
      <c r="S10" s="96"/>
      <c r="T10" s="96"/>
      <c r="U10" s="96"/>
      <c r="V10" s="96"/>
    </row>
    <row r="11" spans="1:60" ht="19.899999999999999" customHeight="1">
      <c r="A11" s="93" t="s">
        <v>7</v>
      </c>
      <c r="B11" s="95"/>
      <c r="C11" s="97">
        <v>3.8725914779933959</v>
      </c>
      <c r="D11" s="97">
        <v>6.4799516081410076</v>
      </c>
      <c r="E11" s="97">
        <v>9.2560885400273918</v>
      </c>
      <c r="F11" s="97">
        <v>9.5832765339356882</v>
      </c>
      <c r="G11" s="97">
        <v>9.4471577594832752</v>
      </c>
      <c r="H11" s="97">
        <v>16.876851704158113</v>
      </c>
      <c r="I11" s="97">
        <v>13.774347577408321</v>
      </c>
      <c r="J11" s="97">
        <v>0.9330308293118037</v>
      </c>
      <c r="K11" s="97">
        <v>9.2303835908373202</v>
      </c>
      <c r="L11" s="97">
        <v>7.9504209999999995</v>
      </c>
      <c r="M11" s="97">
        <v>6.6186100000000003</v>
      </c>
      <c r="N11" s="97">
        <v>5.6748066029692961</v>
      </c>
      <c r="O11" s="97">
        <v>6.4796923331576579</v>
      </c>
      <c r="P11" s="97">
        <v>3.0522009999999997</v>
      </c>
      <c r="Q11" s="97">
        <v>3.1296529999999998</v>
      </c>
      <c r="R11" s="97">
        <v>5.6784983961428761</v>
      </c>
      <c r="S11" s="97">
        <v>3.8850549999999999</v>
      </c>
      <c r="T11" s="97">
        <v>6.1297240000000004</v>
      </c>
      <c r="U11" s="97">
        <v>2.9305695911470337</v>
      </c>
      <c r="V11" s="97"/>
      <c r="W11" s="145">
        <v>9.2303838986162905</v>
      </c>
      <c r="X11" s="145">
        <v>7.9504209999999995</v>
      </c>
      <c r="Y11" s="145">
        <v>6.6186099999999994</v>
      </c>
      <c r="Z11" s="145">
        <v>5.6748066029692961</v>
      </c>
      <c r="AA11" s="145">
        <v>6.4796923331576926</v>
      </c>
      <c r="AB11" s="145">
        <v>3.0522010000000002</v>
      </c>
      <c r="AC11" s="145">
        <v>3.1296529999999998</v>
      </c>
      <c r="AD11" s="145">
        <v>5.6784983961428761</v>
      </c>
      <c r="AE11" s="145">
        <v>3.8850549999999999</v>
      </c>
      <c r="AF11" s="145">
        <v>6.1297240000000004</v>
      </c>
      <c r="AG11" s="145">
        <v>2.9305690000000002</v>
      </c>
      <c r="AH11" s="264"/>
      <c r="AI11" s="264"/>
      <c r="AJ11" s="264"/>
      <c r="AK11" s="264"/>
      <c r="AL11" s="264"/>
      <c r="AM11" s="264"/>
      <c r="AN11" s="264"/>
      <c r="AO11" s="264"/>
      <c r="AP11" s="264"/>
      <c r="AQ11" s="264"/>
      <c r="AR11" s="264"/>
      <c r="AS11" s="264"/>
      <c r="AT11" s="264"/>
      <c r="AU11" s="264"/>
      <c r="AV11" s="264"/>
      <c r="AW11" s="264"/>
      <c r="AX11" s="264"/>
      <c r="AY11" s="264"/>
      <c r="AZ11" s="264"/>
      <c r="BA11" s="264"/>
      <c r="BB11" s="264"/>
      <c r="BC11" s="264"/>
      <c r="BD11" s="264"/>
      <c r="BE11" s="264"/>
      <c r="BF11" s="264"/>
      <c r="BG11" s="264"/>
      <c r="BH11" s="264"/>
    </row>
    <row r="12" spans="1:60" ht="19.899999999999999" customHeight="1">
      <c r="C12" s="31"/>
      <c r="D12" s="31"/>
      <c r="E12" s="31"/>
      <c r="F12" s="31"/>
      <c r="G12" s="31"/>
      <c r="H12" s="31"/>
      <c r="I12" s="31"/>
      <c r="J12" s="31"/>
      <c r="K12" s="31"/>
      <c r="L12" s="97"/>
      <c r="M12" s="97"/>
      <c r="N12" s="97"/>
      <c r="O12" s="97"/>
      <c r="P12" s="97"/>
      <c r="V12" s="31"/>
      <c r="W12" s="37"/>
      <c r="X12" s="37"/>
      <c r="Y12" s="145"/>
      <c r="Z12" s="145"/>
      <c r="AA12" s="145"/>
      <c r="AB12" s="145"/>
      <c r="AC12" s="145"/>
      <c r="AD12" s="145"/>
      <c r="AE12" s="145"/>
      <c r="AF12" s="145"/>
      <c r="AG12" s="145"/>
      <c r="AH12" s="264"/>
      <c r="AI12" s="264"/>
      <c r="AJ12" s="264"/>
      <c r="AK12" s="264"/>
      <c r="AL12" s="264"/>
      <c r="AM12" s="264"/>
      <c r="AN12" s="264"/>
      <c r="AO12" s="264"/>
      <c r="AP12" s="264"/>
      <c r="AQ12" s="264"/>
      <c r="AR12" s="264"/>
      <c r="AS12" s="264"/>
      <c r="AT12" s="264"/>
      <c r="AU12" s="264"/>
      <c r="AV12" s="264"/>
      <c r="AW12" s="264"/>
      <c r="AX12" s="264"/>
      <c r="AY12" s="264"/>
      <c r="AZ12" s="264"/>
      <c r="BA12" s="264"/>
      <c r="BB12" s="264"/>
      <c r="BC12" s="264"/>
      <c r="BD12" s="264"/>
      <c r="BE12" s="264"/>
      <c r="BF12" s="264"/>
      <c r="BG12" s="264"/>
      <c r="BH12" s="264"/>
    </row>
    <row r="13" spans="1:60" ht="19.899999999999999" customHeight="1">
      <c r="A13" s="148" t="s">
        <v>8</v>
      </c>
      <c r="B13" s="98"/>
      <c r="C13" s="31">
        <v>1.7771435694961895</v>
      </c>
      <c r="D13" s="31">
        <v>7.1526662147999076</v>
      </c>
      <c r="E13" s="31">
        <v>12.529373038138331</v>
      </c>
      <c r="F13" s="31">
        <v>9.7393141134756434</v>
      </c>
      <c r="G13" s="31">
        <v>11.263454672142757</v>
      </c>
      <c r="H13" s="31">
        <v>25.78674307680275</v>
      </c>
      <c r="I13" s="31">
        <v>23.53728552516003</v>
      </c>
      <c r="J13" s="31">
        <v>-8.7440506621825307</v>
      </c>
      <c r="K13" s="31">
        <v>13.729089040528052</v>
      </c>
      <c r="L13" s="31">
        <v>9.2494999999999994</v>
      </c>
      <c r="M13" s="31">
        <v>8.0885719999999992</v>
      </c>
      <c r="N13" s="31">
        <v>5.9753398981079471</v>
      </c>
      <c r="O13" s="31">
        <v>11.736091295794779</v>
      </c>
      <c r="P13" s="31">
        <v>0.39641399999999999</v>
      </c>
      <c r="Q13" s="31">
        <v>-0.67562</v>
      </c>
      <c r="R13" s="31">
        <v>5.6709631869886152</v>
      </c>
      <c r="S13" s="31">
        <v>2.384671</v>
      </c>
      <c r="T13" s="31">
        <v>5.3342850000000004</v>
      </c>
      <c r="U13" s="31">
        <v>4.1531690000000001</v>
      </c>
      <c r="V13" s="31"/>
      <c r="W13" s="37">
        <v>4.5824937465223412</v>
      </c>
      <c r="X13" s="37">
        <v>3.2144490000000001</v>
      </c>
      <c r="Y13" s="37">
        <v>2.8448229999999999</v>
      </c>
      <c r="Z13" s="37">
        <v>2.1305550194148526</v>
      </c>
      <c r="AA13" s="37">
        <v>4.1964975617954607</v>
      </c>
      <c r="AB13" s="37">
        <v>0.14874399999999999</v>
      </c>
      <c r="AC13" s="37">
        <v>-0.246975</v>
      </c>
      <c r="AD13" s="37">
        <v>1.9965502554809706</v>
      </c>
      <c r="AE13" s="37">
        <v>0.83949999999999991</v>
      </c>
      <c r="AF13" s="37">
        <v>1.850762</v>
      </c>
      <c r="AG13" s="37">
        <v>1.430166</v>
      </c>
      <c r="AH13" s="264"/>
      <c r="AI13" s="264"/>
      <c r="AJ13" s="264"/>
      <c r="AK13" s="264"/>
      <c r="AL13" s="264"/>
      <c r="AM13" s="264"/>
      <c r="AN13" s="264"/>
      <c r="AO13" s="264"/>
      <c r="AP13" s="264"/>
      <c r="AQ13" s="264"/>
      <c r="AR13" s="264"/>
      <c r="AS13" s="264"/>
      <c r="AT13" s="264"/>
      <c r="AU13" s="264"/>
      <c r="AV13" s="264"/>
      <c r="AW13" s="264"/>
      <c r="AX13" s="264"/>
      <c r="AY13" s="264"/>
      <c r="AZ13" s="264"/>
      <c r="BA13" s="264"/>
      <c r="BB13" s="264"/>
      <c r="BC13" s="264"/>
      <c r="BD13" s="264"/>
      <c r="BE13" s="264"/>
      <c r="BF13" s="264"/>
      <c r="BG13" s="264"/>
      <c r="BH13" s="264"/>
    </row>
    <row r="14" spans="1:60" ht="19.899999999999999" customHeight="1">
      <c r="A14" s="148" t="s">
        <v>9</v>
      </c>
      <c r="B14" s="98"/>
      <c r="C14" s="31">
        <v>2.0513579425889219</v>
      </c>
      <c r="D14" s="31">
        <v>8.210667613760549</v>
      </c>
      <c r="E14" s="31">
        <v>7.3836567914180193</v>
      </c>
      <c r="F14" s="31">
        <v>3.0675871563950636</v>
      </c>
      <c r="G14" s="31">
        <v>8.3219449822264693</v>
      </c>
      <c r="H14" s="31">
        <v>16.725805529895482</v>
      </c>
      <c r="I14" s="31">
        <v>13.826223625077901</v>
      </c>
      <c r="J14" s="31">
        <v>2.0535773141026255</v>
      </c>
      <c r="K14" s="31">
        <v>15.4276578020134</v>
      </c>
      <c r="L14" s="31">
        <v>4.3005639999999996</v>
      </c>
      <c r="M14" s="31">
        <v>5.5739320000000001</v>
      </c>
      <c r="N14" s="31">
        <v>8.649676009363219</v>
      </c>
      <c r="O14" s="31">
        <v>7.4440938688553189</v>
      </c>
      <c r="P14" s="31">
        <v>10.430792</v>
      </c>
      <c r="Q14" s="31">
        <v>7.90937</v>
      </c>
      <c r="R14" s="31">
        <v>5.985215032861106</v>
      </c>
      <c r="S14" s="31">
        <v>8.220955</v>
      </c>
      <c r="T14" s="31">
        <v>43.693081999999997</v>
      </c>
      <c r="U14" s="31">
        <v>7.8582080000000003</v>
      </c>
      <c r="V14" s="31"/>
      <c r="W14" s="37">
        <v>0.14017442559560722</v>
      </c>
      <c r="X14" s="37">
        <v>4.1291000000000001E-2</v>
      </c>
      <c r="Y14" s="37">
        <v>5.1707999999999997E-2</v>
      </c>
      <c r="Z14" s="37">
        <v>7.9454965901484584E-2</v>
      </c>
      <c r="AA14" s="37">
        <v>7.0305616358472017E-2</v>
      </c>
      <c r="AB14" s="37">
        <v>9.9405999999999994E-2</v>
      </c>
      <c r="AC14" s="37">
        <v>8.0772999999999998E-2</v>
      </c>
      <c r="AD14" s="37">
        <v>6.3956135805599529E-2</v>
      </c>
      <c r="AE14" s="37">
        <v>8.8102E-2</v>
      </c>
      <c r="AF14" s="37">
        <v>0.48778899999999997</v>
      </c>
      <c r="AG14" s="37">
        <v>0.11878</v>
      </c>
      <c r="AH14" s="264"/>
      <c r="AI14" s="264"/>
      <c r="AJ14" s="264"/>
      <c r="AK14" s="264"/>
      <c r="AL14" s="264"/>
      <c r="AM14" s="264"/>
      <c r="AN14" s="264"/>
      <c r="AO14" s="264"/>
      <c r="AP14" s="264"/>
      <c r="AQ14" s="264"/>
      <c r="AR14" s="264"/>
      <c r="AS14" s="264"/>
      <c r="AT14" s="264"/>
      <c r="AU14" s="264"/>
      <c r="AV14" s="264"/>
      <c r="AW14" s="264"/>
      <c r="AX14" s="264"/>
      <c r="AY14" s="264"/>
      <c r="AZ14" s="264"/>
      <c r="BA14" s="264"/>
      <c r="BB14" s="264"/>
      <c r="BC14" s="264"/>
      <c r="BD14" s="264"/>
      <c r="BE14" s="264"/>
      <c r="BF14" s="264"/>
      <c r="BG14" s="264"/>
      <c r="BH14" s="264"/>
    </row>
    <row r="15" spans="1:60" ht="19.899999999999999" customHeight="1">
      <c r="A15" s="148" t="s">
        <v>10</v>
      </c>
      <c r="B15" s="98"/>
      <c r="C15" s="31">
        <v>2.3678796136577205</v>
      </c>
      <c r="D15" s="31">
        <v>1.6371455065328036</v>
      </c>
      <c r="E15" s="31">
        <v>3.08289125738564</v>
      </c>
      <c r="F15" s="31">
        <v>2.9581429863124669</v>
      </c>
      <c r="G15" s="31">
        <v>4.8264192334508635</v>
      </c>
      <c r="H15" s="31">
        <v>6.8658995398594271</v>
      </c>
      <c r="I15" s="31">
        <v>8.5738404854455581</v>
      </c>
      <c r="J15" s="31">
        <v>4.9347497928252153</v>
      </c>
      <c r="K15" s="31">
        <v>4.7714935920668751</v>
      </c>
      <c r="L15" s="31">
        <v>11.585374</v>
      </c>
      <c r="M15" s="31">
        <v>7.0116540000000001</v>
      </c>
      <c r="N15" s="31">
        <v>3.9227365944792609</v>
      </c>
      <c r="O15" s="31">
        <v>3.1568483530899982</v>
      </c>
      <c r="P15" s="31">
        <v>2.9881759999999997</v>
      </c>
      <c r="Q15" s="31">
        <v>3.7512189999999999</v>
      </c>
      <c r="R15" s="31">
        <v>2.7669518351545435</v>
      </c>
      <c r="S15" s="31">
        <v>2.1325099999999999</v>
      </c>
      <c r="T15" s="31">
        <v>3.9639720000000001</v>
      </c>
      <c r="U15" s="31">
        <v>1.8435630000000001</v>
      </c>
      <c r="V15" s="31"/>
      <c r="W15" s="37">
        <v>0.25405395432525008</v>
      </c>
      <c r="X15" s="37">
        <v>0.59167199999999998</v>
      </c>
      <c r="Y15" s="37">
        <v>0.370147</v>
      </c>
      <c r="Z15" s="37">
        <v>0.20784588476984697</v>
      </c>
      <c r="AA15" s="37">
        <v>0.16449212685939749</v>
      </c>
      <c r="AB15" s="37">
        <v>0.15084400000000001</v>
      </c>
      <c r="AC15" s="37">
        <v>0.189245</v>
      </c>
      <c r="AD15" s="37">
        <v>0.14043133246093023</v>
      </c>
      <c r="AE15" s="37">
        <v>0.10525</v>
      </c>
      <c r="AF15" s="37">
        <v>0.19234100000000001</v>
      </c>
      <c r="AG15" s="37">
        <v>8.7627999999999998E-2</v>
      </c>
      <c r="AH15" s="264"/>
      <c r="AI15" s="264"/>
      <c r="AJ15" s="264"/>
      <c r="AK15" s="264"/>
      <c r="AL15" s="264"/>
      <c r="AM15" s="264"/>
      <c r="AN15" s="264"/>
      <c r="AO15" s="264"/>
      <c r="AP15" s="264"/>
      <c r="AQ15" s="264"/>
      <c r="AR15" s="264"/>
      <c r="AS15" s="264"/>
      <c r="AT15" s="264"/>
      <c r="AU15" s="264"/>
      <c r="AV15" s="264"/>
      <c r="AW15" s="264"/>
      <c r="AX15" s="264"/>
      <c r="AY15" s="264"/>
      <c r="AZ15" s="264"/>
      <c r="BA15" s="264"/>
      <c r="BB15" s="264"/>
      <c r="BC15" s="264"/>
      <c r="BD15" s="264"/>
      <c r="BE15" s="264"/>
      <c r="BF15" s="264"/>
      <c r="BG15" s="264"/>
      <c r="BH15" s="264"/>
    </row>
    <row r="16" spans="1:60" ht="19.899999999999999" customHeight="1">
      <c r="A16" s="148" t="s">
        <v>11</v>
      </c>
      <c r="B16" s="98"/>
      <c r="C16" s="31">
        <v>3.7518371039402894</v>
      </c>
      <c r="D16" s="31">
        <v>7.5632655084114191</v>
      </c>
      <c r="E16" s="31">
        <v>8.9378300296876034</v>
      </c>
      <c r="F16" s="31">
        <v>10.08233829219094</v>
      </c>
      <c r="G16" s="31">
        <v>10.013021150016172</v>
      </c>
      <c r="H16" s="31">
        <v>11.826816601858155</v>
      </c>
      <c r="I16" s="31">
        <v>4.45772138992983</v>
      </c>
      <c r="J16" s="31">
        <v>5.6289990036260065</v>
      </c>
      <c r="K16" s="31">
        <v>8.288466409362627</v>
      </c>
      <c r="L16" s="31">
        <v>6.9829019999999993</v>
      </c>
      <c r="M16" s="31">
        <v>2.9256829999999998</v>
      </c>
      <c r="N16" s="31">
        <v>9.7320850192549528</v>
      </c>
      <c r="O16" s="31">
        <v>1.4831754476725081</v>
      </c>
      <c r="P16" s="31">
        <v>2.2709809999999999</v>
      </c>
      <c r="Q16" s="31">
        <v>3.6996869999999999</v>
      </c>
      <c r="R16" s="31">
        <v>10.63321804322581</v>
      </c>
      <c r="S16" s="31">
        <v>6.0055049999999994</v>
      </c>
      <c r="T16" s="31">
        <v>5.8845409999999996</v>
      </c>
      <c r="U16" s="31">
        <v>1.9910330000000001</v>
      </c>
      <c r="V16" s="31"/>
      <c r="W16" s="37">
        <v>0.7651873643869983</v>
      </c>
      <c r="X16" s="37">
        <v>0.63909899999999997</v>
      </c>
      <c r="Y16" s="37">
        <v>0.26536899999999997</v>
      </c>
      <c r="Z16" s="37">
        <v>0.85215583367440451</v>
      </c>
      <c r="AA16" s="37">
        <v>0.134855239411838</v>
      </c>
      <c r="AB16" s="37">
        <v>0.196796</v>
      </c>
      <c r="AC16" s="37">
        <v>0.31817200000000001</v>
      </c>
      <c r="AD16" s="37">
        <v>0.91950969743746069</v>
      </c>
      <c r="AE16" s="37">
        <v>0.54367599999999994</v>
      </c>
      <c r="AF16" s="37">
        <v>0.54359900000000005</v>
      </c>
      <c r="AG16" s="37">
        <v>0.183502</v>
      </c>
      <c r="AH16" s="264"/>
      <c r="AI16" s="264"/>
      <c r="AJ16" s="264"/>
      <c r="AK16" s="264"/>
      <c r="AL16" s="264"/>
      <c r="AM16" s="264"/>
      <c r="AN16" s="264"/>
      <c r="AO16" s="264"/>
      <c r="AP16" s="264"/>
      <c r="AQ16" s="264"/>
      <c r="AR16" s="264"/>
      <c r="AS16" s="264"/>
      <c r="AT16" s="264"/>
      <c r="AU16" s="264"/>
      <c r="AV16" s="264"/>
      <c r="AW16" s="264"/>
      <c r="AX16" s="264"/>
      <c r="AY16" s="264"/>
      <c r="AZ16" s="264"/>
      <c r="BA16" s="264"/>
      <c r="BB16" s="264"/>
      <c r="BC16" s="264"/>
      <c r="BD16" s="264"/>
      <c r="BE16" s="264"/>
      <c r="BF16" s="264"/>
      <c r="BG16" s="264"/>
      <c r="BH16" s="264"/>
    </row>
    <row r="17" spans="1:60" ht="19.899999999999999" customHeight="1">
      <c r="A17" s="148" t="s">
        <v>12</v>
      </c>
      <c r="B17" s="98"/>
      <c r="C17" s="31">
        <v>2.9447899645943352</v>
      </c>
      <c r="D17" s="31">
        <v>3.8830777866809285</v>
      </c>
      <c r="E17" s="31">
        <v>6.3821590687038992</v>
      </c>
      <c r="F17" s="31">
        <v>8.3848598597094934</v>
      </c>
      <c r="G17" s="31">
        <v>8.5073288362444828</v>
      </c>
      <c r="H17" s="31">
        <v>13.113887554334028</v>
      </c>
      <c r="I17" s="31">
        <v>18.643220266789413</v>
      </c>
      <c r="J17" s="31">
        <v>4.3883097595261376</v>
      </c>
      <c r="K17" s="31">
        <v>5.6015507278604417</v>
      </c>
      <c r="L17" s="31">
        <v>7.8258069999999993</v>
      </c>
      <c r="M17" s="31">
        <v>5.5785679999999997</v>
      </c>
      <c r="N17" s="31">
        <v>4.1076844703900974</v>
      </c>
      <c r="O17" s="31">
        <v>2.7702126960510896</v>
      </c>
      <c r="P17" s="31">
        <v>3.3190759999999999</v>
      </c>
      <c r="Q17" s="31">
        <v>5.1517289999999996</v>
      </c>
      <c r="R17" s="31">
        <v>3.4126070878802466</v>
      </c>
      <c r="S17" s="31">
        <v>2.9528879999999997</v>
      </c>
      <c r="T17" s="31">
        <v>6.1133699999999997</v>
      </c>
      <c r="U17" s="31">
        <v>2.8000370000000001</v>
      </c>
      <c r="V17" s="31"/>
      <c r="W17" s="37">
        <v>0.42663355409054521</v>
      </c>
      <c r="X17" s="37">
        <v>0.57623899999999995</v>
      </c>
      <c r="Y17" s="37">
        <v>0.41029399999999999</v>
      </c>
      <c r="Z17" s="37">
        <v>0.2991656849437983</v>
      </c>
      <c r="AA17" s="37">
        <v>0.19876464714862324</v>
      </c>
      <c r="AB17" s="37">
        <v>0.22985</v>
      </c>
      <c r="AC17" s="37">
        <v>0.35768699999999998</v>
      </c>
      <c r="AD17" s="37">
        <v>0.24158440030484477</v>
      </c>
      <c r="AE17" s="37">
        <v>0.20455799999999999</v>
      </c>
      <c r="AF17" s="37">
        <v>0.41969699999999999</v>
      </c>
      <c r="AG17" s="37">
        <v>0.19219900000000001</v>
      </c>
      <c r="AH17" s="264"/>
      <c r="AI17" s="264"/>
      <c r="AJ17" s="264"/>
      <c r="AK17" s="264"/>
      <c r="AL17" s="264"/>
      <c r="AM17" s="264"/>
      <c r="AN17" s="264"/>
      <c r="AO17" s="264"/>
      <c r="AP17" s="264"/>
      <c r="AQ17" s="264"/>
      <c r="AR17" s="264"/>
      <c r="AS17" s="264"/>
      <c r="AT17" s="264"/>
      <c r="AU17" s="264"/>
      <c r="AV17" s="264"/>
      <c r="AW17" s="264"/>
      <c r="AX17" s="264"/>
      <c r="AY17" s="264"/>
      <c r="AZ17" s="264"/>
      <c r="BA17" s="264"/>
      <c r="BB17" s="264"/>
      <c r="BC17" s="264"/>
      <c r="BD17" s="264"/>
      <c r="BE17" s="264"/>
      <c r="BF17" s="264"/>
      <c r="BG17" s="264"/>
      <c r="BH17" s="264"/>
    </row>
    <row r="18" spans="1:60" ht="19.899999999999999" customHeight="1">
      <c r="A18" s="148" t="s">
        <v>13</v>
      </c>
      <c r="B18" s="98"/>
      <c r="C18" s="31">
        <v>5.5128056927439104</v>
      </c>
      <c r="D18" s="31">
        <v>6.6222515300571558</v>
      </c>
      <c r="E18" s="31">
        <v>6.8234889336116282</v>
      </c>
      <c r="F18" s="31">
        <v>9.8650899995962362</v>
      </c>
      <c r="G18" s="31">
        <v>7.4055409204204921</v>
      </c>
      <c r="H18" s="31">
        <v>6.3999202670428588</v>
      </c>
      <c r="I18" s="31">
        <v>8.6796115021913351</v>
      </c>
      <c r="J18" s="31">
        <v>6.1011783568526425</v>
      </c>
      <c r="K18" s="31">
        <v>6.3036042180960123</v>
      </c>
      <c r="L18" s="31">
        <v>8.0809730000000002</v>
      </c>
      <c r="M18" s="31">
        <v>5.7799209999999999</v>
      </c>
      <c r="N18" s="31">
        <v>5.6853661231455419</v>
      </c>
      <c r="O18" s="31">
        <v>7.0756443703450742</v>
      </c>
      <c r="P18" s="31">
        <v>5.5099659999999995</v>
      </c>
      <c r="Q18" s="31">
        <v>6.4105800000000004</v>
      </c>
      <c r="R18" s="31">
        <v>6.9204240230944123</v>
      </c>
      <c r="S18" s="31">
        <v>5.4378659999999996</v>
      </c>
      <c r="T18" s="31">
        <v>5.7699439999999997</v>
      </c>
      <c r="U18" s="31">
        <v>4.8196969999999997</v>
      </c>
      <c r="V18" s="31"/>
      <c r="W18" s="37">
        <v>0.30767708527078086</v>
      </c>
      <c r="X18" s="37">
        <v>0.38386100000000001</v>
      </c>
      <c r="Y18" s="37">
        <v>0.27488899999999999</v>
      </c>
      <c r="Z18" s="37">
        <v>0.26826517990013748</v>
      </c>
      <c r="AA18" s="37">
        <v>0.33389910881994989</v>
      </c>
      <c r="AB18" s="37">
        <v>0.26146999999999998</v>
      </c>
      <c r="AC18" s="37">
        <v>0.31146299999999999</v>
      </c>
      <c r="AD18" s="37">
        <v>0.34693118829976055</v>
      </c>
      <c r="AE18" s="37">
        <v>0.275812</v>
      </c>
      <c r="AF18" s="37">
        <v>0.29703000000000002</v>
      </c>
      <c r="AG18" s="37">
        <v>0.24727099999999999</v>
      </c>
      <c r="AH18" s="264"/>
      <c r="AI18" s="264"/>
      <c r="AJ18" s="264"/>
      <c r="AK18" s="264"/>
      <c r="AL18" s="264"/>
      <c r="AM18" s="264"/>
      <c r="AN18" s="264"/>
      <c r="AO18" s="264"/>
      <c r="AP18" s="264"/>
      <c r="AQ18" s="264"/>
      <c r="AR18" s="264"/>
      <c r="AS18" s="264"/>
      <c r="AT18" s="264"/>
      <c r="AU18" s="264"/>
      <c r="AV18" s="264"/>
      <c r="AW18" s="264"/>
      <c r="AX18" s="264"/>
      <c r="AY18" s="264"/>
      <c r="AZ18" s="264"/>
      <c r="BA18" s="264"/>
      <c r="BB18" s="264"/>
      <c r="BC18" s="264"/>
      <c r="BD18" s="264"/>
      <c r="BE18" s="264"/>
      <c r="BF18" s="264"/>
      <c r="BG18" s="264"/>
      <c r="BH18" s="264"/>
    </row>
    <row r="19" spans="1:60" ht="19.899999999999999" customHeight="1">
      <c r="A19" s="148" t="s">
        <v>14</v>
      </c>
      <c r="B19" s="98"/>
      <c r="C19" s="31">
        <v>9.4701849526741739</v>
      </c>
      <c r="D19" s="31">
        <v>12.86292187241412</v>
      </c>
      <c r="E19" s="31">
        <v>15.033045523229816</v>
      </c>
      <c r="F19" s="31">
        <v>20.145615910927745</v>
      </c>
      <c r="G19" s="31">
        <v>9.3725883299235875</v>
      </c>
      <c r="H19" s="31">
        <v>19.288661660671465</v>
      </c>
      <c r="I19" s="31">
        <v>-10.026268611592883</v>
      </c>
      <c r="J19" s="31">
        <v>16.86741114386281</v>
      </c>
      <c r="K19" s="31">
        <v>8.9171673281217494</v>
      </c>
      <c r="L19" s="31">
        <v>10.344085</v>
      </c>
      <c r="M19" s="31">
        <v>6.6636150000000001</v>
      </c>
      <c r="N19" s="31">
        <v>5.0243888874851592</v>
      </c>
      <c r="O19" s="31">
        <v>-2.6023655033380066</v>
      </c>
      <c r="P19" s="31">
        <v>-0.28546899999999997</v>
      </c>
      <c r="Q19" s="31">
        <v>5.3806659999999997</v>
      </c>
      <c r="R19" s="31">
        <v>6.3685475552570665</v>
      </c>
      <c r="S19" s="31">
        <v>5.0227009999999996</v>
      </c>
      <c r="T19" s="31">
        <v>5.6612530000000003</v>
      </c>
      <c r="U19" s="31">
        <v>-1.9544619999999999</v>
      </c>
      <c r="V19" s="31"/>
      <c r="W19" s="37">
        <v>0.7198278483909557</v>
      </c>
      <c r="X19" s="37">
        <v>0.83262000000000003</v>
      </c>
      <c r="Y19" s="37">
        <v>0.54826299999999994</v>
      </c>
      <c r="Z19" s="37">
        <v>0.41356697193189368</v>
      </c>
      <c r="AA19" s="37">
        <v>-0.2128872228139122</v>
      </c>
      <c r="AB19" s="37">
        <v>-2.1360999999999998E-2</v>
      </c>
      <c r="AC19" s="37">
        <v>0.38958300000000001</v>
      </c>
      <c r="AD19" s="37">
        <v>0.47117461146019657</v>
      </c>
      <c r="AE19" s="37">
        <v>0.374029</v>
      </c>
      <c r="AF19" s="37">
        <v>0.42619699999999999</v>
      </c>
      <c r="AG19" s="37">
        <v>-0.14648900000000001</v>
      </c>
      <c r="AH19" s="264"/>
      <c r="AI19" s="264"/>
      <c r="AJ19" s="264"/>
      <c r="AK19" s="264"/>
      <c r="AL19" s="264"/>
      <c r="AM19" s="264"/>
      <c r="AN19" s="264"/>
      <c r="AO19" s="264"/>
      <c r="AP19" s="264"/>
      <c r="AQ19" s="264"/>
      <c r="AR19" s="264"/>
      <c r="AS19" s="264"/>
      <c r="AT19" s="264"/>
      <c r="AU19" s="264"/>
      <c r="AV19" s="264"/>
      <c r="AW19" s="264"/>
      <c r="AX19" s="264"/>
      <c r="AY19" s="264"/>
      <c r="AZ19" s="264"/>
      <c r="BA19" s="264"/>
      <c r="BB19" s="264"/>
      <c r="BC19" s="264"/>
      <c r="BD19" s="264"/>
      <c r="BE19" s="264"/>
      <c r="BF19" s="264"/>
      <c r="BG19" s="264"/>
      <c r="BH19" s="264"/>
    </row>
    <row r="20" spans="1:60" ht="19.899999999999999" customHeight="1">
      <c r="A20" s="148" t="s">
        <v>15</v>
      </c>
      <c r="B20" s="98"/>
      <c r="C20" s="31">
        <v>5.9998731971602268</v>
      </c>
      <c r="D20" s="31">
        <v>-1.6861922504956084</v>
      </c>
      <c r="E20" s="31">
        <v>1.5580391288918776</v>
      </c>
      <c r="F20" s="31">
        <v>5.3900738799910641</v>
      </c>
      <c r="G20" s="31">
        <v>2.7063250271887256</v>
      </c>
      <c r="H20" s="31">
        <v>1.4855169346455739</v>
      </c>
      <c r="I20" s="31">
        <v>4.6753064610743706</v>
      </c>
      <c r="J20" s="31">
        <v>5.5631705935994518</v>
      </c>
      <c r="K20" s="31">
        <v>3.1738669877447165</v>
      </c>
      <c r="L20" s="31">
        <v>1.8535519999999999</v>
      </c>
      <c r="M20" s="31">
        <v>3.482084</v>
      </c>
      <c r="N20" s="31">
        <v>3.9955508585135107</v>
      </c>
      <c r="O20" s="31">
        <v>3.474799953153493</v>
      </c>
      <c r="P20" s="31">
        <v>3.3106049999999998</v>
      </c>
      <c r="Q20" s="31">
        <v>2.1847319999999999</v>
      </c>
      <c r="R20" s="31">
        <v>6.5373804034370977</v>
      </c>
      <c r="S20" s="31">
        <v>4.8023999999999996</v>
      </c>
      <c r="T20" s="31">
        <v>3.4751910000000001</v>
      </c>
      <c r="U20" s="31">
        <v>1.290427</v>
      </c>
      <c r="V20" s="31"/>
      <c r="W20" s="37">
        <v>9.7065317008232926E-2</v>
      </c>
      <c r="X20" s="37">
        <v>5.3543E-2</v>
      </c>
      <c r="Y20" s="37">
        <v>9.490599999999999E-2</v>
      </c>
      <c r="Z20" s="37">
        <v>0.10569690011558018</v>
      </c>
      <c r="AA20" s="37">
        <v>9.0460439284263214E-2</v>
      </c>
      <c r="AB20" s="37">
        <v>8.3753999999999995E-2</v>
      </c>
      <c r="AC20" s="37">
        <v>5.5409E-2</v>
      </c>
      <c r="AD20" s="37">
        <v>0.16428221169271973</v>
      </c>
      <c r="AE20" s="37">
        <v>0.12166399999999999</v>
      </c>
      <c r="AF20" s="37">
        <v>8.8817999999999994E-2</v>
      </c>
      <c r="AG20" s="37">
        <v>3.2155000000000003E-2</v>
      </c>
      <c r="AH20" s="264"/>
      <c r="AI20" s="264"/>
      <c r="AJ20" s="264"/>
      <c r="AK20" s="264"/>
      <c r="AL20" s="264"/>
      <c r="AM20" s="264"/>
      <c r="AN20" s="264"/>
      <c r="AO20" s="264"/>
      <c r="AP20" s="264"/>
      <c r="AQ20" s="264"/>
      <c r="AR20" s="264"/>
      <c r="AS20" s="264"/>
      <c r="AT20" s="264"/>
      <c r="AU20" s="264"/>
      <c r="AV20" s="264"/>
      <c r="AW20" s="264"/>
      <c r="AX20" s="264"/>
      <c r="AY20" s="264"/>
      <c r="AZ20" s="264"/>
      <c r="BA20" s="264"/>
      <c r="BB20" s="264"/>
      <c r="BC20" s="264"/>
      <c r="BD20" s="264"/>
      <c r="BE20" s="264"/>
      <c r="BF20" s="264"/>
      <c r="BG20" s="264"/>
      <c r="BH20" s="264"/>
    </row>
    <row r="21" spans="1:60" ht="19.899999999999999" customHeight="1">
      <c r="A21" s="148" t="s">
        <v>16</v>
      </c>
      <c r="B21" s="98"/>
      <c r="C21" s="31">
        <v>4.0946269473683969</v>
      </c>
      <c r="D21" s="31">
        <v>7.0249594525325705</v>
      </c>
      <c r="E21" s="31">
        <v>4.4689819601808125</v>
      </c>
      <c r="F21" s="31">
        <v>3.7114570013152104</v>
      </c>
      <c r="G21" s="31">
        <v>4.6726375105421027</v>
      </c>
      <c r="H21" s="31">
        <v>7.6834678862765458</v>
      </c>
      <c r="I21" s="31">
        <v>7.9359715574870364</v>
      </c>
      <c r="J21" s="31">
        <v>3.9953358270781223</v>
      </c>
      <c r="K21" s="31">
        <v>10.669945947020224</v>
      </c>
      <c r="L21" s="31">
        <v>3.940483</v>
      </c>
      <c r="M21" s="31">
        <v>1.161567</v>
      </c>
      <c r="N21" s="31">
        <v>0.60460765167782426</v>
      </c>
      <c r="O21" s="31">
        <v>-2.4840796713007336</v>
      </c>
      <c r="P21" s="31">
        <v>8.9810289999999995</v>
      </c>
      <c r="Q21" s="31">
        <v>7.4887119999999996</v>
      </c>
      <c r="R21" s="31">
        <v>3.830252624732978</v>
      </c>
      <c r="S21" s="31">
        <v>6.9481359999999999</v>
      </c>
      <c r="T21" s="31">
        <v>3.1524749999999999</v>
      </c>
      <c r="U21" s="31">
        <v>0.68120400000000003</v>
      </c>
      <c r="V21" s="31"/>
      <c r="W21" s="37">
        <v>0.48974941725139248</v>
      </c>
      <c r="X21" s="37">
        <v>0.183251</v>
      </c>
      <c r="Y21" s="37">
        <v>5.2011999999999996E-2</v>
      </c>
      <c r="Z21" s="37">
        <v>2.5687066159657011E-2</v>
      </c>
      <c r="AA21" s="37">
        <v>-0.10047379258892047</v>
      </c>
      <c r="AB21" s="37">
        <v>0.33267599999999997</v>
      </c>
      <c r="AC21" s="37">
        <v>0.29335699999999998</v>
      </c>
      <c r="AD21" s="37">
        <v>0.15638545668139806</v>
      </c>
      <c r="AE21" s="37">
        <v>0.27872399999999997</v>
      </c>
      <c r="AF21" s="37">
        <v>0.13019</v>
      </c>
      <c r="AG21" s="37">
        <v>2.7342999999999999E-2</v>
      </c>
      <c r="AH21" s="264"/>
      <c r="AI21" s="264"/>
      <c r="AJ21" s="264"/>
      <c r="AK21" s="264"/>
      <c r="AL21" s="264"/>
      <c r="AM21" s="264"/>
      <c r="AN21" s="264"/>
      <c r="AO21" s="264"/>
      <c r="AP21" s="264"/>
      <c r="AQ21" s="264"/>
      <c r="AR21" s="264"/>
      <c r="AS21" s="264"/>
      <c r="AT21" s="264"/>
      <c r="AU21" s="264"/>
      <c r="AV21" s="264"/>
      <c r="AW21" s="264"/>
      <c r="AX21" s="264"/>
      <c r="AY21" s="264"/>
      <c r="AZ21" s="264"/>
      <c r="BA21" s="264"/>
      <c r="BB21" s="264"/>
      <c r="BC21" s="264"/>
      <c r="BD21" s="264"/>
      <c r="BE21" s="264"/>
      <c r="BF21" s="264"/>
      <c r="BG21" s="264"/>
      <c r="BH21" s="264"/>
    </row>
    <row r="22" spans="1:60" ht="19.899999999999999" customHeight="1">
      <c r="A22" s="148" t="s">
        <v>17</v>
      </c>
      <c r="B22" s="98"/>
      <c r="C22" s="31">
        <v>7.7818180279823252</v>
      </c>
      <c r="D22" s="31">
        <v>7.1679194616333746</v>
      </c>
      <c r="E22" s="31">
        <v>6.3604442298516517</v>
      </c>
      <c r="F22" s="31">
        <v>6.7632773313101922</v>
      </c>
      <c r="G22" s="31">
        <v>9.4945006260568334</v>
      </c>
      <c r="H22" s="31">
        <v>7.8521817994676724</v>
      </c>
      <c r="I22" s="31">
        <v>10.043697084337452</v>
      </c>
      <c r="J22" s="31">
        <v>11.882165122279176</v>
      </c>
      <c r="K22" s="31">
        <v>7.8827917334456998</v>
      </c>
      <c r="L22" s="31">
        <v>5.9482489999999997</v>
      </c>
      <c r="M22" s="31">
        <v>7.8943250000000003</v>
      </c>
      <c r="N22" s="31">
        <v>8.1157149619977815</v>
      </c>
      <c r="O22" s="31">
        <v>8.8875565369655334</v>
      </c>
      <c r="P22" s="31">
        <v>8.7542799999999996</v>
      </c>
      <c r="Q22" s="31">
        <v>7.9967290000000002</v>
      </c>
      <c r="R22" s="31">
        <v>9.0074775880037379</v>
      </c>
      <c r="S22" s="31">
        <v>7.8997719999999996</v>
      </c>
      <c r="T22" s="31">
        <v>6.8387409999999997</v>
      </c>
      <c r="U22" s="31">
        <v>4.559088</v>
      </c>
      <c r="V22" s="31"/>
      <c r="W22" s="37">
        <v>0.40355459460725446</v>
      </c>
      <c r="X22" s="37">
        <v>0.30076000000000003</v>
      </c>
      <c r="Y22" s="37">
        <v>0.39175599999999999</v>
      </c>
      <c r="Z22" s="37">
        <v>0.40756114407170735</v>
      </c>
      <c r="AA22" s="37">
        <v>0.45663135207253752</v>
      </c>
      <c r="AB22" s="37">
        <v>0.459955</v>
      </c>
      <c r="AC22" s="37">
        <v>0.44340099999999999</v>
      </c>
      <c r="AD22" s="37">
        <v>0.523014990201911</v>
      </c>
      <c r="AE22" s="37">
        <v>0.47314599999999996</v>
      </c>
      <c r="AF22" s="37">
        <v>0.42542600000000003</v>
      </c>
      <c r="AG22" s="37">
        <v>0.28550799999999998</v>
      </c>
      <c r="AH22" s="264"/>
      <c r="AI22" s="264"/>
      <c r="AJ22" s="264"/>
      <c r="AK22" s="264"/>
      <c r="AL22" s="264"/>
      <c r="AM22" s="264"/>
      <c r="AN22" s="264"/>
      <c r="AO22" s="264"/>
      <c r="AP22" s="264"/>
      <c r="AQ22" s="264"/>
      <c r="AR22" s="264"/>
      <c r="AS22" s="264"/>
      <c r="AT22" s="264"/>
      <c r="AU22" s="264"/>
      <c r="AV22" s="264"/>
      <c r="AW22" s="264"/>
      <c r="AX22" s="264"/>
      <c r="AY22" s="264"/>
      <c r="AZ22" s="264"/>
      <c r="BA22" s="264"/>
      <c r="BB22" s="264"/>
      <c r="BC22" s="264"/>
      <c r="BD22" s="264"/>
      <c r="BE22" s="264"/>
      <c r="BF22" s="264"/>
      <c r="BG22" s="264"/>
      <c r="BH22" s="264"/>
    </row>
    <row r="23" spans="1:60" ht="19.899999999999999" customHeight="1">
      <c r="A23" s="148" t="s">
        <v>18</v>
      </c>
      <c r="B23" s="98"/>
      <c r="C23" s="31">
        <v>3.1050971335581323</v>
      </c>
      <c r="D23" s="31">
        <v>5.8000494836665411</v>
      </c>
      <c r="E23" s="31">
        <v>11.392487935071699</v>
      </c>
      <c r="F23" s="31">
        <v>12.884288861143631</v>
      </c>
      <c r="G23" s="31">
        <v>12.042996060842</v>
      </c>
      <c r="H23" s="31">
        <v>22.283369171671623</v>
      </c>
      <c r="I23" s="31">
        <v>19.232633573298116</v>
      </c>
      <c r="J23" s="31">
        <v>3.9314531311412964</v>
      </c>
      <c r="K23" s="31">
        <v>6.1192614711424795</v>
      </c>
      <c r="L23" s="31">
        <v>6.877148</v>
      </c>
      <c r="M23" s="31">
        <v>8.3490000000000002</v>
      </c>
      <c r="N23" s="31">
        <v>5.8883042274280371</v>
      </c>
      <c r="O23" s="31">
        <v>9.0738916634101088</v>
      </c>
      <c r="P23" s="31">
        <v>7.994453</v>
      </c>
      <c r="Q23" s="31">
        <v>6.0957080000000001</v>
      </c>
      <c r="R23" s="31">
        <v>3.477400882128606</v>
      </c>
      <c r="S23" s="31">
        <v>3.2039070000000001</v>
      </c>
      <c r="T23" s="31">
        <v>4.556527</v>
      </c>
      <c r="U23" s="31">
        <v>1.71574</v>
      </c>
      <c r="V23" s="31"/>
      <c r="W23" s="37">
        <v>0.62619127789369511</v>
      </c>
      <c r="X23" s="37">
        <v>0.68370200000000003</v>
      </c>
      <c r="Y23" s="37">
        <v>0.82177699999999998</v>
      </c>
      <c r="Z23" s="37">
        <v>0.58898116852569027</v>
      </c>
      <c r="AA23" s="37">
        <v>0.90945515777786956</v>
      </c>
      <c r="AB23" s="37">
        <v>0.82078699999999993</v>
      </c>
      <c r="AC23" s="37">
        <v>0.65585800000000005</v>
      </c>
      <c r="AD23" s="37">
        <v>0.38490620952181942</v>
      </c>
      <c r="AE23" s="37">
        <v>0.34724699999999997</v>
      </c>
      <c r="AF23" s="37">
        <v>0.49060999999999999</v>
      </c>
      <c r="AG23" s="37">
        <v>0.18199799999999999</v>
      </c>
      <c r="AH23" s="264"/>
      <c r="AI23" s="264"/>
      <c r="AJ23" s="264"/>
      <c r="AK23" s="264"/>
      <c r="AL23" s="264"/>
      <c r="AM23" s="264"/>
      <c r="AN23" s="264"/>
      <c r="AO23" s="264"/>
      <c r="AP23" s="264"/>
      <c r="AQ23" s="264"/>
      <c r="AR23" s="264"/>
      <c r="AS23" s="264"/>
      <c r="AT23" s="264"/>
      <c r="AU23" s="264"/>
      <c r="AV23" s="264"/>
      <c r="AW23" s="264"/>
      <c r="AX23" s="264"/>
      <c r="AY23" s="264"/>
      <c r="AZ23" s="264"/>
      <c r="BA23" s="264"/>
      <c r="BB23" s="264"/>
      <c r="BC23" s="264"/>
      <c r="BD23" s="264"/>
      <c r="BE23" s="264"/>
      <c r="BF23" s="264"/>
      <c r="BG23" s="264"/>
      <c r="BH23" s="264"/>
    </row>
    <row r="24" spans="1:60" ht="19.899999999999999" customHeight="1">
      <c r="A24" s="148" t="s">
        <v>19</v>
      </c>
      <c r="B24" s="98"/>
      <c r="C24" s="31">
        <v>4.6053080915712883</v>
      </c>
      <c r="D24" s="31">
        <v>3.0190310131150682</v>
      </c>
      <c r="E24" s="31">
        <v>3.7576926461200912</v>
      </c>
      <c r="F24" s="31">
        <v>5.8904119146989729</v>
      </c>
      <c r="G24" s="31">
        <v>6.2442082644961658</v>
      </c>
      <c r="H24" s="31">
        <v>7.5179083180676258</v>
      </c>
      <c r="I24" s="31">
        <v>13.912486588700077</v>
      </c>
      <c r="J24" s="31">
        <v>3.9250604104504419</v>
      </c>
      <c r="K24" s="31">
        <v>5.5067949959869367</v>
      </c>
      <c r="L24" s="31">
        <v>6.139958</v>
      </c>
      <c r="M24" s="31">
        <v>6.8378310000000004</v>
      </c>
      <c r="N24" s="31">
        <v>4.0980252831402737</v>
      </c>
      <c r="O24" s="31">
        <v>3.342075587405418</v>
      </c>
      <c r="P24" s="31">
        <v>4.1909260000000002</v>
      </c>
      <c r="Q24" s="31">
        <v>4.0361989999999999</v>
      </c>
      <c r="R24" s="31">
        <v>3.8319012056203832</v>
      </c>
      <c r="S24" s="31">
        <v>3.3734649999999999</v>
      </c>
      <c r="T24" s="31">
        <v>11.292436</v>
      </c>
      <c r="U24" s="31">
        <v>4.0248179999999998</v>
      </c>
      <c r="V24" s="31"/>
      <c r="W24" s="37">
        <v>0.41777531327323764</v>
      </c>
      <c r="X24" s="37">
        <v>0.44993100000000003</v>
      </c>
      <c r="Y24" s="37">
        <v>0.49266699999999997</v>
      </c>
      <c r="Z24" s="37">
        <v>0.29587078356021457</v>
      </c>
      <c r="AA24" s="37">
        <v>0.23769209903213026</v>
      </c>
      <c r="AB24" s="37">
        <v>0.28927999999999998</v>
      </c>
      <c r="AC24" s="37">
        <v>0.28167900000000001</v>
      </c>
      <c r="AD24" s="37">
        <v>0.26977190679524743</v>
      </c>
      <c r="AE24" s="37">
        <v>0.233347</v>
      </c>
      <c r="AF24" s="37">
        <v>0.77726700000000004</v>
      </c>
      <c r="AG24" s="37">
        <v>0.29050799999999999</v>
      </c>
      <c r="AH24" s="264"/>
      <c r="AI24" s="264"/>
      <c r="AJ24" s="264"/>
      <c r="AK24" s="264"/>
      <c r="AL24" s="264"/>
      <c r="AM24" s="264"/>
      <c r="AN24" s="264"/>
      <c r="AO24" s="264"/>
      <c r="AP24" s="264"/>
      <c r="AQ24" s="264"/>
      <c r="AR24" s="264"/>
      <c r="AS24" s="264"/>
      <c r="AT24" s="264"/>
      <c r="AU24" s="264"/>
      <c r="AV24" s="264"/>
      <c r="AW24" s="264"/>
      <c r="AX24" s="264"/>
      <c r="AY24" s="264"/>
      <c r="AZ24" s="264"/>
      <c r="BA24" s="264"/>
      <c r="BB24" s="264"/>
      <c r="BC24" s="264"/>
      <c r="BD24" s="264"/>
      <c r="BE24" s="264"/>
      <c r="BF24" s="264"/>
      <c r="BG24" s="264"/>
      <c r="BH24" s="264"/>
    </row>
    <row r="25" spans="1:60" ht="19.899999999999999" customHeight="1"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9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264"/>
      <c r="AI25" s="264"/>
      <c r="AJ25" s="264"/>
      <c r="AK25" s="264"/>
      <c r="AL25" s="264"/>
      <c r="AM25" s="264"/>
      <c r="AN25" s="264"/>
      <c r="AO25" s="264"/>
      <c r="AP25" s="264"/>
      <c r="AQ25" s="264"/>
      <c r="AR25" s="264"/>
      <c r="AS25" s="264"/>
      <c r="AT25" s="264"/>
      <c r="AU25" s="264"/>
      <c r="AV25" s="264"/>
      <c r="AW25" s="264"/>
      <c r="AX25" s="264"/>
      <c r="AY25" s="264"/>
      <c r="AZ25" s="264"/>
      <c r="BA25" s="264"/>
      <c r="BB25" s="264"/>
      <c r="BC25" s="264"/>
      <c r="BD25" s="264"/>
      <c r="BE25" s="264"/>
      <c r="BF25" s="264"/>
      <c r="BG25" s="264"/>
      <c r="BH25" s="264"/>
    </row>
    <row r="26" spans="1:60" ht="19.899999999999999" customHeight="1">
      <c r="A26" s="16" t="s">
        <v>20</v>
      </c>
      <c r="B26" s="95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9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264"/>
      <c r="AI26" s="264"/>
      <c r="AJ26" s="264"/>
      <c r="AK26" s="264"/>
      <c r="AL26" s="264"/>
      <c r="AM26" s="264"/>
      <c r="AN26" s="264"/>
      <c r="AO26" s="264"/>
      <c r="AP26" s="264"/>
      <c r="AQ26" s="264"/>
      <c r="AR26" s="264"/>
      <c r="AS26" s="264"/>
      <c r="AT26" s="264"/>
      <c r="AU26" s="264"/>
      <c r="AV26" s="264"/>
      <c r="AW26" s="264"/>
      <c r="AX26" s="264"/>
      <c r="AY26" s="264"/>
      <c r="AZ26" s="264"/>
      <c r="BA26" s="264"/>
      <c r="BB26" s="264"/>
      <c r="BC26" s="264"/>
      <c r="BD26" s="264"/>
      <c r="BE26" s="264"/>
      <c r="BF26" s="264"/>
      <c r="BG26" s="264"/>
      <c r="BH26" s="264"/>
    </row>
    <row r="27" spans="1:60" ht="19.899999999999999" customHeight="1">
      <c r="A27" s="20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9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264"/>
      <c r="AI27" s="264"/>
      <c r="AJ27" s="264"/>
      <c r="AK27" s="264"/>
      <c r="AL27" s="264"/>
      <c r="AM27" s="264"/>
      <c r="AN27" s="264"/>
      <c r="AO27" s="264"/>
      <c r="AP27" s="264"/>
      <c r="AQ27" s="264"/>
      <c r="AR27" s="264"/>
      <c r="AS27" s="264"/>
      <c r="AT27" s="264"/>
      <c r="AU27" s="264"/>
      <c r="AV27" s="264"/>
      <c r="AW27" s="264"/>
      <c r="AX27" s="264"/>
      <c r="AY27" s="264"/>
      <c r="AZ27" s="264"/>
      <c r="BA27" s="264"/>
      <c r="BB27" s="264"/>
      <c r="BC27" s="264"/>
      <c r="BD27" s="264"/>
      <c r="BE27" s="264"/>
      <c r="BF27" s="264"/>
      <c r="BG27" s="264"/>
      <c r="BH27" s="264"/>
    </row>
    <row r="28" spans="1:60" ht="19.899999999999999" customHeight="1">
      <c r="A28" s="93" t="s">
        <v>21</v>
      </c>
      <c r="B28" s="95"/>
      <c r="C28" s="97">
        <v>3.991915381421677</v>
      </c>
      <c r="D28" s="97">
        <v>6.5744948948641024</v>
      </c>
      <c r="E28" s="97">
        <v>8.9378858860781776</v>
      </c>
      <c r="F28" s="97">
        <v>9.650739842675506</v>
      </c>
      <c r="G28" s="97">
        <v>10.213037024186463</v>
      </c>
      <c r="H28" s="97">
        <v>16.234754005937731</v>
      </c>
      <c r="I28" s="97">
        <v>12.68957767103231</v>
      </c>
      <c r="J28" s="97">
        <v>1.8287571883033991</v>
      </c>
      <c r="K28" s="97">
        <v>9.086194175908588</v>
      </c>
      <c r="L28" s="97">
        <v>8.5520379999999996</v>
      </c>
      <c r="M28" s="97">
        <v>7.0734190000000003</v>
      </c>
      <c r="N28" s="97">
        <v>5.4248419999999999</v>
      </c>
      <c r="O28" s="97">
        <v>6.5490250000000003</v>
      </c>
      <c r="P28" s="97">
        <v>2.8288099999999998</v>
      </c>
      <c r="Q28" s="97">
        <v>3.1318079999999999</v>
      </c>
      <c r="R28" s="97">
        <v>5.8062379999999996</v>
      </c>
      <c r="S28" s="97">
        <v>3.3495119999999998</v>
      </c>
      <c r="T28" s="97">
        <v>6.4969479999999997</v>
      </c>
      <c r="U28" s="97">
        <v>2.6324929999999997</v>
      </c>
      <c r="V28" s="97"/>
      <c r="W28" s="145">
        <v>9.0861944221106068</v>
      </c>
      <c r="X28" s="145">
        <v>8.5520379999999996</v>
      </c>
      <c r="Y28" s="265">
        <v>7.0734190000000003</v>
      </c>
      <c r="Z28" s="265">
        <v>5.4248419999999999</v>
      </c>
      <c r="AA28" s="265">
        <v>6.5490250000000003</v>
      </c>
      <c r="AB28" s="265">
        <v>2.8288099999999998</v>
      </c>
      <c r="AC28" s="265">
        <v>3.1318079999999999</v>
      </c>
      <c r="AD28" s="265">
        <v>5.8062379999999996</v>
      </c>
      <c r="AE28" s="265">
        <v>3.3495119999999998</v>
      </c>
      <c r="AF28" s="265">
        <v>6.4969479999999997</v>
      </c>
      <c r="AG28" s="265">
        <v>2.6324929999999993</v>
      </c>
      <c r="AH28" s="264"/>
      <c r="AI28" s="264"/>
      <c r="AJ28" s="264"/>
      <c r="AK28" s="264"/>
      <c r="AL28" s="264"/>
      <c r="AM28" s="264"/>
      <c r="AN28" s="264"/>
      <c r="AO28" s="264"/>
      <c r="AP28" s="264"/>
      <c r="AQ28" s="264"/>
      <c r="AR28" s="264"/>
      <c r="AS28" s="264"/>
      <c r="AT28" s="264"/>
      <c r="AU28" s="264"/>
      <c r="AV28" s="264"/>
      <c r="AW28" s="264"/>
      <c r="AX28" s="264"/>
      <c r="AY28" s="264"/>
      <c r="AZ28" s="264"/>
      <c r="BA28" s="264"/>
      <c r="BB28" s="264"/>
      <c r="BC28" s="264"/>
      <c r="BD28" s="264"/>
      <c r="BE28" s="264"/>
      <c r="BF28" s="264"/>
      <c r="BG28" s="264"/>
      <c r="BH28" s="264"/>
    </row>
    <row r="29" spans="1:60" ht="19.899999999999999" customHeight="1"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R29" s="31"/>
      <c r="S29" s="31"/>
      <c r="T29" s="31"/>
      <c r="U29" s="31"/>
      <c r="V29" s="33"/>
      <c r="W29" s="37"/>
      <c r="X29" s="37"/>
      <c r="Y29" s="145"/>
      <c r="Z29" s="145"/>
      <c r="AA29" s="145"/>
      <c r="AB29" s="145"/>
      <c r="AC29" s="145"/>
      <c r="AD29" s="145"/>
      <c r="AE29" s="145"/>
      <c r="AF29" s="145"/>
      <c r="AG29" s="145"/>
      <c r="AH29" s="264"/>
      <c r="AI29" s="264"/>
      <c r="AJ29" s="264"/>
      <c r="AK29" s="264"/>
      <c r="AL29" s="264"/>
      <c r="AM29" s="264"/>
      <c r="AN29" s="264"/>
      <c r="AO29" s="264"/>
      <c r="AP29" s="264"/>
      <c r="AQ29" s="264"/>
      <c r="AR29" s="264"/>
      <c r="AS29" s="264"/>
      <c r="AT29" s="264"/>
      <c r="AU29" s="264"/>
      <c r="AV29" s="264"/>
      <c r="AW29" s="264"/>
      <c r="AX29" s="264"/>
      <c r="AY29" s="264"/>
      <c r="AZ29" s="264"/>
      <c r="BA29" s="264"/>
      <c r="BB29" s="264"/>
      <c r="BC29" s="264"/>
      <c r="BD29" s="264"/>
      <c r="BE29" s="264"/>
      <c r="BF29" s="264"/>
      <c r="BG29" s="264"/>
      <c r="BH29" s="264"/>
    </row>
    <row r="30" spans="1:60" ht="19.899999999999999" customHeight="1">
      <c r="A30" s="148" t="s">
        <v>8</v>
      </c>
      <c r="B30" s="98"/>
      <c r="C30" s="31">
        <v>0.981185967151049</v>
      </c>
      <c r="D30" s="31">
        <v>7.6916120680937468</v>
      </c>
      <c r="E30" s="31">
        <v>11.721202343017168</v>
      </c>
      <c r="F30" s="31">
        <v>9.4915327234181461</v>
      </c>
      <c r="G30" s="31">
        <v>11.318492872487738</v>
      </c>
      <c r="H30" s="31">
        <v>24.698594176194817</v>
      </c>
      <c r="I30" s="31">
        <v>23.793592201878866</v>
      </c>
      <c r="J30" s="31">
        <v>-8.7355641668888211</v>
      </c>
      <c r="K30" s="31">
        <v>13.926108299627444</v>
      </c>
      <c r="L30" s="31">
        <v>10.409507999999999</v>
      </c>
      <c r="M30" s="31">
        <v>9.2383679999999995</v>
      </c>
      <c r="N30" s="31">
        <v>4.7279239999999998</v>
      </c>
      <c r="O30" s="31">
        <v>12.309094</v>
      </c>
      <c r="P30" s="31">
        <v>0.26451999999999998</v>
      </c>
      <c r="Q30" s="31">
        <v>-1.667605</v>
      </c>
      <c r="R30" s="33">
        <v>6.491803</v>
      </c>
      <c r="S30" s="33">
        <v>1.469365</v>
      </c>
      <c r="T30" s="33">
        <v>5.984648</v>
      </c>
      <c r="U30" s="33">
        <v>3.5830449999999998</v>
      </c>
      <c r="V30" s="31"/>
      <c r="W30" s="37">
        <v>4.4177220984859398</v>
      </c>
      <c r="X30" s="37">
        <v>3.4486750000000002</v>
      </c>
      <c r="Y30" s="37">
        <v>3.113048</v>
      </c>
      <c r="Z30" s="37">
        <v>1.6253789999999999</v>
      </c>
      <c r="AA30" s="37">
        <v>4.2036809999999996</v>
      </c>
      <c r="AB30" s="37">
        <v>9.5219999999999999E-2</v>
      </c>
      <c r="AC30" s="37">
        <v>-0.58532200000000001</v>
      </c>
      <c r="AD30" s="37">
        <v>2.172555</v>
      </c>
      <c r="AE30" s="37">
        <v>0.49492599999999998</v>
      </c>
      <c r="AF30" s="37">
        <v>1.979136</v>
      </c>
      <c r="AG30" s="37">
        <v>1.1792199999999999</v>
      </c>
      <c r="AH30" s="264"/>
      <c r="AI30" s="264"/>
      <c r="AJ30" s="264"/>
      <c r="AK30" s="264"/>
      <c r="AL30" s="264"/>
      <c r="AM30" s="264"/>
      <c r="AN30" s="264"/>
      <c r="AO30" s="264"/>
      <c r="AP30" s="264"/>
      <c r="AQ30" s="264"/>
      <c r="AR30" s="264"/>
      <c r="AS30" s="264"/>
      <c r="AT30" s="264"/>
      <c r="AU30" s="264"/>
      <c r="AV30" s="264"/>
      <c r="AW30" s="264"/>
      <c r="AX30" s="264"/>
      <c r="AY30" s="264"/>
      <c r="AZ30" s="264"/>
      <c r="BA30" s="264"/>
      <c r="BB30" s="264"/>
      <c r="BC30" s="264"/>
      <c r="BD30" s="264"/>
      <c r="BE30" s="264"/>
      <c r="BF30" s="264"/>
      <c r="BG30" s="264"/>
      <c r="BH30" s="264"/>
    </row>
    <row r="31" spans="1:60" ht="19.899999999999999" customHeight="1">
      <c r="A31" s="148" t="s">
        <v>9</v>
      </c>
      <c r="B31" s="98"/>
      <c r="C31" s="31">
        <v>1.9608129855009082</v>
      </c>
      <c r="D31" s="31">
        <v>9.7303249609712594</v>
      </c>
      <c r="E31" s="31">
        <v>7.5551878458553006</v>
      </c>
      <c r="F31" s="31">
        <v>3.2590147558005071</v>
      </c>
      <c r="G31" s="31">
        <v>8.8474124849536366</v>
      </c>
      <c r="H31" s="31">
        <v>17.696766772289905</v>
      </c>
      <c r="I31" s="31">
        <v>14.386494942914467</v>
      </c>
      <c r="J31" s="31">
        <v>0.64350634612434021</v>
      </c>
      <c r="K31" s="31">
        <v>15.70952276673485</v>
      </c>
      <c r="L31" s="31">
        <v>4.0892409999999995</v>
      </c>
      <c r="M31" s="33">
        <v>5.9176260000000003</v>
      </c>
      <c r="N31" s="33">
        <v>8.4553580000000004</v>
      </c>
      <c r="O31" s="33">
        <v>6.9234960000000001</v>
      </c>
      <c r="P31" s="33">
        <v>10.678263999999999</v>
      </c>
      <c r="Q31" s="33">
        <v>7.9251709999999997</v>
      </c>
      <c r="R31" s="31">
        <v>5.2880140000000004</v>
      </c>
      <c r="S31" s="31">
        <v>8.1201989999999995</v>
      </c>
      <c r="T31" s="31">
        <v>41.434842000000003</v>
      </c>
      <c r="U31" s="31">
        <v>6.9677660000000001</v>
      </c>
      <c r="V31" s="31"/>
      <c r="W31" s="37">
        <v>0.15565625003494549</v>
      </c>
      <c r="X31" s="37">
        <v>4.2978000000000002E-2</v>
      </c>
      <c r="Y31" s="37">
        <v>5.9637000000000003E-2</v>
      </c>
      <c r="Z31" s="37">
        <v>8.4292999999999993E-2</v>
      </c>
      <c r="AA31" s="37">
        <v>7.1004999999999999E-2</v>
      </c>
      <c r="AB31" s="37">
        <v>0.109898</v>
      </c>
      <c r="AC31" s="37">
        <v>8.7789999999999993E-2</v>
      </c>
      <c r="AD31" s="37">
        <v>6.13E-2</v>
      </c>
      <c r="AE31" s="37">
        <v>9.3669999999999989E-2</v>
      </c>
      <c r="AF31" s="37">
        <v>0.50003299999999995</v>
      </c>
      <c r="AG31" s="37">
        <v>0.11167199999999999</v>
      </c>
      <c r="AH31" s="264"/>
      <c r="AI31" s="264"/>
      <c r="AJ31" s="264"/>
      <c r="AK31" s="264"/>
      <c r="AL31" s="264"/>
      <c r="AM31" s="264"/>
      <c r="AN31" s="264"/>
      <c r="AO31" s="264"/>
      <c r="AP31" s="264"/>
      <c r="AQ31" s="264"/>
      <c r="AR31" s="264"/>
      <c r="AS31" s="264"/>
      <c r="AT31" s="264"/>
      <c r="AU31" s="264"/>
      <c r="AV31" s="264"/>
      <c r="AW31" s="264"/>
      <c r="AX31" s="264"/>
      <c r="AY31" s="264"/>
      <c r="AZ31" s="264"/>
      <c r="BA31" s="264"/>
      <c r="BB31" s="264"/>
      <c r="BC31" s="264"/>
      <c r="BD31" s="264"/>
      <c r="BE31" s="264"/>
      <c r="BF31" s="264"/>
      <c r="BG31" s="264"/>
      <c r="BH31" s="264"/>
    </row>
    <row r="32" spans="1:60" ht="19.899999999999999" customHeight="1">
      <c r="A32" s="148" t="s">
        <v>10</v>
      </c>
      <c r="B32" s="98"/>
      <c r="C32" s="31">
        <v>2.3346442960604037</v>
      </c>
      <c r="D32" s="31">
        <v>1.0503681844598702</v>
      </c>
      <c r="E32" s="31">
        <v>2.408448553883801</v>
      </c>
      <c r="F32" s="31">
        <v>2.6932952224647551</v>
      </c>
      <c r="G32" s="31">
        <v>5.3352935962412289</v>
      </c>
      <c r="H32" s="31">
        <v>6.6950224874046569</v>
      </c>
      <c r="I32" s="31">
        <v>8.4931274748355037</v>
      </c>
      <c r="J32" s="31">
        <v>3.7438397701979937</v>
      </c>
      <c r="K32" s="31">
        <v>4.2704474979192213</v>
      </c>
      <c r="L32" s="31">
        <v>13.362494999999999</v>
      </c>
      <c r="M32" s="31">
        <v>7.1634219999999997</v>
      </c>
      <c r="N32" s="31">
        <v>4.0056319999999994</v>
      </c>
      <c r="O32" s="31">
        <v>3.0096530000000001</v>
      </c>
      <c r="P32" s="31">
        <v>2.4576349999999998</v>
      </c>
      <c r="Q32" s="31">
        <v>3.8729369999999999</v>
      </c>
      <c r="R32" s="31">
        <v>2.0806200000000001</v>
      </c>
      <c r="S32" s="31">
        <v>2.1366929999999997</v>
      </c>
      <c r="T32" s="31">
        <v>3.421281</v>
      </c>
      <c r="U32" s="31">
        <v>1.5484099999999998</v>
      </c>
      <c r="V32" s="31"/>
      <c r="W32" s="37">
        <v>0.21844336897382527</v>
      </c>
      <c r="X32" s="37">
        <v>0.65334800000000004</v>
      </c>
      <c r="Y32" s="37">
        <v>0.36577100000000001</v>
      </c>
      <c r="Z32" s="37">
        <v>0.204703</v>
      </c>
      <c r="AA32" s="37">
        <v>0.15173400000000001</v>
      </c>
      <c r="AB32" s="37">
        <v>0.11978799999999999</v>
      </c>
      <c r="AC32" s="37">
        <v>0.18809000000000001</v>
      </c>
      <c r="AD32" s="37">
        <v>0.101772</v>
      </c>
      <c r="AE32" s="37">
        <v>0.10083399999999999</v>
      </c>
      <c r="AF32" s="37">
        <v>0.15956199999999998</v>
      </c>
      <c r="AG32" s="37">
        <v>7.0128999999999997E-2</v>
      </c>
      <c r="AH32" s="264"/>
      <c r="AI32" s="264"/>
      <c r="AJ32" s="264"/>
      <c r="AK32" s="264"/>
      <c r="AL32" s="264"/>
      <c r="AM32" s="264"/>
      <c r="AN32" s="264"/>
      <c r="AO32" s="264"/>
      <c r="AP32" s="264"/>
      <c r="AQ32" s="264"/>
      <c r="AR32" s="264"/>
      <c r="AS32" s="264"/>
      <c r="AT32" s="264"/>
      <c r="AU32" s="264"/>
      <c r="AV32" s="264"/>
      <c r="AW32" s="264"/>
      <c r="AX32" s="264"/>
      <c r="AY32" s="264"/>
      <c r="AZ32" s="264"/>
      <c r="BA32" s="264"/>
      <c r="BB32" s="264"/>
      <c r="BC32" s="264"/>
      <c r="BD32" s="264"/>
      <c r="BE32" s="264"/>
      <c r="BF32" s="264"/>
      <c r="BG32" s="264"/>
      <c r="BH32" s="264"/>
    </row>
    <row r="33" spans="1:60" ht="19.899999999999999" customHeight="1">
      <c r="A33" s="148" t="s">
        <v>11</v>
      </c>
      <c r="B33" s="98"/>
      <c r="C33" s="31">
        <v>3.8967289576582402</v>
      </c>
      <c r="D33" s="31">
        <v>7.3318202804836403</v>
      </c>
      <c r="E33" s="31">
        <v>9.0479036975741565</v>
      </c>
      <c r="F33" s="31">
        <v>11.736863760376949</v>
      </c>
      <c r="G33" s="31">
        <v>12.430831765646715</v>
      </c>
      <c r="H33" s="31">
        <v>12.233813685872647</v>
      </c>
      <c r="I33" s="31">
        <v>4.5489042406927922</v>
      </c>
      <c r="J33" s="31">
        <v>6.7124697533594571</v>
      </c>
      <c r="K33" s="31">
        <v>8.3964709633038979</v>
      </c>
      <c r="L33" s="31">
        <v>6.9091399999999998</v>
      </c>
      <c r="M33" s="31">
        <v>3.3758249999999999</v>
      </c>
      <c r="N33" s="31">
        <v>9.6944299999999988</v>
      </c>
      <c r="O33" s="31">
        <v>1.155599</v>
      </c>
      <c r="P33" s="31">
        <v>2.449163</v>
      </c>
      <c r="Q33" s="31">
        <v>4.006068</v>
      </c>
      <c r="R33" s="31">
        <v>10.349581000000001</v>
      </c>
      <c r="S33" s="31">
        <v>5.636336</v>
      </c>
      <c r="T33" s="31">
        <v>6.1138570000000003</v>
      </c>
      <c r="U33" s="31">
        <v>1.8250569999999999</v>
      </c>
      <c r="V33" s="31"/>
      <c r="W33" s="37">
        <v>0.794891047380758</v>
      </c>
      <c r="X33" s="37">
        <v>0.64995000000000003</v>
      </c>
      <c r="Y33" s="37">
        <v>0.31276100000000001</v>
      </c>
      <c r="Z33" s="37">
        <v>0.867147</v>
      </c>
      <c r="AA33" s="37">
        <v>0.10755199999999999</v>
      </c>
      <c r="AB33" s="37">
        <v>0.21640599999999999</v>
      </c>
      <c r="AC33" s="37">
        <v>0.35266700000000001</v>
      </c>
      <c r="AD33" s="37">
        <v>0.91882900000000001</v>
      </c>
      <c r="AE33" s="37">
        <v>0.52187699999999992</v>
      </c>
      <c r="AF33" s="37">
        <v>0.57861799999999997</v>
      </c>
      <c r="AG33" s="37">
        <v>0.17210300000000001</v>
      </c>
      <c r="AH33" s="264"/>
      <c r="AI33" s="264"/>
      <c r="AJ33" s="264"/>
      <c r="AK33" s="264"/>
      <c r="AL33" s="264"/>
      <c r="AM33" s="264"/>
      <c r="AN33" s="264"/>
      <c r="AO33" s="264"/>
      <c r="AP33" s="264"/>
      <c r="AQ33" s="264"/>
      <c r="AR33" s="264"/>
      <c r="AS33" s="264"/>
      <c r="AT33" s="264"/>
      <c r="AU33" s="264"/>
      <c r="AV33" s="264"/>
      <c r="AW33" s="264"/>
      <c r="AX33" s="264"/>
      <c r="AY33" s="264"/>
      <c r="AZ33" s="264"/>
      <c r="BA33" s="264"/>
      <c r="BB33" s="264"/>
      <c r="BC33" s="264"/>
      <c r="BD33" s="264"/>
      <c r="BE33" s="264"/>
      <c r="BF33" s="264"/>
      <c r="BG33" s="264"/>
      <c r="BH33" s="264"/>
    </row>
    <row r="34" spans="1:60" ht="19.899999999999999" customHeight="1">
      <c r="A34" s="148" t="s">
        <v>12</v>
      </c>
      <c r="B34" s="98"/>
      <c r="C34" s="31">
        <v>2.894526172892526</v>
      </c>
      <c r="D34" s="31">
        <v>3.7597908197114265</v>
      </c>
      <c r="E34" s="31">
        <v>6.110963825066662</v>
      </c>
      <c r="F34" s="31">
        <v>8.5717754820661867</v>
      </c>
      <c r="G34" s="31">
        <v>9.6504710286880311</v>
      </c>
      <c r="H34" s="31">
        <v>12.218686983234093</v>
      </c>
      <c r="I34" s="31">
        <v>18.586687417694534</v>
      </c>
      <c r="J34" s="31">
        <v>3.9435051791184748</v>
      </c>
      <c r="K34" s="31">
        <v>5.1052405383050399</v>
      </c>
      <c r="L34" s="31">
        <v>8.3028110000000002</v>
      </c>
      <c r="M34" s="31">
        <v>5.8187749999999996</v>
      </c>
      <c r="N34" s="31">
        <v>4.2891019999999997</v>
      </c>
      <c r="O34" s="31">
        <v>2.178042</v>
      </c>
      <c r="P34" s="31">
        <v>2.4898829999999998</v>
      </c>
      <c r="Q34" s="31">
        <v>5.8053030000000003</v>
      </c>
      <c r="R34" s="31">
        <v>2.6706539999999999</v>
      </c>
      <c r="S34" s="31">
        <v>2.1116929999999998</v>
      </c>
      <c r="T34" s="31">
        <v>6.062907</v>
      </c>
      <c r="U34" s="31">
        <v>2.9865930000000001</v>
      </c>
      <c r="V34" s="31"/>
      <c r="W34" s="37">
        <v>0.39392295357007034</v>
      </c>
      <c r="X34" s="37">
        <v>0.61726899999999996</v>
      </c>
      <c r="Y34" s="37">
        <v>0.43160199999999999</v>
      </c>
      <c r="Z34" s="37">
        <v>0.31441199999999997</v>
      </c>
      <c r="AA34" s="37">
        <v>0.157941</v>
      </c>
      <c r="AB34" s="37">
        <v>0.173147</v>
      </c>
      <c r="AC34" s="37">
        <v>0.40237200000000001</v>
      </c>
      <c r="AD34" s="37">
        <v>0.18990399999999999</v>
      </c>
      <c r="AE34" s="37">
        <v>0.145708</v>
      </c>
      <c r="AF34" s="37">
        <v>0.41333300000000001</v>
      </c>
      <c r="AG34" s="37">
        <v>0.20277899999999999</v>
      </c>
      <c r="AH34" s="264"/>
      <c r="AI34" s="264"/>
      <c r="AJ34" s="264"/>
      <c r="AK34" s="264"/>
      <c r="AL34" s="264"/>
      <c r="AM34" s="264"/>
      <c r="AN34" s="264"/>
      <c r="AO34" s="264"/>
      <c r="AP34" s="264"/>
      <c r="AQ34" s="264"/>
      <c r="AR34" s="264"/>
      <c r="AS34" s="264"/>
      <c r="AT34" s="264"/>
      <c r="AU34" s="264"/>
      <c r="AV34" s="264"/>
      <c r="AW34" s="264"/>
      <c r="AX34" s="264"/>
      <c r="AY34" s="264"/>
      <c r="AZ34" s="264"/>
      <c r="BA34" s="264"/>
      <c r="BB34" s="264"/>
      <c r="BC34" s="264"/>
      <c r="BD34" s="264"/>
      <c r="BE34" s="264"/>
      <c r="BF34" s="264"/>
      <c r="BG34" s="264"/>
      <c r="BH34" s="264"/>
    </row>
    <row r="35" spans="1:60" ht="19.899999999999999" customHeight="1">
      <c r="A35" s="148" t="s">
        <v>13</v>
      </c>
      <c r="B35" s="98"/>
      <c r="C35" s="31">
        <v>6.0719972331194469</v>
      </c>
      <c r="D35" s="31">
        <v>6.9806631650319133</v>
      </c>
      <c r="E35" s="31">
        <v>6.7477372989587252</v>
      </c>
      <c r="F35" s="31">
        <v>8.3548961790825587</v>
      </c>
      <c r="G35" s="31">
        <v>9.0284449253892944</v>
      </c>
      <c r="H35" s="31">
        <v>6.5482833034080414</v>
      </c>
      <c r="I35" s="31">
        <v>9.1869950273866294</v>
      </c>
      <c r="J35" s="31">
        <v>6.0072709412446841</v>
      </c>
      <c r="K35" s="31">
        <v>6.7330964749162234</v>
      </c>
      <c r="L35" s="31">
        <v>9.0743099999999988</v>
      </c>
      <c r="M35" s="31">
        <v>5.5942109999999996</v>
      </c>
      <c r="N35" s="31">
        <v>5.9251459999999998</v>
      </c>
      <c r="O35" s="31">
        <v>7.2122109999999999</v>
      </c>
      <c r="P35" s="31">
        <v>5.5824359999999995</v>
      </c>
      <c r="Q35" s="31">
        <v>6.904172</v>
      </c>
      <c r="R35" s="31">
        <v>6.3796220000000003</v>
      </c>
      <c r="S35" s="31">
        <v>6.1636220000000002</v>
      </c>
      <c r="T35" s="31">
        <v>5.8811429999999998</v>
      </c>
      <c r="U35" s="31">
        <v>4.4027569999999994</v>
      </c>
      <c r="V35" s="31"/>
      <c r="W35" s="37">
        <v>0.34846246257125085</v>
      </c>
      <c r="X35" s="37">
        <v>0.45949899999999999</v>
      </c>
      <c r="Y35" s="37">
        <v>0.28463899999999998</v>
      </c>
      <c r="Z35" s="37">
        <v>0.29731199999999997</v>
      </c>
      <c r="AA35" s="37">
        <v>0.36361199999999999</v>
      </c>
      <c r="AB35" s="37">
        <v>0.28319699999999998</v>
      </c>
      <c r="AC35" s="37">
        <v>0.35962699999999997</v>
      </c>
      <c r="AD35" s="37">
        <v>0.34445899999999996</v>
      </c>
      <c r="AE35" s="37">
        <v>0.33460000000000001</v>
      </c>
      <c r="AF35" s="37">
        <v>0.327959</v>
      </c>
      <c r="AG35" s="37">
        <v>0.24409799999999998</v>
      </c>
      <c r="AH35" s="264"/>
      <c r="AI35" s="264"/>
      <c r="AJ35" s="264"/>
      <c r="AK35" s="264"/>
      <c r="AL35" s="264"/>
      <c r="AM35" s="264"/>
      <c r="AN35" s="264"/>
      <c r="AO35" s="264"/>
      <c r="AP35" s="264"/>
      <c r="AQ35" s="264"/>
      <c r="AR35" s="264"/>
      <c r="AS35" s="264"/>
      <c r="AT35" s="264"/>
      <c r="AU35" s="264"/>
      <c r="AV35" s="264"/>
      <c r="AW35" s="264"/>
      <c r="AX35" s="264"/>
      <c r="AY35" s="264"/>
      <c r="AZ35" s="264"/>
      <c r="BA35" s="264"/>
      <c r="BB35" s="264"/>
      <c r="BC35" s="264"/>
      <c r="BD35" s="264"/>
      <c r="BE35" s="264"/>
      <c r="BF35" s="264"/>
      <c r="BG35" s="264"/>
      <c r="BH35" s="264"/>
    </row>
    <row r="36" spans="1:60" ht="19.899999999999999" customHeight="1">
      <c r="A36" s="148" t="s">
        <v>14</v>
      </c>
      <c r="B36" s="98"/>
      <c r="C36" s="31">
        <v>9.8948243021648352</v>
      </c>
      <c r="D36" s="31">
        <v>12.354047547724662</v>
      </c>
      <c r="E36" s="31">
        <v>17.170231157818193</v>
      </c>
      <c r="F36" s="31">
        <v>17.85526922264458</v>
      </c>
      <c r="G36" s="31">
        <v>10.029851044723316</v>
      </c>
      <c r="H36" s="31">
        <v>19.979792848832915</v>
      </c>
      <c r="I36" s="31">
        <v>-11.760894104387347</v>
      </c>
      <c r="J36" s="31">
        <v>18.229330721672213</v>
      </c>
      <c r="K36" s="31">
        <v>9.2394424967809954</v>
      </c>
      <c r="L36" s="31">
        <v>10.229879</v>
      </c>
      <c r="M36" s="31">
        <v>5.6200140000000003</v>
      </c>
      <c r="N36" s="31">
        <v>5.6709049999999994</v>
      </c>
      <c r="O36" s="31">
        <v>-2.0719089999999998</v>
      </c>
      <c r="P36" s="31">
        <v>0.55042800000000003</v>
      </c>
      <c r="Q36" s="31">
        <v>5.4006420000000004</v>
      </c>
      <c r="R36" s="31">
        <v>5.9130459999999996</v>
      </c>
      <c r="S36" s="31">
        <v>3.8698239999999999</v>
      </c>
      <c r="T36" s="31">
        <v>5.7173420000000004</v>
      </c>
      <c r="U36" s="31">
        <v>-1.6730399999999999</v>
      </c>
      <c r="V36" s="31"/>
      <c r="W36" s="37">
        <v>0.84355860185102283</v>
      </c>
      <c r="X36" s="37">
        <v>0.93529700000000005</v>
      </c>
      <c r="Y36" s="37">
        <v>0.52176900000000004</v>
      </c>
      <c r="Z36" s="37">
        <v>0.519347</v>
      </c>
      <c r="AA36" s="37">
        <v>-0.19019</v>
      </c>
      <c r="AB36" s="37">
        <v>4.6438E-2</v>
      </c>
      <c r="AC36" s="37">
        <v>0.44554300000000002</v>
      </c>
      <c r="AD36" s="37">
        <v>0.49854699999999996</v>
      </c>
      <c r="AE36" s="37">
        <v>0.32660600000000001</v>
      </c>
      <c r="AF36" s="37">
        <v>0.48496299999999998</v>
      </c>
      <c r="AG36" s="37">
        <v>-0.140874</v>
      </c>
      <c r="AH36" s="264"/>
      <c r="AI36" s="264"/>
      <c r="AJ36" s="264"/>
      <c r="AK36" s="264"/>
      <c r="AL36" s="264"/>
      <c r="AM36" s="264"/>
      <c r="AN36" s="264"/>
      <c r="AO36" s="264"/>
      <c r="AP36" s="264"/>
      <c r="AQ36" s="264"/>
      <c r="AR36" s="264"/>
      <c r="AS36" s="264"/>
      <c r="AT36" s="264"/>
      <c r="AU36" s="264"/>
      <c r="AV36" s="264"/>
      <c r="AW36" s="264"/>
      <c r="AX36" s="264"/>
      <c r="AY36" s="264"/>
      <c r="AZ36" s="264"/>
      <c r="BA36" s="264"/>
      <c r="BB36" s="264"/>
      <c r="BC36" s="264"/>
      <c r="BD36" s="264"/>
      <c r="BE36" s="264"/>
      <c r="BF36" s="264"/>
      <c r="BG36" s="264"/>
      <c r="BH36" s="264"/>
    </row>
    <row r="37" spans="1:60" ht="19.899999999999999" customHeight="1">
      <c r="A37" s="148" t="s">
        <v>15</v>
      </c>
      <c r="B37" s="98"/>
      <c r="C37" s="31">
        <v>5.9995745723769005</v>
      </c>
      <c r="D37" s="31">
        <v>-4.8519296205189733</v>
      </c>
      <c r="E37" s="31">
        <v>-3.8603851081632001E-2</v>
      </c>
      <c r="F37" s="31">
        <v>5.5768095367365191</v>
      </c>
      <c r="G37" s="31">
        <v>1.6062832152622093</v>
      </c>
      <c r="H37" s="31">
        <v>-0.25603945257060445</v>
      </c>
      <c r="I37" s="31">
        <v>4.50574744652954</v>
      </c>
      <c r="J37" s="31">
        <v>5.8587266706966403</v>
      </c>
      <c r="K37" s="31">
        <v>3.0316557274081788</v>
      </c>
      <c r="L37" s="31">
        <v>1.706089</v>
      </c>
      <c r="M37" s="31">
        <v>3.2441779999999998</v>
      </c>
      <c r="N37" s="31">
        <v>4.1733799999999999</v>
      </c>
      <c r="O37" s="31">
        <v>2.9931179999999999</v>
      </c>
      <c r="P37" s="31">
        <v>2.9143309999999998</v>
      </c>
      <c r="Q37" s="31">
        <v>1.2493700000000001</v>
      </c>
      <c r="R37" s="31">
        <v>7.7238930000000003</v>
      </c>
      <c r="S37" s="31">
        <v>5.1051019999999996</v>
      </c>
      <c r="T37" s="31">
        <v>3.1399409999999999</v>
      </c>
      <c r="U37" s="31">
        <v>0.79875999999999991</v>
      </c>
      <c r="V37" s="31"/>
      <c r="W37" s="37">
        <v>9.352636906220585E-2</v>
      </c>
      <c r="X37" s="37">
        <v>4.9710999999999998E-2</v>
      </c>
      <c r="Y37" s="37">
        <v>8.8566000000000006E-2</v>
      </c>
      <c r="Z37" s="37">
        <v>0.109859</v>
      </c>
      <c r="AA37" s="37">
        <v>7.7854999999999994E-2</v>
      </c>
      <c r="AB37" s="37">
        <v>7.3275999999999994E-2</v>
      </c>
      <c r="AC37" s="37">
        <v>3.1439000000000002E-2</v>
      </c>
      <c r="AD37" s="37">
        <v>0.19081699999999999</v>
      </c>
      <c r="AE37" s="37">
        <v>0.12840599999999999</v>
      </c>
      <c r="AF37" s="37">
        <v>8.0319000000000002E-2</v>
      </c>
      <c r="AG37" s="37">
        <v>1.9788E-2</v>
      </c>
      <c r="AH37" s="264"/>
      <c r="AI37" s="264"/>
      <c r="AJ37" s="264"/>
      <c r="AK37" s="264"/>
      <c r="AL37" s="264"/>
      <c r="AM37" s="264"/>
      <c r="AN37" s="264"/>
      <c r="AO37" s="264"/>
      <c r="AP37" s="264"/>
      <c r="AQ37" s="264"/>
      <c r="AR37" s="264"/>
      <c r="AS37" s="264"/>
      <c r="AT37" s="264"/>
      <c r="AU37" s="264"/>
      <c r="AV37" s="264"/>
      <c r="AW37" s="264"/>
      <c r="AX37" s="264"/>
      <c r="AY37" s="264"/>
      <c r="AZ37" s="264"/>
      <c r="BA37" s="264"/>
      <c r="BB37" s="264"/>
      <c r="BC37" s="264"/>
      <c r="BD37" s="264"/>
      <c r="BE37" s="264"/>
      <c r="BF37" s="264"/>
      <c r="BG37" s="264"/>
      <c r="BH37" s="264"/>
    </row>
    <row r="38" spans="1:60" ht="19.899999999999999" customHeight="1">
      <c r="A38" s="148" t="s">
        <v>16</v>
      </c>
      <c r="B38" s="98"/>
      <c r="C38" s="31">
        <v>3.7676456882657305</v>
      </c>
      <c r="D38" s="31">
        <v>6.7728573947532027</v>
      </c>
      <c r="E38" s="31">
        <v>3.0467709053304333</v>
      </c>
      <c r="F38" s="31">
        <v>3.5272489794430584</v>
      </c>
      <c r="G38" s="31">
        <v>4.6850510199986815</v>
      </c>
      <c r="H38" s="31">
        <v>7.871048610909682</v>
      </c>
      <c r="I38" s="31">
        <v>8.4754752583797028</v>
      </c>
      <c r="J38" s="31">
        <v>4.5361288561870197</v>
      </c>
      <c r="K38" s="31">
        <v>8.0657441168177968</v>
      </c>
      <c r="L38" s="31">
        <v>4.1849590000000001</v>
      </c>
      <c r="M38" s="31">
        <v>2.310406</v>
      </c>
      <c r="N38" s="31">
        <v>1.554989</v>
      </c>
      <c r="O38" s="31">
        <v>-0.26873799999999998</v>
      </c>
      <c r="P38" s="31">
        <v>7.3654019999999996</v>
      </c>
      <c r="Q38" s="31">
        <v>6.8345549999999999</v>
      </c>
      <c r="R38" s="31">
        <v>3.6808640000000001</v>
      </c>
      <c r="S38" s="31">
        <v>5.7072569999999994</v>
      </c>
      <c r="T38" s="31">
        <v>3.4186589999999999</v>
      </c>
      <c r="U38" s="31">
        <v>1.8781909999999999</v>
      </c>
      <c r="V38" s="31"/>
      <c r="W38" s="37">
        <v>0.37760909901305911</v>
      </c>
      <c r="X38" s="37">
        <v>0.19409199999999999</v>
      </c>
      <c r="Y38" s="37">
        <v>0.102842</v>
      </c>
      <c r="Z38" s="37">
        <v>6.6138000000000002E-2</v>
      </c>
      <c r="AA38" s="37">
        <v>-1.1011E-2</v>
      </c>
      <c r="AB38" s="37">
        <v>0.28246099999999996</v>
      </c>
      <c r="AC38" s="37">
        <v>0.27366600000000002</v>
      </c>
      <c r="AD38" s="37">
        <v>0.15267899999999998</v>
      </c>
      <c r="AE38" s="37">
        <v>0.23197699999999999</v>
      </c>
      <c r="AF38" s="37">
        <v>0.142125</v>
      </c>
      <c r="AG38" s="37">
        <v>7.5825999999999991E-2</v>
      </c>
      <c r="AH38" s="264"/>
      <c r="AI38" s="264"/>
      <c r="AJ38" s="264"/>
      <c r="AK38" s="264"/>
      <c r="AL38" s="264"/>
      <c r="AM38" s="264"/>
      <c r="AN38" s="264"/>
      <c r="AO38" s="264"/>
      <c r="AP38" s="264"/>
      <c r="AQ38" s="264"/>
      <c r="AR38" s="264"/>
      <c r="AS38" s="264"/>
      <c r="AT38" s="264"/>
      <c r="AU38" s="264"/>
      <c r="AV38" s="264"/>
      <c r="AW38" s="264"/>
      <c r="AX38" s="264"/>
      <c r="AY38" s="264"/>
      <c r="AZ38" s="264"/>
      <c r="BA38" s="264"/>
      <c r="BB38" s="264"/>
      <c r="BC38" s="264"/>
      <c r="BD38" s="264"/>
      <c r="BE38" s="264"/>
      <c r="BF38" s="264"/>
      <c r="BG38" s="264"/>
      <c r="BH38" s="264"/>
    </row>
    <row r="39" spans="1:60" ht="19.899999999999999" customHeight="1">
      <c r="A39" s="148" t="s">
        <v>17</v>
      </c>
      <c r="B39" s="98"/>
      <c r="C39" s="31">
        <v>9.2345262461261512</v>
      </c>
      <c r="D39" s="31">
        <v>8.8721490333167878</v>
      </c>
      <c r="E39" s="31">
        <v>6.8122035796749856</v>
      </c>
      <c r="F39" s="31">
        <v>6.445418353416585</v>
      </c>
      <c r="G39" s="31">
        <v>10.370043213033256</v>
      </c>
      <c r="H39" s="31">
        <v>7.8825928744853826</v>
      </c>
      <c r="I39" s="31">
        <v>10.288886567009769</v>
      </c>
      <c r="J39" s="31">
        <v>12.374241872481818</v>
      </c>
      <c r="K39" s="31">
        <v>8.7422570392733405</v>
      </c>
      <c r="L39" s="31">
        <v>5.8147889999999993</v>
      </c>
      <c r="M39" s="31">
        <v>8.5959249999999994</v>
      </c>
      <c r="N39" s="31">
        <v>8.5879200000000004</v>
      </c>
      <c r="O39" s="31">
        <v>8.3793330000000008</v>
      </c>
      <c r="P39" s="31">
        <v>8.8954740000000001</v>
      </c>
      <c r="Q39" s="31">
        <v>7.7326480000000002</v>
      </c>
      <c r="R39" s="31">
        <v>8.9789720000000006</v>
      </c>
      <c r="S39" s="31">
        <v>8.1410319999999992</v>
      </c>
      <c r="T39" s="31">
        <v>7.380541</v>
      </c>
      <c r="U39" s="31">
        <v>4.7532429999999994</v>
      </c>
      <c r="V39" s="31"/>
      <c r="W39" s="37">
        <v>0.5053421113834764</v>
      </c>
      <c r="X39" s="37">
        <v>0.335061</v>
      </c>
      <c r="Y39" s="37">
        <v>0.48282700000000001</v>
      </c>
      <c r="Z39" s="37">
        <v>0.489236</v>
      </c>
      <c r="AA39" s="37">
        <v>0.491676</v>
      </c>
      <c r="AB39" s="37">
        <v>0.53092799999999996</v>
      </c>
      <c r="AC39" s="37">
        <v>0.48875299999999999</v>
      </c>
      <c r="AD39" s="37">
        <v>0.59284700000000001</v>
      </c>
      <c r="AE39" s="37">
        <v>0.55363899999999999</v>
      </c>
      <c r="AF39" s="37">
        <v>0.52519099999999996</v>
      </c>
      <c r="AG39" s="37">
        <v>0.34104200000000001</v>
      </c>
      <c r="AH39" s="264"/>
      <c r="AI39" s="264"/>
      <c r="AJ39" s="264"/>
      <c r="AK39" s="264"/>
      <c r="AL39" s="264"/>
      <c r="AM39" s="264"/>
      <c r="AN39" s="264"/>
      <c r="AO39" s="264"/>
      <c r="AP39" s="264"/>
      <c r="AQ39" s="264"/>
      <c r="AR39" s="264"/>
      <c r="AS39" s="264"/>
      <c r="AT39" s="264"/>
      <c r="AU39" s="264"/>
      <c r="AV39" s="264"/>
      <c r="AW39" s="264"/>
      <c r="AX39" s="264"/>
      <c r="AY39" s="264"/>
      <c r="AZ39" s="264"/>
      <c r="BA39" s="264"/>
      <c r="BB39" s="264"/>
      <c r="BC39" s="264"/>
      <c r="BD39" s="264"/>
      <c r="BE39" s="264"/>
      <c r="BF39" s="264"/>
      <c r="BG39" s="264"/>
      <c r="BH39" s="264"/>
    </row>
    <row r="40" spans="1:60" ht="19.899999999999999" customHeight="1">
      <c r="A40" s="148" t="s">
        <v>18</v>
      </c>
      <c r="B40" s="98"/>
      <c r="C40" s="31">
        <v>2.1958877339718157</v>
      </c>
      <c r="D40" s="31">
        <v>4.39531977125678</v>
      </c>
      <c r="E40" s="31">
        <v>9.2187358958897221</v>
      </c>
      <c r="F40" s="31">
        <v>15.092619560794418</v>
      </c>
      <c r="G40" s="31">
        <v>14.371033541710503</v>
      </c>
      <c r="H40" s="31">
        <v>23.188766212745662</v>
      </c>
      <c r="I40" s="31">
        <v>19.627304980264284</v>
      </c>
      <c r="J40" s="31">
        <v>3.2313149888195483</v>
      </c>
      <c r="K40" s="31">
        <v>5.7674007973109127</v>
      </c>
      <c r="L40" s="31">
        <v>7.6789559999999994</v>
      </c>
      <c r="M40" s="31">
        <v>8.9240700000000004</v>
      </c>
      <c r="N40" s="31">
        <v>5.735563</v>
      </c>
      <c r="O40" s="31">
        <v>9.6254980000000003</v>
      </c>
      <c r="P40" s="31">
        <v>6.3577019999999997</v>
      </c>
      <c r="Q40" s="31">
        <v>7.560314</v>
      </c>
      <c r="R40" s="31">
        <v>2.9335249999999999</v>
      </c>
      <c r="S40" s="31">
        <v>1.952664</v>
      </c>
      <c r="T40" s="31">
        <v>5.2024790000000003</v>
      </c>
      <c r="U40" s="31">
        <v>0.76147199999999993</v>
      </c>
      <c r="V40" s="31"/>
      <c r="W40" s="37">
        <v>0.55082357465584519</v>
      </c>
      <c r="X40" s="37">
        <v>0.71107699999999996</v>
      </c>
      <c r="Y40" s="37">
        <v>0.81972900000000004</v>
      </c>
      <c r="Z40" s="37">
        <v>0.53595199999999998</v>
      </c>
      <c r="AA40" s="37">
        <v>0.902092</v>
      </c>
      <c r="AB40" s="37">
        <v>0.61304199999999998</v>
      </c>
      <c r="AC40" s="37">
        <v>0.75402100000000005</v>
      </c>
      <c r="AD40" s="37">
        <v>0.30513599999999996</v>
      </c>
      <c r="AE40" s="37">
        <v>0.19759499999999999</v>
      </c>
      <c r="AF40" s="37">
        <v>0.51933699999999994</v>
      </c>
      <c r="AG40" s="37">
        <v>7.508999999999999E-2</v>
      </c>
      <c r="AH40" s="264"/>
      <c r="AI40" s="264"/>
      <c r="AJ40" s="264"/>
      <c r="AK40" s="264"/>
      <c r="AL40" s="264"/>
      <c r="AM40" s="264"/>
      <c r="AN40" s="264"/>
      <c r="AO40" s="264"/>
      <c r="AP40" s="264"/>
      <c r="AQ40" s="264"/>
      <c r="AR40" s="264"/>
      <c r="AS40" s="264"/>
      <c r="AT40" s="264"/>
      <c r="AU40" s="264"/>
      <c r="AV40" s="264"/>
      <c r="AW40" s="264"/>
      <c r="AX40" s="264"/>
      <c r="AY40" s="264"/>
      <c r="AZ40" s="264"/>
      <c r="BA40" s="264"/>
      <c r="BB40" s="264"/>
      <c r="BC40" s="264"/>
      <c r="BD40" s="264"/>
      <c r="BE40" s="264"/>
      <c r="BF40" s="264"/>
      <c r="BG40" s="264"/>
      <c r="BH40" s="264"/>
    </row>
    <row r="41" spans="1:60" ht="19.899999999999999" customHeight="1">
      <c r="A41" s="148" t="s">
        <v>19</v>
      </c>
      <c r="B41" s="98"/>
      <c r="C41" s="31">
        <v>4.8645027541333974</v>
      </c>
      <c r="D41" s="31">
        <v>2.7011634009308523</v>
      </c>
      <c r="E41" s="31">
        <v>4.1470909927359543</v>
      </c>
      <c r="F41" s="31">
        <v>5.4156683486936004</v>
      </c>
      <c r="G41" s="31">
        <v>7.0186118372546673</v>
      </c>
      <c r="H41" s="31">
        <v>7.5828833532050339</v>
      </c>
      <c r="I41" s="31">
        <v>13.825622263804931</v>
      </c>
      <c r="J41" s="31">
        <v>2.93274257776865</v>
      </c>
      <c r="K41" s="31">
        <v>5.0919375699085379</v>
      </c>
      <c r="L41" s="31">
        <v>6.227557</v>
      </c>
      <c r="M41" s="31">
        <v>6.8553420000000003</v>
      </c>
      <c r="N41" s="31">
        <v>4.3588189999999996</v>
      </c>
      <c r="O41" s="31">
        <v>3.15781</v>
      </c>
      <c r="P41" s="31">
        <v>4.1671459999999998</v>
      </c>
      <c r="Q41" s="31">
        <v>4.8085630000000004</v>
      </c>
      <c r="R41" s="31">
        <v>3.9395850000000001</v>
      </c>
      <c r="S41" s="31">
        <v>3.175875</v>
      </c>
      <c r="T41" s="31">
        <v>11.387981</v>
      </c>
      <c r="U41" s="31">
        <v>3.8992439999999999</v>
      </c>
      <c r="V41" s="31"/>
      <c r="W41" s="37">
        <v>0.38623648512820791</v>
      </c>
      <c r="X41" s="37">
        <v>0.45507999999999998</v>
      </c>
      <c r="Y41" s="37">
        <v>0.490228</v>
      </c>
      <c r="Z41" s="37">
        <v>0.31106600000000001</v>
      </c>
      <c r="AA41" s="37">
        <v>0.223077</v>
      </c>
      <c r="AB41" s="37">
        <v>0.28501100000000001</v>
      </c>
      <c r="AC41" s="37">
        <v>0.33316099999999998</v>
      </c>
      <c r="AD41" s="37">
        <v>0.277391</v>
      </c>
      <c r="AE41" s="37">
        <v>0.21967199999999998</v>
      </c>
      <c r="AF41" s="37">
        <v>0.78637299999999999</v>
      </c>
      <c r="AG41" s="37">
        <v>0.28161999999999998</v>
      </c>
      <c r="AH41" s="264"/>
      <c r="AI41" s="264"/>
      <c r="AJ41" s="264"/>
      <c r="AK41" s="264"/>
      <c r="AL41" s="264"/>
      <c r="AM41" s="264"/>
      <c r="AN41" s="264"/>
      <c r="AO41" s="264"/>
      <c r="AP41" s="264"/>
      <c r="AQ41" s="264"/>
      <c r="AR41" s="264"/>
      <c r="AS41" s="264"/>
      <c r="AT41" s="264"/>
      <c r="AU41" s="264"/>
      <c r="AV41" s="264"/>
      <c r="AW41" s="264"/>
      <c r="AX41" s="264"/>
      <c r="AY41" s="264"/>
      <c r="AZ41" s="264"/>
      <c r="BA41" s="264"/>
      <c r="BB41" s="264"/>
      <c r="BC41" s="264"/>
      <c r="BD41" s="264"/>
      <c r="BE41" s="264"/>
      <c r="BF41" s="264"/>
      <c r="BG41" s="264"/>
      <c r="BH41" s="264"/>
    </row>
    <row r="42" spans="1:60" ht="19.899999999999999" customHeight="1"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9"/>
      <c r="X42" s="38"/>
      <c r="Y42" s="38"/>
      <c r="Z42" s="38"/>
      <c r="AA42" s="38"/>
      <c r="AB42" s="38"/>
      <c r="AC42" s="38"/>
      <c r="AD42" s="38"/>
      <c r="AE42" s="38"/>
      <c r="AF42" s="38"/>
      <c r="AG42" s="38"/>
      <c r="AH42" s="264"/>
      <c r="AI42" s="264"/>
      <c r="AJ42" s="264"/>
      <c r="AK42" s="264"/>
      <c r="AL42" s="264"/>
      <c r="AM42" s="264"/>
      <c r="AN42" s="264"/>
      <c r="AO42" s="264"/>
      <c r="AP42" s="264"/>
      <c r="AQ42" s="264"/>
      <c r="AR42" s="264"/>
      <c r="AS42" s="264"/>
      <c r="AT42" s="264"/>
      <c r="AU42" s="264"/>
      <c r="AV42" s="264"/>
      <c r="AW42" s="264"/>
      <c r="AX42" s="264"/>
      <c r="AY42" s="264"/>
      <c r="AZ42" s="264"/>
      <c r="BA42" s="264"/>
      <c r="BB42" s="264"/>
      <c r="BC42" s="264"/>
      <c r="BD42" s="264"/>
      <c r="BE42" s="264"/>
      <c r="BF42" s="264"/>
      <c r="BG42" s="264"/>
      <c r="BH42" s="264"/>
    </row>
    <row r="43" spans="1:60" ht="19.899999999999999" customHeight="1">
      <c r="A43" s="16" t="s">
        <v>22</v>
      </c>
      <c r="B43" s="95"/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9"/>
      <c r="X43" s="38"/>
      <c r="Y43" s="38"/>
      <c r="Z43" s="38"/>
      <c r="AA43" s="38"/>
      <c r="AB43" s="38"/>
      <c r="AC43" s="38"/>
      <c r="AD43" s="38"/>
      <c r="AE43" s="38"/>
      <c r="AF43" s="38"/>
      <c r="AG43" s="38"/>
      <c r="AH43" s="264"/>
      <c r="AI43" s="264"/>
      <c r="AJ43" s="264"/>
      <c r="AK43" s="264"/>
      <c r="AL43" s="264"/>
      <c r="AM43" s="264"/>
      <c r="AN43" s="264"/>
      <c r="AO43" s="264"/>
      <c r="AP43" s="264"/>
      <c r="AQ43" s="264"/>
      <c r="AR43" s="264"/>
      <c r="AS43" s="264"/>
      <c r="AT43" s="264"/>
      <c r="AU43" s="264"/>
      <c r="AV43" s="264"/>
      <c r="AW43" s="264"/>
      <c r="AX43" s="264"/>
      <c r="AY43" s="264"/>
      <c r="AZ43" s="264"/>
      <c r="BA43" s="264"/>
      <c r="BB43" s="264"/>
      <c r="BC43" s="264"/>
      <c r="BD43" s="264"/>
      <c r="BE43" s="264"/>
      <c r="BF43" s="264"/>
      <c r="BG43" s="264"/>
      <c r="BH43" s="264"/>
    </row>
    <row r="44" spans="1:60" ht="19.899999999999999" customHeight="1">
      <c r="A44" s="20"/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3"/>
      <c r="W44" s="39"/>
      <c r="X44" s="38"/>
      <c r="Y44" s="38"/>
      <c r="Z44" s="38"/>
      <c r="AA44" s="38"/>
      <c r="AB44" s="38"/>
      <c r="AC44" s="38"/>
      <c r="AD44" s="38"/>
      <c r="AE44" s="38"/>
      <c r="AF44" s="38"/>
      <c r="AG44" s="38"/>
      <c r="AH44" s="264"/>
      <c r="AI44" s="264"/>
      <c r="AJ44" s="264"/>
      <c r="AK44" s="264"/>
      <c r="AL44" s="264"/>
      <c r="AM44" s="264"/>
      <c r="AN44" s="264"/>
      <c r="AO44" s="264"/>
      <c r="AP44" s="264"/>
      <c r="AQ44" s="264"/>
      <c r="AR44" s="264"/>
      <c r="AS44" s="264"/>
      <c r="AT44" s="264"/>
      <c r="AU44" s="264"/>
      <c r="AV44" s="264"/>
      <c r="AW44" s="264"/>
      <c r="AX44" s="264"/>
      <c r="AY44" s="264"/>
      <c r="AZ44" s="264"/>
      <c r="BA44" s="264"/>
      <c r="BB44" s="264"/>
      <c r="BC44" s="264"/>
      <c r="BD44" s="264"/>
      <c r="BE44" s="264"/>
      <c r="BF44" s="264"/>
      <c r="BG44" s="264"/>
      <c r="BH44" s="264"/>
    </row>
    <row r="45" spans="1:60" ht="19.899999999999999" customHeight="1">
      <c r="A45" s="93" t="s">
        <v>21</v>
      </c>
      <c r="B45" s="95"/>
      <c r="C45" s="97">
        <v>3.719730119395166</v>
      </c>
      <c r="D45" s="97">
        <v>6.3585179274883785</v>
      </c>
      <c r="E45" s="97">
        <v>9.6656253888563839</v>
      </c>
      <c r="F45" s="97">
        <v>9.4970269716862674</v>
      </c>
      <c r="G45" s="97">
        <v>8.4666131963198552</v>
      </c>
      <c r="H45" s="97">
        <v>17.712152906083503</v>
      </c>
      <c r="I45" s="97">
        <v>15.167820518564696</v>
      </c>
      <c r="J45" s="97">
        <v>-0.19283664129375211</v>
      </c>
      <c r="K45" s="97">
        <v>9.483443095283036</v>
      </c>
      <c r="L45" s="97">
        <v>6.8983849999999993</v>
      </c>
      <c r="M45" s="97">
        <v>5.8109929999999999</v>
      </c>
      <c r="N45" s="97">
        <v>6.1239710000000001</v>
      </c>
      <c r="O45" s="97">
        <v>6.3559289999999997</v>
      </c>
      <c r="P45" s="97">
        <v>3.4516939999999998</v>
      </c>
      <c r="Q45" s="97">
        <v>3.1258219999999999</v>
      </c>
      <c r="R45" s="97">
        <v>5.4514209999999999</v>
      </c>
      <c r="S45" s="97">
        <v>4.840268</v>
      </c>
      <c r="T45" s="97">
        <v>5.4840439999999999</v>
      </c>
      <c r="U45" s="97">
        <v>3.4597029999999998</v>
      </c>
      <c r="V45" s="97"/>
      <c r="W45" s="145">
        <v>9.4834431955750436</v>
      </c>
      <c r="X45" s="265">
        <v>6.8983849999999993</v>
      </c>
      <c r="Y45" s="265">
        <v>5.8109929999999999</v>
      </c>
      <c r="Z45" s="265">
        <v>6.1239710000000001</v>
      </c>
      <c r="AA45" s="265">
        <v>6.3559289999999997</v>
      </c>
      <c r="AB45" s="265">
        <v>3.4516939999999998</v>
      </c>
      <c r="AC45" s="265">
        <v>3.1258219999999999</v>
      </c>
      <c r="AD45" s="265">
        <v>5.4514209999999999</v>
      </c>
      <c r="AE45" s="265">
        <v>4.840268</v>
      </c>
      <c r="AF45" s="265">
        <v>5.4840439999999999</v>
      </c>
      <c r="AG45" s="265">
        <v>3.4597020000000001</v>
      </c>
      <c r="AH45" s="264"/>
      <c r="AI45" s="264"/>
      <c r="AJ45" s="264"/>
      <c r="AK45" s="264"/>
      <c r="AL45" s="264"/>
      <c r="AM45" s="264"/>
      <c r="AN45" s="264"/>
      <c r="AO45" s="264"/>
      <c r="AP45" s="264"/>
      <c r="AQ45" s="264"/>
      <c r="AR45" s="264"/>
      <c r="AS45" s="264"/>
      <c r="AT45" s="264"/>
      <c r="AU45" s="264"/>
      <c r="AV45" s="264"/>
      <c r="AW45" s="264"/>
      <c r="AX45" s="264"/>
      <c r="AY45" s="264"/>
      <c r="AZ45" s="264"/>
      <c r="BA45" s="264"/>
      <c r="BB45" s="264"/>
      <c r="BC45" s="264"/>
      <c r="BD45" s="264"/>
      <c r="BE45" s="264"/>
      <c r="BF45" s="264"/>
      <c r="BG45" s="264"/>
      <c r="BH45" s="264"/>
    </row>
    <row r="46" spans="1:60" ht="19.899999999999999" customHeight="1"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V46" s="33"/>
      <c r="W46" s="37"/>
      <c r="X46" s="37"/>
      <c r="Y46" s="38"/>
      <c r="Z46" s="38"/>
      <c r="AA46" s="38"/>
      <c r="AB46" s="38"/>
      <c r="AC46" s="38"/>
      <c r="AD46" s="38"/>
      <c r="AE46" s="38"/>
      <c r="AF46" s="38"/>
      <c r="AG46" s="38"/>
      <c r="AH46" s="264"/>
      <c r="AI46" s="264"/>
      <c r="AJ46" s="264"/>
      <c r="AK46" s="264"/>
      <c r="AL46" s="264"/>
      <c r="AM46" s="264"/>
      <c r="AN46" s="264"/>
      <c r="AO46" s="264"/>
      <c r="AP46" s="264"/>
      <c r="AQ46" s="264"/>
      <c r="AR46" s="264"/>
      <c r="AS46" s="264"/>
      <c r="AT46" s="264"/>
      <c r="AU46" s="264"/>
      <c r="AV46" s="264"/>
      <c r="AW46" s="264"/>
      <c r="AX46" s="264"/>
      <c r="AY46" s="264"/>
      <c r="AZ46" s="264"/>
      <c r="BA46" s="264"/>
      <c r="BB46" s="264"/>
      <c r="BC46" s="264"/>
      <c r="BD46" s="264"/>
      <c r="BE46" s="264"/>
      <c r="BF46" s="264"/>
      <c r="BG46" s="264"/>
      <c r="BH46" s="264"/>
    </row>
    <row r="47" spans="1:60" ht="19.899999999999999" customHeight="1">
      <c r="A47" s="148" t="s">
        <v>8</v>
      </c>
      <c r="B47" s="98"/>
      <c r="C47" s="31">
        <v>2.6127523083020208</v>
      </c>
      <c r="D47" s="31">
        <v>6.631865185724493</v>
      </c>
      <c r="E47" s="31">
        <v>13.383065023407553</v>
      </c>
      <c r="F47" s="31">
        <v>9.9138384415466589</v>
      </c>
      <c r="G47" s="31">
        <v>11.239010062948807</v>
      </c>
      <c r="H47" s="31">
        <v>26.910444743642842</v>
      </c>
      <c r="I47" s="31">
        <v>23.277229623927269</v>
      </c>
      <c r="J47" s="31">
        <v>-8.7910732136229797</v>
      </c>
      <c r="K47" s="31">
        <v>13.426774709098254</v>
      </c>
      <c r="L47" s="31">
        <v>7.461697</v>
      </c>
      <c r="M47" s="33">
        <v>6.2678979999999997</v>
      </c>
      <c r="N47" s="33">
        <v>8.0058059999999998</v>
      </c>
      <c r="O47" s="33">
        <v>10.831699</v>
      </c>
      <c r="P47" s="33">
        <v>0.60736199999999996</v>
      </c>
      <c r="Q47" s="33">
        <v>0.90553099999999997</v>
      </c>
      <c r="R47" s="33">
        <v>4.395969</v>
      </c>
      <c r="S47" s="33">
        <v>3.8349419999999999</v>
      </c>
      <c r="T47" s="33">
        <v>4.3272849999999998</v>
      </c>
      <c r="U47" s="33">
        <v>5.0499539999999996</v>
      </c>
      <c r="V47" s="31"/>
      <c r="W47" s="37">
        <v>4.8716761698757098</v>
      </c>
      <c r="X47" s="37">
        <v>2.804862</v>
      </c>
      <c r="Y47" s="37">
        <v>2.3685269999999998</v>
      </c>
      <c r="Z47" s="37">
        <v>3.0383149999999999</v>
      </c>
      <c r="AA47" s="37">
        <v>4.183675</v>
      </c>
      <c r="AB47" s="37">
        <v>0.24446199999999998</v>
      </c>
      <c r="AC47" s="37">
        <v>0.35445299999999996</v>
      </c>
      <c r="AD47" s="37">
        <v>1.683673</v>
      </c>
      <c r="AE47" s="37">
        <v>1.454097</v>
      </c>
      <c r="AF47" s="37">
        <v>1.6250449999999999</v>
      </c>
      <c r="AG47" s="37">
        <v>1.8756359999999999</v>
      </c>
      <c r="AH47" s="264"/>
      <c r="AI47" s="264"/>
      <c r="AJ47" s="264"/>
      <c r="AK47" s="264"/>
      <c r="AL47" s="264"/>
      <c r="AM47" s="264"/>
      <c r="AN47" s="264"/>
      <c r="AO47" s="264"/>
      <c r="AP47" s="264"/>
      <c r="AQ47" s="264"/>
      <c r="AR47" s="264"/>
      <c r="AS47" s="264"/>
      <c r="AT47" s="264"/>
      <c r="AU47" s="264"/>
      <c r="AV47" s="264"/>
      <c r="AW47" s="264"/>
      <c r="AX47" s="264"/>
      <c r="AY47" s="264"/>
      <c r="AZ47" s="264"/>
      <c r="BA47" s="264"/>
      <c r="BB47" s="264"/>
      <c r="BC47" s="264"/>
      <c r="BD47" s="264"/>
      <c r="BE47" s="264"/>
      <c r="BF47" s="264"/>
      <c r="BG47" s="264"/>
      <c r="BH47" s="264"/>
    </row>
    <row r="48" spans="1:60" ht="19.899999999999999" customHeight="1">
      <c r="A48" s="148" t="s">
        <v>9</v>
      </c>
      <c r="B48" s="98"/>
      <c r="C48" s="31">
        <v>2.1437063323596988</v>
      </c>
      <c r="D48" s="31">
        <v>6.6635176501196298</v>
      </c>
      <c r="E48" s="31">
        <v>7.2039899135796048</v>
      </c>
      <c r="F48" s="31">
        <v>2.8664601131513763</v>
      </c>
      <c r="G48" s="31">
        <v>7.7676678628342444</v>
      </c>
      <c r="H48" s="31">
        <v>15.691346464550975</v>
      </c>
      <c r="I48" s="31">
        <v>13.219009488173782</v>
      </c>
      <c r="J48" s="31">
        <v>3.5976125955331781</v>
      </c>
      <c r="K48" s="31">
        <v>14.786296730231726</v>
      </c>
      <c r="L48" s="31">
        <v>4.7852800000000002</v>
      </c>
      <c r="M48" s="31">
        <v>4.7908299999999997</v>
      </c>
      <c r="N48" s="31">
        <v>9.0971869999999999</v>
      </c>
      <c r="O48" s="31">
        <v>8.6359700000000004</v>
      </c>
      <c r="P48" s="31">
        <v>9.8731519999999993</v>
      </c>
      <c r="Q48" s="33">
        <v>7.8735049999999998</v>
      </c>
      <c r="R48" s="33">
        <v>7.5685219999999997</v>
      </c>
      <c r="S48" s="33">
        <v>8.4449149999999999</v>
      </c>
      <c r="T48" s="33">
        <v>48.697671999999997</v>
      </c>
      <c r="U48" s="33">
        <v>9.7351729999999996</v>
      </c>
      <c r="V48" s="31"/>
      <c r="W48" s="37">
        <v>0.11300307985115851</v>
      </c>
      <c r="X48" s="37">
        <v>3.8342000000000001E-2</v>
      </c>
      <c r="Y48" s="37">
        <v>3.7628000000000002E-2</v>
      </c>
      <c r="Z48" s="37">
        <v>7.0761999999999992E-2</v>
      </c>
      <c r="AA48" s="37">
        <v>6.9056999999999993E-2</v>
      </c>
      <c r="AB48" s="37">
        <v>8.0641999999999991E-2</v>
      </c>
      <c r="AC48" s="37">
        <v>6.8301000000000001E-2</v>
      </c>
      <c r="AD48" s="37">
        <v>6.8678000000000003E-2</v>
      </c>
      <c r="AE48" s="37">
        <v>7.8169000000000002E-2</v>
      </c>
      <c r="AF48" s="37">
        <v>0.46626099999999998</v>
      </c>
      <c r="AG48" s="37">
        <v>0.13139599999999999</v>
      </c>
      <c r="AH48" s="264"/>
      <c r="AI48" s="264"/>
      <c r="AJ48" s="264"/>
      <c r="AK48" s="264"/>
      <c r="AL48" s="264"/>
      <c r="AM48" s="264"/>
      <c r="AN48" s="264"/>
      <c r="AO48" s="264"/>
      <c r="AP48" s="264"/>
      <c r="AQ48" s="264"/>
      <c r="AR48" s="264"/>
      <c r="AS48" s="264"/>
      <c r="AT48" s="264"/>
      <c r="AU48" s="264"/>
      <c r="AV48" s="264"/>
      <c r="AW48" s="264"/>
      <c r="AX48" s="264"/>
      <c r="AY48" s="264"/>
      <c r="AZ48" s="264"/>
      <c r="BA48" s="264"/>
      <c r="BB48" s="264"/>
      <c r="BC48" s="264"/>
      <c r="BD48" s="264"/>
      <c r="BE48" s="264"/>
      <c r="BF48" s="264"/>
      <c r="BG48" s="264"/>
      <c r="BH48" s="264"/>
    </row>
    <row r="49" spans="1:60" ht="19.899999999999999" customHeight="1">
      <c r="A49" s="148" t="s">
        <v>10</v>
      </c>
      <c r="B49" s="98"/>
      <c r="C49" s="31">
        <v>2.407026267629476</v>
      </c>
      <c r="D49" s="31">
        <v>2.3278003530847542</v>
      </c>
      <c r="E49" s="31">
        <v>3.8668291240728365</v>
      </c>
      <c r="F49" s="31">
        <v>3.2616580105299136</v>
      </c>
      <c r="G49" s="31">
        <v>4.2464446066461647</v>
      </c>
      <c r="H49" s="31">
        <v>7.0626924179464652</v>
      </c>
      <c r="I49" s="31">
        <v>8.6664682027595319</v>
      </c>
      <c r="J49" s="31">
        <v>6.2993215156593578</v>
      </c>
      <c r="K49" s="31">
        <v>5.5618140208939764</v>
      </c>
      <c r="L49" s="31">
        <v>8.8165399999999998</v>
      </c>
      <c r="M49" s="33">
        <v>6.7653149999999993</v>
      </c>
      <c r="N49" s="33">
        <v>3.7876839999999996</v>
      </c>
      <c r="O49" s="33">
        <v>3.3971610000000001</v>
      </c>
      <c r="P49" s="33">
        <v>3.8510939999999998</v>
      </c>
      <c r="Q49" s="31">
        <v>3.555901</v>
      </c>
      <c r="R49" s="31">
        <v>3.8716560000000002</v>
      </c>
      <c r="S49" s="31">
        <v>2.125893</v>
      </c>
      <c r="T49" s="31">
        <v>4.8225059999999997</v>
      </c>
      <c r="U49" s="31">
        <v>2.3042509999999998</v>
      </c>
      <c r="V49" s="31"/>
      <c r="W49" s="37">
        <v>0.31655224121753955</v>
      </c>
      <c r="X49" s="37">
        <v>0.48382199999999997</v>
      </c>
      <c r="Y49" s="37">
        <v>0.377919</v>
      </c>
      <c r="Z49" s="37">
        <v>0.21349299999999999</v>
      </c>
      <c r="AA49" s="37">
        <v>0.18726599999999999</v>
      </c>
      <c r="AB49" s="37">
        <v>0.20638299999999998</v>
      </c>
      <c r="AC49" s="37">
        <v>0.191299</v>
      </c>
      <c r="AD49" s="37">
        <v>0.20915499999999998</v>
      </c>
      <c r="AE49" s="37">
        <v>0.11312399999999999</v>
      </c>
      <c r="AF49" s="37">
        <v>0.24997499999999997</v>
      </c>
      <c r="AG49" s="37">
        <v>0.11869199999999999</v>
      </c>
      <c r="AH49" s="264"/>
      <c r="AI49" s="264"/>
      <c r="AJ49" s="264"/>
      <c r="AK49" s="264"/>
      <c r="AL49" s="264"/>
      <c r="AM49" s="264"/>
      <c r="AN49" s="264"/>
      <c r="AO49" s="264"/>
      <c r="AP49" s="264"/>
      <c r="AQ49" s="264"/>
      <c r="AR49" s="264"/>
      <c r="AS49" s="264"/>
      <c r="AT49" s="264"/>
      <c r="AU49" s="264"/>
      <c r="AV49" s="264"/>
      <c r="AW49" s="264"/>
      <c r="AX49" s="264"/>
      <c r="AY49" s="264"/>
      <c r="AZ49" s="264"/>
      <c r="BA49" s="264"/>
      <c r="BB49" s="264"/>
      <c r="BC49" s="264"/>
      <c r="BD49" s="264"/>
      <c r="BE49" s="264"/>
      <c r="BF49" s="264"/>
      <c r="BG49" s="264"/>
      <c r="BH49" s="264"/>
    </row>
    <row r="50" spans="1:60" ht="19.899999999999999" customHeight="1">
      <c r="A50" s="148" t="s">
        <v>11</v>
      </c>
      <c r="B50" s="98"/>
      <c r="C50" s="31">
        <v>3.5546643642516926</v>
      </c>
      <c r="D50" s="31">
        <v>7.879262786765409</v>
      </c>
      <c r="E50" s="31">
        <v>8.7882985369064528</v>
      </c>
      <c r="F50" s="31">
        <v>7.8294906262740653</v>
      </c>
      <c r="G50" s="31">
        <v>6.6015129093381972</v>
      </c>
      <c r="H50" s="31">
        <v>11.221169777137391</v>
      </c>
      <c r="I50" s="31">
        <v>4.3208076628057626</v>
      </c>
      <c r="J50" s="31">
        <v>3.9984272969094263</v>
      </c>
      <c r="K50" s="31">
        <v>8.0849974123845243</v>
      </c>
      <c r="L50" s="31">
        <v>7.1222629999999993</v>
      </c>
      <c r="M50" s="31">
        <v>2.0769129999999998</v>
      </c>
      <c r="N50" s="31">
        <v>9.8039899999999989</v>
      </c>
      <c r="O50" s="31">
        <v>2.1080760000000001</v>
      </c>
      <c r="P50" s="31">
        <v>1.934242</v>
      </c>
      <c r="Q50" s="33">
        <v>3.1177440000000001</v>
      </c>
      <c r="R50" s="33">
        <v>11.176600000000001</v>
      </c>
      <c r="S50" s="33">
        <v>6.707484</v>
      </c>
      <c r="T50" s="33">
        <v>5.4528699999999999</v>
      </c>
      <c r="U50" s="33">
        <v>2.3054299999999999</v>
      </c>
      <c r="V50" s="31"/>
      <c r="W50" s="37">
        <v>0.71305596629051604</v>
      </c>
      <c r="X50" s="37">
        <v>0.62012400000000001</v>
      </c>
      <c r="Y50" s="37">
        <v>0.18121199999999998</v>
      </c>
      <c r="Z50" s="37">
        <v>0.82521800000000001</v>
      </c>
      <c r="AA50" s="37">
        <v>0.18359300000000001</v>
      </c>
      <c r="AB50" s="37">
        <v>0.16172599999999998</v>
      </c>
      <c r="AC50" s="37">
        <v>0.256857</v>
      </c>
      <c r="AD50" s="37">
        <v>0.92071899999999995</v>
      </c>
      <c r="AE50" s="37">
        <v>0.58255699999999999</v>
      </c>
      <c r="AF50" s="37">
        <v>0.48202599999999995</v>
      </c>
      <c r="AG50" s="37">
        <v>0.203736</v>
      </c>
      <c r="AH50" s="264"/>
      <c r="AI50" s="264"/>
      <c r="AJ50" s="264"/>
      <c r="AK50" s="264"/>
      <c r="AL50" s="264"/>
      <c r="AM50" s="264"/>
      <c r="AN50" s="264"/>
      <c r="AO50" s="264"/>
      <c r="AP50" s="264"/>
      <c r="AQ50" s="264"/>
      <c r="AR50" s="264"/>
      <c r="AS50" s="264"/>
      <c r="AT50" s="264"/>
      <c r="AU50" s="264"/>
      <c r="AV50" s="264"/>
      <c r="AW50" s="264"/>
      <c r="AX50" s="264"/>
      <c r="AY50" s="264"/>
      <c r="AZ50" s="264"/>
      <c r="BA50" s="264"/>
      <c r="BB50" s="264"/>
      <c r="BC50" s="264"/>
      <c r="BD50" s="264"/>
      <c r="BE50" s="264"/>
      <c r="BF50" s="264"/>
      <c r="BG50" s="264"/>
      <c r="BH50" s="264"/>
    </row>
    <row r="51" spans="1:60" ht="19.899999999999999" customHeight="1">
      <c r="A51" s="148" t="s">
        <v>12</v>
      </c>
      <c r="B51" s="98"/>
      <c r="C51" s="31">
        <v>3.0114486916427126</v>
      </c>
      <c r="D51" s="31">
        <v>4.046392650882666</v>
      </c>
      <c r="E51" s="31">
        <v>6.7403874928389627</v>
      </c>
      <c r="F51" s="31">
        <v>8.1394216240975936</v>
      </c>
      <c r="G51" s="31">
        <v>7.0001243771543784</v>
      </c>
      <c r="H51" s="31">
        <v>14.323410082647854</v>
      </c>
      <c r="I51" s="31">
        <v>18.718186148308448</v>
      </c>
      <c r="J51" s="31">
        <v>4.9775989056442711</v>
      </c>
      <c r="K51" s="31">
        <v>6.5047521734723688</v>
      </c>
      <c r="L51" s="31">
        <v>6.9691469999999995</v>
      </c>
      <c r="M51" s="31">
        <v>5.1417979999999996</v>
      </c>
      <c r="N51" s="31">
        <v>3.7756879999999997</v>
      </c>
      <c r="O51" s="31">
        <v>3.8592569999999999</v>
      </c>
      <c r="P51" s="31">
        <v>4.8193380000000001</v>
      </c>
      <c r="Q51" s="31">
        <v>3.9954960000000002</v>
      </c>
      <c r="R51" s="31">
        <v>4.7480330000000004</v>
      </c>
      <c r="S51" s="31">
        <v>4.4369119999999995</v>
      </c>
      <c r="T51" s="31">
        <v>6.2004140000000003</v>
      </c>
      <c r="U51" s="31">
        <v>2.4786619999999999</v>
      </c>
      <c r="V51" s="31"/>
      <c r="W51" s="37">
        <v>0.48404219988646263</v>
      </c>
      <c r="X51" s="37">
        <v>0.50448999999999999</v>
      </c>
      <c r="Y51" s="37">
        <v>0.37245600000000001</v>
      </c>
      <c r="Z51" s="37">
        <v>0.27177000000000001</v>
      </c>
      <c r="AA51" s="37">
        <v>0.27163799999999999</v>
      </c>
      <c r="AB51" s="37">
        <v>0.33125199999999999</v>
      </c>
      <c r="AC51" s="37">
        <v>0.278256</v>
      </c>
      <c r="AD51" s="37">
        <v>0.333453</v>
      </c>
      <c r="AE51" s="37">
        <v>0.30952499999999999</v>
      </c>
      <c r="AF51" s="37">
        <v>0.43088499999999996</v>
      </c>
      <c r="AG51" s="37">
        <v>0.17341899999999999</v>
      </c>
      <c r="AH51" s="264"/>
      <c r="AI51" s="264"/>
      <c r="AJ51" s="264"/>
      <c r="AK51" s="264"/>
      <c r="AL51" s="264"/>
      <c r="AM51" s="264"/>
      <c r="AN51" s="264"/>
      <c r="AO51" s="264"/>
      <c r="AP51" s="264"/>
      <c r="AQ51" s="264"/>
      <c r="AR51" s="264"/>
      <c r="AS51" s="264"/>
      <c r="AT51" s="264"/>
      <c r="AU51" s="264"/>
      <c r="AV51" s="264"/>
      <c r="AW51" s="264"/>
      <c r="AX51" s="264"/>
      <c r="AY51" s="264"/>
      <c r="AZ51" s="264"/>
      <c r="BA51" s="264"/>
      <c r="BB51" s="264"/>
      <c r="BC51" s="264"/>
      <c r="BD51" s="264"/>
      <c r="BE51" s="264"/>
      <c r="BF51" s="264"/>
      <c r="BG51" s="264"/>
      <c r="BH51" s="264"/>
    </row>
    <row r="52" spans="1:60" ht="19.899999999999999" customHeight="1">
      <c r="A52" s="148" t="s">
        <v>13</v>
      </c>
      <c r="B52" s="98"/>
      <c r="C52" s="31">
        <v>4.7732920507818477</v>
      </c>
      <c r="D52" s="31">
        <v>6.1423878799835592</v>
      </c>
      <c r="E52" s="31">
        <v>6.9256989284681083</v>
      </c>
      <c r="F52" s="31">
        <v>11.899609640269588</v>
      </c>
      <c r="G52" s="31">
        <v>5.2884479324134333</v>
      </c>
      <c r="H52" s="31">
        <v>6.1995148325905802</v>
      </c>
      <c r="I52" s="31">
        <v>7.9919670140953514</v>
      </c>
      <c r="J52" s="31">
        <v>6.2298428756059536</v>
      </c>
      <c r="K52" s="31">
        <v>5.4097383069359353</v>
      </c>
      <c r="L52" s="31">
        <v>5.987673</v>
      </c>
      <c r="M52" s="31">
        <v>6.1826719999999993</v>
      </c>
      <c r="N52" s="31">
        <v>5.1682350000000001</v>
      </c>
      <c r="O52" s="31">
        <v>6.7789910000000004</v>
      </c>
      <c r="P52" s="31">
        <v>5.3519059999999996</v>
      </c>
      <c r="Q52" s="31">
        <v>5.3316860000000004</v>
      </c>
      <c r="R52" s="31">
        <v>8.120158</v>
      </c>
      <c r="S52" s="31">
        <v>3.853742</v>
      </c>
      <c r="T52" s="31">
        <v>5.5218280000000002</v>
      </c>
      <c r="U52" s="31">
        <v>5.7531699999999999</v>
      </c>
      <c r="V52" s="31"/>
      <c r="W52" s="37">
        <v>0.23609673258271519</v>
      </c>
      <c r="X52" s="37">
        <v>0.25159599999999999</v>
      </c>
      <c r="Y52" s="37">
        <v>0.257577</v>
      </c>
      <c r="Z52" s="37">
        <v>0.21606999999999998</v>
      </c>
      <c r="AA52" s="37">
        <v>0.28086</v>
      </c>
      <c r="AB52" s="37">
        <v>0.22261599999999998</v>
      </c>
      <c r="AC52" s="37">
        <v>0.22584899999999999</v>
      </c>
      <c r="AD52" s="37">
        <v>0.351325</v>
      </c>
      <c r="AE52" s="37">
        <v>0.170955</v>
      </c>
      <c r="AF52" s="37">
        <v>0.242648</v>
      </c>
      <c r="AG52" s="37">
        <v>0.25290399999999996</v>
      </c>
      <c r="AH52" s="264"/>
      <c r="AI52" s="264"/>
      <c r="AJ52" s="264"/>
      <c r="AK52" s="264"/>
      <c r="AL52" s="264"/>
      <c r="AM52" s="264"/>
      <c r="AN52" s="264"/>
      <c r="AO52" s="264"/>
      <c r="AP52" s="264"/>
      <c r="AQ52" s="264"/>
      <c r="AR52" s="264"/>
      <c r="AS52" s="264"/>
      <c r="AT52" s="264"/>
      <c r="AU52" s="264"/>
      <c r="AV52" s="264"/>
      <c r="AW52" s="264"/>
      <c r="AX52" s="264"/>
      <c r="AY52" s="264"/>
      <c r="AZ52" s="264"/>
      <c r="BA52" s="264"/>
      <c r="BB52" s="264"/>
      <c r="BC52" s="264"/>
      <c r="BD52" s="264"/>
      <c r="BE52" s="264"/>
      <c r="BF52" s="264"/>
      <c r="BG52" s="264"/>
      <c r="BH52" s="264"/>
    </row>
    <row r="53" spans="1:60" ht="19.899999999999999" customHeight="1">
      <c r="A53" s="148" t="s">
        <v>14</v>
      </c>
      <c r="B53" s="98"/>
      <c r="C53" s="31">
        <v>8.5297054717393621</v>
      </c>
      <c r="D53" s="31">
        <v>14.004138898706572</v>
      </c>
      <c r="E53" s="31">
        <v>10.30954032091276</v>
      </c>
      <c r="F53" s="31">
        <v>25.522440578414802</v>
      </c>
      <c r="G53" s="31">
        <v>7.9238457794645001</v>
      </c>
      <c r="H53" s="31">
        <v>17.735544113128071</v>
      </c>
      <c r="I53" s="31">
        <v>-6.0538534522388119</v>
      </c>
      <c r="J53" s="31">
        <v>13.93799101322108</v>
      </c>
      <c r="K53" s="31">
        <v>8.0864437328770862</v>
      </c>
      <c r="L53" s="31">
        <v>10.641613</v>
      </c>
      <c r="M53" s="31">
        <v>9.3722630000000002</v>
      </c>
      <c r="N53" s="31">
        <v>3.4039349999999997</v>
      </c>
      <c r="O53" s="31">
        <v>-3.9610729999999998</v>
      </c>
      <c r="P53" s="31">
        <v>-2.4686439999999998</v>
      </c>
      <c r="Q53" s="31">
        <v>5.3268760000000004</v>
      </c>
      <c r="R53" s="31">
        <v>7.5959009999999996</v>
      </c>
      <c r="S53" s="31">
        <v>8.0805519999999991</v>
      </c>
      <c r="T53" s="31">
        <v>5.5182799999999999</v>
      </c>
      <c r="U53" s="31">
        <v>-2.6731689999999997</v>
      </c>
      <c r="V53" s="31"/>
      <c r="W53" s="37">
        <v>0.50267436851909664</v>
      </c>
      <c r="X53" s="37">
        <v>0.65306900000000001</v>
      </c>
      <c r="Y53" s="37">
        <v>0.59531099999999992</v>
      </c>
      <c r="Z53" s="37">
        <v>0.22348899999999999</v>
      </c>
      <c r="AA53" s="37">
        <v>-0.25340299999999999</v>
      </c>
      <c r="AB53" s="37">
        <v>-0.14260799999999998</v>
      </c>
      <c r="AC53" s="37">
        <v>0.29011100000000001</v>
      </c>
      <c r="AD53" s="37">
        <v>0.42251499999999997</v>
      </c>
      <c r="AE53" s="37">
        <v>0.45861399999999997</v>
      </c>
      <c r="AF53" s="37">
        <v>0.32287199999999999</v>
      </c>
      <c r="AG53" s="37">
        <v>-0.15645599999999998</v>
      </c>
      <c r="AH53" s="264"/>
      <c r="AI53" s="264"/>
      <c r="AJ53" s="264"/>
      <c r="AK53" s="264"/>
      <c r="AL53" s="264"/>
      <c r="AM53" s="264"/>
      <c r="AN53" s="264"/>
      <c r="AO53" s="264"/>
      <c r="AP53" s="264"/>
      <c r="AQ53" s="264"/>
      <c r="AR53" s="264"/>
      <c r="AS53" s="264"/>
      <c r="AT53" s="264"/>
      <c r="AU53" s="264"/>
      <c r="AV53" s="264"/>
      <c r="AW53" s="264"/>
      <c r="AX53" s="264"/>
      <c r="AY53" s="264"/>
      <c r="AZ53" s="264"/>
      <c r="BA53" s="264"/>
      <c r="BB53" s="264"/>
      <c r="BC53" s="264"/>
      <c r="BD53" s="264"/>
      <c r="BE53" s="264"/>
      <c r="BF53" s="264"/>
      <c r="BG53" s="264"/>
      <c r="BH53" s="264"/>
    </row>
    <row r="54" spans="1:60" ht="19.899999999999999" customHeight="1">
      <c r="A54" s="148" t="s">
        <v>15</v>
      </c>
      <c r="B54" s="98"/>
      <c r="C54" s="31">
        <v>6.0005982274099097</v>
      </c>
      <c r="D54" s="31">
        <v>5.9998181497533665</v>
      </c>
      <c r="E54" s="31">
        <v>5.037668869334837</v>
      </c>
      <c r="F54" s="31">
        <v>5.0028188657376091</v>
      </c>
      <c r="G54" s="31">
        <v>5.0001769778579899</v>
      </c>
      <c r="H54" s="31">
        <v>4.9998464871239037</v>
      </c>
      <c r="I54" s="31">
        <v>5.0004022588585428</v>
      </c>
      <c r="J54" s="31">
        <v>4.9992952795712569</v>
      </c>
      <c r="K54" s="31">
        <v>3.4295570397617041</v>
      </c>
      <c r="L54" s="31">
        <v>2.1176649999999997</v>
      </c>
      <c r="M54" s="31">
        <v>3.9064649999999999</v>
      </c>
      <c r="N54" s="31">
        <v>3.6803559999999997</v>
      </c>
      <c r="O54" s="31">
        <v>4.3326200000000004</v>
      </c>
      <c r="P54" s="31">
        <v>4.0072640000000002</v>
      </c>
      <c r="Q54" s="31">
        <v>3.811839</v>
      </c>
      <c r="R54" s="31">
        <v>4.5243330000000004</v>
      </c>
      <c r="S54" s="31">
        <v>4.2731129999999995</v>
      </c>
      <c r="T54" s="31">
        <v>4.0660670000000003</v>
      </c>
      <c r="U54" s="31">
        <v>2.1492749999999998</v>
      </c>
      <c r="V54" s="31"/>
      <c r="W54" s="37">
        <v>0.10327633005547367</v>
      </c>
      <c r="X54" s="37">
        <v>6.0243999999999999E-2</v>
      </c>
      <c r="Y54" s="37">
        <v>0.10616299999999999</v>
      </c>
      <c r="Z54" s="37">
        <v>9.8218E-2</v>
      </c>
      <c r="AA54" s="37">
        <v>0.11296200000000001</v>
      </c>
      <c r="AB54" s="37">
        <v>0.102492</v>
      </c>
      <c r="AC54" s="37">
        <v>9.8016999999999993E-2</v>
      </c>
      <c r="AD54" s="37">
        <v>0.11711199999999999</v>
      </c>
      <c r="AE54" s="37">
        <v>0.109637</v>
      </c>
      <c r="AF54" s="37">
        <v>0.10375999999999999</v>
      </c>
      <c r="AG54" s="37">
        <v>5.4108999999999997E-2</v>
      </c>
      <c r="AH54" s="264"/>
      <c r="AI54" s="264"/>
      <c r="AJ54" s="264"/>
      <c r="AK54" s="264"/>
      <c r="AL54" s="264"/>
      <c r="AM54" s="264"/>
      <c r="AN54" s="264"/>
      <c r="AO54" s="264"/>
      <c r="AP54" s="264"/>
      <c r="AQ54" s="264"/>
      <c r="AR54" s="264"/>
      <c r="AS54" s="264"/>
      <c r="AT54" s="264"/>
      <c r="AU54" s="264"/>
      <c r="AV54" s="264"/>
      <c r="AW54" s="264"/>
      <c r="AX54" s="264"/>
      <c r="AY54" s="264"/>
      <c r="AZ54" s="264"/>
      <c r="BA54" s="264"/>
      <c r="BB54" s="264"/>
      <c r="BC54" s="264"/>
      <c r="BD54" s="264"/>
      <c r="BE54" s="264"/>
      <c r="BF54" s="264"/>
      <c r="BG54" s="264"/>
      <c r="BH54" s="264"/>
    </row>
    <row r="55" spans="1:60" ht="19.899999999999999" customHeight="1">
      <c r="A55" s="148" t="s">
        <v>16</v>
      </c>
      <c r="B55" s="98"/>
      <c r="C55" s="31">
        <v>4.557851228452293</v>
      </c>
      <c r="D55" s="31">
        <v>7.3794055171071022</v>
      </c>
      <c r="E55" s="31">
        <v>6.4572558539262701</v>
      </c>
      <c r="F55" s="31">
        <v>3.9607287564089404</v>
      </c>
      <c r="G55" s="31">
        <v>4.6559037371228555</v>
      </c>
      <c r="H55" s="31">
        <v>7.4306431644717321</v>
      </c>
      <c r="I55" s="31">
        <v>7.2057666620313228</v>
      </c>
      <c r="J55" s="31">
        <v>3.254680219735377</v>
      </c>
      <c r="K55" s="31">
        <v>15.501004441366845</v>
      </c>
      <c r="L55" s="31">
        <v>3.5161499999999997</v>
      </c>
      <c r="M55" s="31">
        <v>-0.84533399999999992</v>
      </c>
      <c r="N55" s="31">
        <v>-1.108449</v>
      </c>
      <c r="O55" s="31">
        <v>-6.5847629999999997</v>
      </c>
      <c r="P55" s="31">
        <v>12.173819</v>
      </c>
      <c r="Q55" s="31">
        <v>8.7260369999999998</v>
      </c>
      <c r="R55" s="31">
        <v>4.1079030000000003</v>
      </c>
      <c r="S55" s="31">
        <v>9.2449429999999992</v>
      </c>
      <c r="T55" s="31">
        <v>2.6757360000000001</v>
      </c>
      <c r="U55" s="31">
        <v>-1.4781279999999999</v>
      </c>
      <c r="V55" s="31"/>
      <c r="W55" s="37">
        <v>0.68656103557769532</v>
      </c>
      <c r="X55" s="37">
        <v>0.164295</v>
      </c>
      <c r="Y55" s="37">
        <v>-3.8248999999999998E-2</v>
      </c>
      <c r="Z55" s="37">
        <v>-4.6998999999999999E-2</v>
      </c>
      <c r="AA55" s="37">
        <v>-0.26017299999999999</v>
      </c>
      <c r="AB55" s="37">
        <v>0.42247799999999996</v>
      </c>
      <c r="AC55" s="37">
        <v>0.32835900000000001</v>
      </c>
      <c r="AD55" s="37">
        <v>0.16297399999999998</v>
      </c>
      <c r="AE55" s="37">
        <v>0.36210399999999998</v>
      </c>
      <c r="AF55" s="37">
        <v>0.109206</v>
      </c>
      <c r="AG55" s="37">
        <v>-5.8720999999999995E-2</v>
      </c>
      <c r="AH55" s="264"/>
      <c r="AI55" s="264"/>
      <c r="AJ55" s="264"/>
      <c r="AK55" s="264"/>
      <c r="AL55" s="264"/>
      <c r="AM55" s="264"/>
      <c r="AN55" s="264"/>
      <c r="AO55" s="264"/>
      <c r="AP55" s="264"/>
      <c r="AQ55" s="264"/>
      <c r="AR55" s="264"/>
      <c r="AS55" s="264"/>
      <c r="AT55" s="264"/>
      <c r="AU55" s="264"/>
      <c r="AV55" s="264"/>
      <c r="AW55" s="264"/>
      <c r="AX55" s="264"/>
      <c r="AY55" s="264"/>
      <c r="AZ55" s="264"/>
      <c r="BA55" s="264"/>
      <c r="BB55" s="264"/>
      <c r="BC55" s="264"/>
      <c r="BD55" s="264"/>
      <c r="BE55" s="264"/>
      <c r="BF55" s="264"/>
      <c r="BG55" s="264"/>
      <c r="BH55" s="264"/>
    </row>
    <row r="56" spans="1:60" ht="19.899999999999999" customHeight="1">
      <c r="A56" s="148" t="s">
        <v>17</v>
      </c>
      <c r="B56" s="98"/>
      <c r="C56" s="31">
        <v>5.4762683364280065</v>
      </c>
      <c r="D56" s="31">
        <v>4.3668146240585912</v>
      </c>
      <c r="E56" s="31">
        <v>5.5858377145734579</v>
      </c>
      <c r="F56" s="31">
        <v>7.3146378418489633</v>
      </c>
      <c r="G56" s="31">
        <v>7.9881932095784691</v>
      </c>
      <c r="H56" s="31">
        <v>7.7987005244894476</v>
      </c>
      <c r="I56" s="31">
        <v>9.6122598802024299</v>
      </c>
      <c r="J56" s="31">
        <v>11.010860528744047</v>
      </c>
      <c r="K56" s="31">
        <v>5.6805812398222741</v>
      </c>
      <c r="L56" s="31">
        <v>6.3001199999999997</v>
      </c>
      <c r="M56" s="31">
        <v>6.0529769999999994</v>
      </c>
      <c r="N56" s="31">
        <v>6.8466990000000001</v>
      </c>
      <c r="O56" s="31">
        <v>10.275627</v>
      </c>
      <c r="P56" s="31">
        <v>8.3752769999999988</v>
      </c>
      <c r="Q56" s="31">
        <v>8.7089940000000006</v>
      </c>
      <c r="R56" s="31">
        <v>9.0836699999999997</v>
      </c>
      <c r="S56" s="31">
        <v>7.2555239999999994</v>
      </c>
      <c r="T56" s="31">
        <v>5.38</v>
      </c>
      <c r="U56" s="31">
        <v>4.0264199999999999</v>
      </c>
      <c r="V56" s="31"/>
      <c r="W56" s="37">
        <v>0.22491252049794661</v>
      </c>
      <c r="X56" s="37">
        <v>0.24077799999999999</v>
      </c>
      <c r="Y56" s="37">
        <v>0.23003799999999999</v>
      </c>
      <c r="Z56" s="37">
        <v>0.26079799999999997</v>
      </c>
      <c r="AA56" s="37">
        <v>0.39407399999999998</v>
      </c>
      <c r="AB56" s="37">
        <v>0.33303299999999997</v>
      </c>
      <c r="AC56" s="37">
        <v>0.362784</v>
      </c>
      <c r="AD56" s="37">
        <v>0.39887799999999995</v>
      </c>
      <c r="AE56" s="37">
        <v>0.32957500000000001</v>
      </c>
      <c r="AF56" s="37">
        <v>0.25001099999999998</v>
      </c>
      <c r="AG56" s="37">
        <v>0.18692499999999998</v>
      </c>
      <c r="AH56" s="264"/>
      <c r="AI56" s="264"/>
      <c r="AJ56" s="264"/>
      <c r="AK56" s="264"/>
      <c r="AL56" s="264"/>
      <c r="AM56" s="264"/>
      <c r="AN56" s="264"/>
      <c r="AO56" s="264"/>
      <c r="AP56" s="264"/>
      <c r="AQ56" s="264"/>
      <c r="AR56" s="264"/>
      <c r="AS56" s="264"/>
      <c r="AT56" s="264"/>
      <c r="AU56" s="264"/>
      <c r="AV56" s="264"/>
      <c r="AW56" s="264"/>
      <c r="AX56" s="264"/>
      <c r="AY56" s="264"/>
      <c r="AZ56" s="264"/>
      <c r="BA56" s="264"/>
      <c r="BB56" s="264"/>
      <c r="BC56" s="264"/>
      <c r="BD56" s="264"/>
      <c r="BE56" s="264"/>
      <c r="BF56" s="264"/>
      <c r="BG56" s="264"/>
      <c r="BH56" s="264"/>
    </row>
    <row r="57" spans="1:60" ht="19.899999999999999" customHeight="1">
      <c r="A57" s="148" t="s">
        <v>18</v>
      </c>
      <c r="B57" s="98"/>
      <c r="C57" s="31">
        <v>4.1205945339739714</v>
      </c>
      <c r="D57" s="31">
        <v>7.2245274740355683</v>
      </c>
      <c r="E57" s="31">
        <v>13.732376825922785</v>
      </c>
      <c r="F57" s="31">
        <v>10.855475252603625</v>
      </c>
      <c r="G57" s="31">
        <v>9.4537378076572622</v>
      </c>
      <c r="H57" s="31">
        <v>21.27155127315956</v>
      </c>
      <c r="I57" s="31">
        <v>18.784587641658177</v>
      </c>
      <c r="J57" s="31">
        <v>4.7032917211333967</v>
      </c>
      <c r="K57" s="31">
        <v>6.6352150843902393</v>
      </c>
      <c r="L57" s="31">
        <v>5.7109779999999999</v>
      </c>
      <c r="M57" s="31">
        <v>7.4970309999999998</v>
      </c>
      <c r="N57" s="31">
        <v>6.1175939999999995</v>
      </c>
      <c r="O57" s="31">
        <v>8.248818</v>
      </c>
      <c r="P57" s="31">
        <v>10.473785999999999</v>
      </c>
      <c r="Q57" s="31">
        <v>3.9597980000000002</v>
      </c>
      <c r="R57" s="31">
        <v>4.2980320000000001</v>
      </c>
      <c r="S57" s="31">
        <v>5.0671549999999996</v>
      </c>
      <c r="T57" s="31">
        <v>3.6231409999999999</v>
      </c>
      <c r="U57" s="31">
        <v>3.1156519999999999</v>
      </c>
      <c r="V57" s="31"/>
      <c r="W57" s="37">
        <v>0.75846510871505957</v>
      </c>
      <c r="X57" s="37">
        <v>0.63583299999999998</v>
      </c>
      <c r="Y57" s="37">
        <v>0.82541299999999995</v>
      </c>
      <c r="Z57" s="37">
        <v>0.68427099999999996</v>
      </c>
      <c r="AA57" s="37">
        <v>0.92259899999999995</v>
      </c>
      <c r="AB57" s="37">
        <v>1.1923029999999999</v>
      </c>
      <c r="AC57" s="37">
        <v>0.48136799999999996</v>
      </c>
      <c r="AD57" s="37">
        <v>0.52671099999999993</v>
      </c>
      <c r="AE57" s="37">
        <v>0.61417199999999994</v>
      </c>
      <c r="AF57" s="37">
        <v>0.44009899999999996</v>
      </c>
      <c r="AG57" s="37">
        <v>0.371778</v>
      </c>
      <c r="AH57" s="264"/>
      <c r="AI57" s="264"/>
      <c r="AJ57" s="264"/>
      <c r="AK57" s="264"/>
      <c r="AL57" s="264"/>
      <c r="AM57" s="264"/>
      <c r="AN57" s="264"/>
      <c r="AO57" s="264"/>
      <c r="AP57" s="264"/>
      <c r="AQ57" s="264"/>
      <c r="AR57" s="264"/>
      <c r="AS57" s="264"/>
      <c r="AT57" s="264"/>
      <c r="AU57" s="264"/>
      <c r="AV57" s="264"/>
      <c r="AW57" s="264"/>
      <c r="AX57" s="264"/>
      <c r="AY57" s="264"/>
      <c r="AZ57" s="264"/>
      <c r="BA57" s="264"/>
      <c r="BB57" s="264"/>
      <c r="BC57" s="264"/>
      <c r="BD57" s="264"/>
      <c r="BE57" s="264"/>
      <c r="BF57" s="264"/>
      <c r="BG57" s="264"/>
      <c r="BH57" s="264"/>
    </row>
    <row r="58" spans="1:60" ht="19.899999999999999" customHeight="1">
      <c r="A58" s="148" t="s">
        <v>19</v>
      </c>
      <c r="B58" s="98"/>
      <c r="C58" s="31">
        <v>4.278948964096486</v>
      </c>
      <c r="D58" s="31">
        <v>3.4215142947872721</v>
      </c>
      <c r="E58" s="31">
        <v>3.2680574024560372</v>
      </c>
      <c r="F58" s="31">
        <v>6.4924437767422916</v>
      </c>
      <c r="G58" s="31">
        <v>5.2721122563883114</v>
      </c>
      <c r="H58" s="31">
        <v>7.4349945394753547</v>
      </c>
      <c r="I58" s="31">
        <v>14.023503999675953</v>
      </c>
      <c r="J58" s="31">
        <v>5.1908752329753156</v>
      </c>
      <c r="K58" s="31">
        <v>6.2345493278888</v>
      </c>
      <c r="L58" s="31">
        <v>5.9879419999999994</v>
      </c>
      <c r="M58" s="31">
        <v>6.81</v>
      </c>
      <c r="N58" s="31">
        <v>3.644228</v>
      </c>
      <c r="O58" s="31">
        <v>3.6649210000000001</v>
      </c>
      <c r="P58" s="31">
        <v>4.232386</v>
      </c>
      <c r="Q58" s="31">
        <v>2.6904309999999998</v>
      </c>
      <c r="R58" s="31">
        <v>3.6404019999999999</v>
      </c>
      <c r="S58" s="31">
        <v>3.7258599999999999</v>
      </c>
      <c r="T58" s="31">
        <v>11.12294</v>
      </c>
      <c r="U58" s="31">
        <v>4.2481200000000001</v>
      </c>
      <c r="V58" s="31"/>
      <c r="W58" s="37">
        <v>0.47312744250566946</v>
      </c>
      <c r="X58" s="37">
        <v>0.44092799999999999</v>
      </c>
      <c r="Y58" s="37">
        <v>0.49699899999999997</v>
      </c>
      <c r="Z58" s="37">
        <v>0.26856599999999997</v>
      </c>
      <c r="AA58" s="37">
        <v>0.26378000000000001</v>
      </c>
      <c r="AB58" s="37">
        <v>0.29691600000000001</v>
      </c>
      <c r="AC58" s="37">
        <v>0.190167</v>
      </c>
      <c r="AD58" s="37">
        <v>0.25622699999999998</v>
      </c>
      <c r="AE58" s="37">
        <v>0.25773799999999997</v>
      </c>
      <c r="AF58" s="37">
        <v>0.76125599999999993</v>
      </c>
      <c r="AG58" s="37">
        <v>0.306284</v>
      </c>
      <c r="AH58" s="264"/>
      <c r="AI58" s="264"/>
      <c r="AJ58" s="264"/>
      <c r="AK58" s="264"/>
      <c r="AL58" s="264"/>
      <c r="AM58" s="264"/>
      <c r="AN58" s="264"/>
      <c r="AO58" s="264"/>
      <c r="AP58" s="264"/>
      <c r="AQ58" s="264"/>
      <c r="AR58" s="264"/>
      <c r="AS58" s="264"/>
      <c r="AT58" s="264"/>
      <c r="AU58" s="264"/>
      <c r="AV58" s="264"/>
      <c r="AW58" s="264"/>
      <c r="AX58" s="264"/>
      <c r="AY58" s="264"/>
      <c r="AZ58" s="264"/>
      <c r="BA58" s="264"/>
      <c r="BB58" s="264"/>
      <c r="BC58" s="264"/>
      <c r="BD58" s="264"/>
      <c r="BE58" s="264"/>
      <c r="BF58" s="264"/>
      <c r="BG58" s="264"/>
      <c r="BH58" s="264"/>
    </row>
    <row r="59" spans="1:60" ht="10.5" customHeight="1" thickBot="1">
      <c r="A59" s="99"/>
      <c r="B59" s="99"/>
      <c r="C59" s="100"/>
      <c r="D59" s="100"/>
      <c r="E59" s="100"/>
      <c r="F59" s="100"/>
      <c r="G59" s="100"/>
      <c r="H59" s="100"/>
      <c r="I59" s="100"/>
      <c r="J59" s="100"/>
      <c r="K59" s="100"/>
      <c r="L59" s="100"/>
      <c r="M59" s="100"/>
      <c r="N59" s="100"/>
      <c r="O59" s="100"/>
      <c r="P59" s="100"/>
      <c r="Q59" s="100"/>
      <c r="R59" s="100"/>
      <c r="S59" s="100"/>
      <c r="T59" s="100"/>
      <c r="U59" s="100"/>
      <c r="V59" s="100"/>
      <c r="W59" s="100"/>
      <c r="X59" s="100"/>
      <c r="Y59" s="100"/>
      <c r="Z59" s="100"/>
      <c r="AA59" s="100"/>
      <c r="AB59" s="100"/>
      <c r="AC59" s="100"/>
      <c r="AD59" s="100"/>
      <c r="AE59" s="100"/>
      <c r="AF59" s="100"/>
      <c r="AG59" s="100"/>
      <c r="AT59" s="264"/>
      <c r="AU59" s="264"/>
      <c r="AV59" s="264"/>
      <c r="AW59" s="264"/>
      <c r="AX59" s="264"/>
      <c r="AY59" s="264"/>
      <c r="AZ59" s="264"/>
      <c r="BA59" s="264"/>
      <c r="BB59" s="264"/>
    </row>
    <row r="60" spans="1:60" ht="18" customHeight="1">
      <c r="A60" s="29" t="s">
        <v>4</v>
      </c>
      <c r="B60" s="29" t="s">
        <v>214</v>
      </c>
      <c r="C60" s="101"/>
      <c r="D60" s="101"/>
      <c r="E60" s="101"/>
      <c r="F60" s="101"/>
      <c r="G60" s="101"/>
      <c r="H60" s="101"/>
      <c r="I60" s="101"/>
      <c r="J60" s="101"/>
      <c r="K60" s="101"/>
      <c r="L60" s="101"/>
      <c r="M60" s="101"/>
      <c r="N60" s="101"/>
      <c r="O60" s="101"/>
      <c r="P60" s="101"/>
      <c r="Q60" s="101"/>
      <c r="R60" s="101"/>
      <c r="S60" s="101"/>
      <c r="T60" s="101"/>
      <c r="U60" s="101"/>
      <c r="V60" s="101"/>
      <c r="W60" s="101"/>
      <c r="X60" s="101"/>
    </row>
    <row r="61" spans="1:60" ht="18" customHeight="1">
      <c r="A61" s="320" t="s">
        <v>288</v>
      </c>
      <c r="B61" s="322" t="s">
        <v>289</v>
      </c>
      <c r="C61" s="323"/>
      <c r="D61" s="323"/>
      <c r="E61" s="323"/>
      <c r="F61" s="323"/>
      <c r="G61" s="323"/>
      <c r="H61" s="323"/>
      <c r="I61" s="50"/>
      <c r="J61" s="50"/>
      <c r="K61" s="50"/>
      <c r="L61" s="50"/>
      <c r="M61" s="50"/>
      <c r="N61" s="50"/>
      <c r="O61" s="50"/>
      <c r="P61" s="50"/>
      <c r="Q61" s="50"/>
      <c r="R61" s="50"/>
      <c r="S61" s="50"/>
      <c r="T61" s="50"/>
      <c r="U61" s="50"/>
      <c r="V61" s="50"/>
      <c r="W61" s="50"/>
      <c r="X61" s="50"/>
    </row>
    <row r="62" spans="1:60" ht="18" customHeight="1">
      <c r="A62" s="102"/>
      <c r="B62" s="102"/>
      <c r="C62" s="43"/>
      <c r="D62" s="43"/>
      <c r="E62" s="43"/>
      <c r="F62" s="43"/>
      <c r="G62" s="103"/>
      <c r="H62" s="103"/>
      <c r="I62" s="103"/>
      <c r="J62" s="103"/>
      <c r="K62" s="103"/>
      <c r="L62" s="103"/>
      <c r="M62" s="103"/>
      <c r="N62" s="103"/>
      <c r="O62" s="103"/>
      <c r="P62" s="103"/>
      <c r="Q62" s="103"/>
      <c r="R62" s="103"/>
      <c r="S62" s="103"/>
      <c r="T62" s="103"/>
      <c r="U62" s="103"/>
      <c r="V62" s="103"/>
    </row>
    <row r="63" spans="1:60" ht="19.899999999999999" customHeight="1">
      <c r="A63" s="104"/>
      <c r="B63" s="104"/>
      <c r="C63" s="105"/>
      <c r="D63" s="105"/>
      <c r="G63" s="103"/>
      <c r="H63" s="103"/>
      <c r="I63" s="103"/>
      <c r="J63" s="103"/>
      <c r="K63" s="103"/>
      <c r="L63" s="103"/>
      <c r="M63" s="103"/>
      <c r="N63" s="103"/>
      <c r="O63" s="103"/>
      <c r="P63" s="103"/>
      <c r="Q63" s="103"/>
      <c r="R63" s="103"/>
      <c r="S63" s="103"/>
      <c r="T63" s="103"/>
      <c r="U63" s="103"/>
      <c r="V63" s="103"/>
    </row>
    <row r="64" spans="1:60" ht="19.899999999999999" customHeight="1">
      <c r="A64" s="95"/>
      <c r="B64" s="95"/>
      <c r="C64" s="101"/>
      <c r="D64" s="101"/>
      <c r="G64" s="103"/>
      <c r="H64" s="103"/>
      <c r="I64" s="103"/>
      <c r="J64" s="103"/>
      <c r="K64" s="103"/>
      <c r="L64" s="103"/>
      <c r="M64" s="103"/>
      <c r="N64" s="103"/>
      <c r="O64" s="103"/>
      <c r="P64" s="103"/>
      <c r="Q64" s="103"/>
      <c r="R64" s="103"/>
      <c r="S64" s="103"/>
      <c r="T64" s="103"/>
      <c r="U64" s="103"/>
      <c r="V64" s="103"/>
    </row>
    <row r="65" spans="7:30" ht="19.899999999999999" customHeight="1">
      <c r="G65" s="103"/>
      <c r="H65" s="103"/>
      <c r="I65" s="103"/>
      <c r="J65" s="103"/>
      <c r="K65" s="103"/>
      <c r="L65" s="103"/>
      <c r="M65" s="103"/>
      <c r="N65" s="103"/>
      <c r="O65" s="103"/>
      <c r="P65" s="103"/>
      <c r="Q65" s="103"/>
      <c r="R65" s="103"/>
      <c r="S65" s="103"/>
      <c r="T65" s="103"/>
      <c r="U65" s="103"/>
      <c r="V65" s="103"/>
    </row>
    <row r="66" spans="7:30" ht="19.899999999999999" customHeight="1">
      <c r="G66" s="245"/>
      <c r="H66" s="245"/>
      <c r="I66" s="245"/>
      <c r="J66" s="245"/>
      <c r="K66" s="245"/>
      <c r="L66" s="245"/>
      <c r="M66" s="245"/>
      <c r="N66" s="245"/>
      <c r="O66" s="245"/>
      <c r="P66" s="245"/>
      <c r="Q66" s="245"/>
      <c r="R66" s="245"/>
      <c r="S66" s="245"/>
      <c r="T66" s="245"/>
      <c r="U66" s="245"/>
      <c r="V66" s="245"/>
      <c r="W66" s="245"/>
      <c r="X66" s="245"/>
      <c r="Y66" s="245"/>
      <c r="Z66" s="245"/>
      <c r="AA66" s="245"/>
      <c r="AB66" s="245"/>
      <c r="AC66" s="245"/>
      <c r="AD66" s="245"/>
    </row>
    <row r="67" spans="7:30" ht="19.899999999999999" customHeight="1">
      <c r="G67" s="245"/>
      <c r="H67" s="245"/>
      <c r="I67" s="245"/>
      <c r="J67" s="245"/>
      <c r="K67" s="245"/>
      <c r="L67" s="245"/>
      <c r="M67" s="245"/>
      <c r="N67" s="245"/>
      <c r="O67" s="245"/>
      <c r="P67" s="245"/>
      <c r="Q67" s="245"/>
      <c r="R67" s="245"/>
      <c r="S67" s="245"/>
      <c r="T67" s="245"/>
      <c r="U67" s="245"/>
      <c r="V67" s="245"/>
      <c r="W67" s="245"/>
      <c r="X67" s="245"/>
      <c r="Y67" s="245"/>
      <c r="Z67" s="245"/>
      <c r="AA67" s="245"/>
      <c r="AB67" s="245"/>
      <c r="AC67" s="245"/>
      <c r="AD67" s="245"/>
    </row>
    <row r="68" spans="7:30" ht="19.899999999999999" customHeight="1">
      <c r="G68" s="245"/>
      <c r="H68" s="245"/>
      <c r="I68" s="245"/>
      <c r="J68" s="245"/>
      <c r="K68" s="245"/>
      <c r="L68" s="245"/>
      <c r="M68" s="245"/>
      <c r="N68" s="245"/>
      <c r="O68" s="245"/>
      <c r="P68" s="245"/>
      <c r="Q68" s="245"/>
      <c r="R68" s="245"/>
      <c r="S68" s="245"/>
      <c r="T68" s="245"/>
      <c r="U68" s="245"/>
      <c r="V68" s="245"/>
      <c r="W68" s="245"/>
      <c r="X68" s="245"/>
      <c r="Y68" s="245"/>
      <c r="Z68" s="245"/>
      <c r="AA68" s="245"/>
      <c r="AB68" s="245"/>
      <c r="AC68" s="245"/>
      <c r="AD68" s="245"/>
    </row>
    <row r="69" spans="7:30" ht="19.899999999999999" customHeight="1">
      <c r="G69" s="245"/>
      <c r="H69" s="245"/>
      <c r="I69" s="245"/>
      <c r="J69" s="245"/>
      <c r="K69" s="245"/>
      <c r="L69" s="245"/>
      <c r="M69" s="245"/>
      <c r="N69" s="245"/>
      <c r="O69" s="245"/>
      <c r="P69" s="245"/>
      <c r="Q69" s="245"/>
      <c r="R69" s="245"/>
      <c r="S69" s="245"/>
      <c r="T69" s="245"/>
      <c r="U69" s="245"/>
      <c r="V69" s="245"/>
      <c r="W69" s="245"/>
      <c r="X69" s="245"/>
      <c r="Y69" s="245"/>
      <c r="Z69" s="245"/>
      <c r="AA69" s="245"/>
      <c r="AB69" s="245"/>
      <c r="AC69" s="245"/>
      <c r="AD69" s="245"/>
    </row>
    <row r="70" spans="7:30" ht="19.899999999999999" customHeight="1">
      <c r="G70" s="245"/>
      <c r="H70" s="245"/>
      <c r="I70" s="245"/>
      <c r="J70" s="245"/>
      <c r="K70" s="245"/>
      <c r="L70" s="245"/>
      <c r="M70" s="245"/>
      <c r="N70" s="245"/>
      <c r="O70" s="245"/>
      <c r="P70" s="245"/>
      <c r="Q70" s="245"/>
      <c r="R70" s="245"/>
      <c r="S70" s="245"/>
      <c r="T70" s="245"/>
      <c r="U70" s="245"/>
      <c r="V70" s="245"/>
      <c r="W70" s="245"/>
      <c r="X70" s="245"/>
      <c r="Y70" s="245"/>
      <c r="Z70" s="245"/>
      <c r="AA70" s="245"/>
      <c r="AB70" s="245"/>
      <c r="AC70" s="245"/>
      <c r="AD70" s="245"/>
    </row>
    <row r="71" spans="7:30" ht="19.899999999999999" customHeight="1">
      <c r="G71" s="245"/>
      <c r="H71" s="245"/>
      <c r="I71" s="245"/>
      <c r="J71" s="245"/>
      <c r="K71" s="245"/>
      <c r="L71" s="245"/>
      <c r="M71" s="245"/>
      <c r="N71" s="245"/>
      <c r="O71" s="245"/>
      <c r="P71" s="245"/>
      <c r="Q71" s="245"/>
      <c r="R71" s="245"/>
      <c r="S71" s="245"/>
      <c r="T71" s="245"/>
      <c r="U71" s="245"/>
      <c r="V71" s="245"/>
      <c r="W71" s="245"/>
      <c r="X71" s="245"/>
      <c r="Y71" s="245"/>
      <c r="Z71" s="245"/>
      <c r="AA71" s="245"/>
      <c r="AB71" s="245"/>
      <c r="AC71" s="245"/>
      <c r="AD71" s="245"/>
    </row>
    <row r="72" spans="7:30" ht="19.899999999999999" customHeight="1">
      <c r="G72" s="245"/>
      <c r="H72" s="245"/>
      <c r="I72" s="245"/>
      <c r="J72" s="245"/>
      <c r="K72" s="245"/>
      <c r="L72" s="245"/>
      <c r="M72" s="245"/>
      <c r="N72" s="245"/>
      <c r="O72" s="245"/>
      <c r="P72" s="245"/>
      <c r="Q72" s="245"/>
      <c r="R72" s="245"/>
      <c r="S72" s="245"/>
      <c r="T72" s="245"/>
      <c r="U72" s="245"/>
      <c r="V72" s="245"/>
      <c r="W72" s="245"/>
      <c r="X72" s="245"/>
      <c r="Y72" s="245"/>
      <c r="Z72" s="245"/>
      <c r="AA72" s="245"/>
      <c r="AB72" s="245"/>
      <c r="AC72" s="245"/>
      <c r="AD72" s="245"/>
    </row>
    <row r="73" spans="7:30" ht="19.899999999999999" customHeight="1">
      <c r="G73" s="245"/>
      <c r="H73" s="245"/>
      <c r="I73" s="245"/>
      <c r="J73" s="245"/>
      <c r="K73" s="245"/>
      <c r="L73" s="245"/>
      <c r="M73" s="245"/>
      <c r="N73" s="245"/>
      <c r="O73" s="245"/>
      <c r="P73" s="245"/>
      <c r="Q73" s="245"/>
      <c r="R73" s="245"/>
      <c r="S73" s="245"/>
      <c r="T73" s="245"/>
      <c r="U73" s="245"/>
      <c r="V73" s="245"/>
      <c r="W73" s="245"/>
      <c r="X73" s="245"/>
      <c r="Y73" s="245"/>
      <c r="Z73" s="245"/>
      <c r="AA73" s="245"/>
      <c r="AB73" s="245"/>
      <c r="AC73" s="245"/>
      <c r="AD73" s="245"/>
    </row>
    <row r="74" spans="7:30" ht="19.899999999999999" customHeight="1">
      <c r="G74" s="245"/>
      <c r="H74" s="245"/>
      <c r="I74" s="245"/>
      <c r="J74" s="245"/>
      <c r="K74" s="245"/>
      <c r="L74" s="245"/>
      <c r="M74" s="245"/>
      <c r="N74" s="245"/>
      <c r="O74" s="245"/>
      <c r="P74" s="245"/>
      <c r="Q74" s="245"/>
      <c r="R74" s="245"/>
      <c r="S74" s="245"/>
      <c r="T74" s="245"/>
      <c r="U74" s="245"/>
      <c r="V74" s="245"/>
      <c r="W74" s="245"/>
      <c r="X74" s="245"/>
      <c r="Y74" s="245"/>
      <c r="Z74" s="245"/>
      <c r="AA74" s="245"/>
      <c r="AB74" s="245"/>
      <c r="AC74" s="245"/>
      <c r="AD74" s="245"/>
    </row>
    <row r="75" spans="7:30" ht="19.899999999999999" customHeight="1">
      <c r="G75" s="245"/>
      <c r="H75" s="245"/>
      <c r="I75" s="245"/>
      <c r="J75" s="245"/>
      <c r="K75" s="245"/>
      <c r="L75" s="245"/>
      <c r="M75" s="245"/>
      <c r="N75" s="245"/>
      <c r="O75" s="245"/>
      <c r="P75" s="245"/>
      <c r="Q75" s="245"/>
      <c r="R75" s="245"/>
      <c r="S75" s="245"/>
      <c r="T75" s="245"/>
      <c r="U75" s="245"/>
      <c r="V75" s="245"/>
      <c r="W75" s="245"/>
      <c r="X75" s="245"/>
      <c r="Y75" s="245"/>
      <c r="Z75" s="245"/>
      <c r="AA75" s="245"/>
      <c r="AB75" s="245"/>
      <c r="AC75" s="245"/>
      <c r="AD75" s="245"/>
    </row>
    <row r="76" spans="7:30" ht="19.899999999999999" customHeight="1">
      <c r="G76" s="245"/>
      <c r="H76" s="245"/>
      <c r="I76" s="245"/>
      <c r="J76" s="245"/>
      <c r="K76" s="245"/>
      <c r="L76" s="245"/>
      <c r="M76" s="245"/>
      <c r="N76" s="245"/>
      <c r="O76" s="245"/>
      <c r="P76" s="245"/>
      <c r="Q76" s="245"/>
      <c r="R76" s="245"/>
      <c r="S76" s="245"/>
      <c r="T76" s="245"/>
      <c r="U76" s="245"/>
      <c r="V76" s="245"/>
      <c r="W76" s="245"/>
      <c r="X76" s="245"/>
      <c r="Y76" s="245"/>
      <c r="Z76" s="245"/>
      <c r="AA76" s="245"/>
      <c r="AB76" s="245"/>
      <c r="AC76" s="245"/>
      <c r="AD76" s="245"/>
    </row>
    <row r="77" spans="7:30" ht="19.899999999999999" customHeight="1">
      <c r="G77" s="245"/>
      <c r="H77" s="245"/>
      <c r="I77" s="245"/>
      <c r="J77" s="245"/>
      <c r="K77" s="245"/>
      <c r="L77" s="245"/>
      <c r="M77" s="245"/>
      <c r="N77" s="245"/>
      <c r="O77" s="245"/>
      <c r="P77" s="245"/>
      <c r="Q77" s="245"/>
      <c r="R77" s="245"/>
      <c r="S77" s="245"/>
      <c r="T77" s="245"/>
      <c r="U77" s="245"/>
      <c r="V77" s="245"/>
      <c r="W77" s="245"/>
      <c r="X77" s="245"/>
      <c r="Y77" s="245"/>
      <c r="Z77" s="245"/>
      <c r="AA77" s="245"/>
      <c r="AB77" s="245"/>
      <c r="AC77" s="245"/>
      <c r="AD77" s="245"/>
    </row>
    <row r="78" spans="7:30" ht="19.899999999999999" customHeight="1">
      <c r="G78" s="245"/>
      <c r="H78" s="245"/>
      <c r="I78" s="245"/>
      <c r="J78" s="245"/>
      <c r="K78" s="245"/>
      <c r="L78" s="245"/>
      <c r="M78" s="245"/>
      <c r="N78" s="245"/>
      <c r="O78" s="245"/>
      <c r="P78" s="245"/>
      <c r="Q78" s="245"/>
      <c r="R78" s="245"/>
      <c r="S78" s="245"/>
      <c r="T78" s="245"/>
      <c r="U78" s="245"/>
      <c r="V78" s="245"/>
      <c r="W78" s="245"/>
      <c r="X78" s="245"/>
      <c r="Y78" s="245"/>
      <c r="Z78" s="245"/>
      <c r="AA78" s="245"/>
      <c r="AB78" s="245"/>
      <c r="AC78" s="245"/>
      <c r="AD78" s="245"/>
    </row>
    <row r="79" spans="7:30" ht="19.899999999999999" customHeight="1">
      <c r="G79" s="245"/>
      <c r="H79" s="245"/>
      <c r="I79" s="245"/>
      <c r="J79" s="245"/>
      <c r="K79" s="245"/>
      <c r="L79" s="245"/>
      <c r="M79" s="245"/>
      <c r="N79" s="245"/>
      <c r="O79" s="245"/>
      <c r="P79" s="245"/>
      <c r="Q79" s="245"/>
      <c r="R79" s="245"/>
      <c r="S79" s="245"/>
      <c r="T79" s="245"/>
      <c r="U79" s="245"/>
      <c r="V79" s="245"/>
      <c r="W79" s="245"/>
      <c r="X79" s="245"/>
      <c r="Y79" s="245"/>
      <c r="Z79" s="245"/>
      <c r="AA79" s="245"/>
      <c r="AB79" s="245"/>
      <c r="AC79" s="245"/>
      <c r="AD79" s="245"/>
    </row>
    <row r="80" spans="7:30" ht="19.899999999999999" customHeight="1">
      <c r="G80" s="245"/>
      <c r="H80" s="245"/>
      <c r="I80" s="245"/>
      <c r="J80" s="245"/>
      <c r="K80" s="245"/>
      <c r="L80" s="245"/>
      <c r="M80" s="245"/>
      <c r="N80" s="245"/>
      <c r="O80" s="245"/>
      <c r="P80" s="245"/>
      <c r="Q80" s="245"/>
      <c r="R80" s="245"/>
      <c r="S80" s="245"/>
      <c r="T80" s="245"/>
      <c r="U80" s="245"/>
      <c r="V80" s="245"/>
      <c r="W80" s="245"/>
      <c r="X80" s="245"/>
      <c r="Y80" s="245"/>
      <c r="Z80" s="245"/>
      <c r="AA80" s="245"/>
      <c r="AB80" s="245"/>
      <c r="AC80" s="245"/>
      <c r="AD80" s="245"/>
    </row>
    <row r="81" spans="7:30" ht="19.899999999999999" customHeight="1">
      <c r="G81" s="245"/>
      <c r="H81" s="245"/>
      <c r="I81" s="245"/>
      <c r="J81" s="245"/>
      <c r="K81" s="245"/>
      <c r="L81" s="245"/>
      <c r="M81" s="245"/>
      <c r="N81" s="245"/>
      <c r="O81" s="245"/>
      <c r="P81" s="245"/>
      <c r="Q81" s="245"/>
      <c r="R81" s="245"/>
      <c r="S81" s="245"/>
      <c r="T81" s="245"/>
      <c r="U81" s="245"/>
      <c r="V81" s="245"/>
      <c r="W81" s="245"/>
      <c r="X81" s="245"/>
      <c r="Y81" s="245"/>
      <c r="Z81" s="245"/>
      <c r="AA81" s="245"/>
      <c r="AB81" s="245"/>
      <c r="AC81" s="245"/>
      <c r="AD81" s="245"/>
    </row>
    <row r="82" spans="7:30" ht="19.899999999999999" customHeight="1">
      <c r="G82" s="245"/>
      <c r="H82" s="245"/>
      <c r="I82" s="245"/>
      <c r="J82" s="245"/>
      <c r="K82" s="245"/>
      <c r="L82" s="245"/>
      <c r="M82" s="245"/>
      <c r="N82" s="245"/>
      <c r="O82" s="245"/>
      <c r="P82" s="245"/>
      <c r="Q82" s="245"/>
      <c r="R82" s="245"/>
      <c r="S82" s="245"/>
      <c r="T82" s="245"/>
      <c r="U82" s="245"/>
      <c r="V82" s="245"/>
      <c r="W82" s="245"/>
      <c r="X82" s="245"/>
      <c r="Y82" s="245"/>
      <c r="Z82" s="245"/>
      <c r="AA82" s="245"/>
      <c r="AB82" s="245"/>
      <c r="AC82" s="245"/>
      <c r="AD82" s="245"/>
    </row>
    <row r="83" spans="7:30" ht="19.899999999999999" customHeight="1">
      <c r="G83" s="245"/>
      <c r="H83" s="245"/>
      <c r="I83" s="245"/>
      <c r="J83" s="245"/>
      <c r="K83" s="245"/>
      <c r="L83" s="245"/>
      <c r="M83" s="245"/>
      <c r="N83" s="245"/>
      <c r="O83" s="245"/>
      <c r="P83" s="245"/>
      <c r="Q83" s="245"/>
      <c r="R83" s="245"/>
      <c r="S83" s="245"/>
      <c r="T83" s="245"/>
      <c r="U83" s="245"/>
      <c r="V83" s="245"/>
      <c r="W83" s="245"/>
      <c r="X83" s="245"/>
      <c r="Y83" s="245"/>
      <c r="Z83" s="245"/>
      <c r="AA83" s="245"/>
      <c r="AB83" s="245"/>
      <c r="AC83" s="245"/>
      <c r="AD83" s="245"/>
    </row>
    <row r="84" spans="7:30" ht="19.899999999999999" customHeight="1">
      <c r="G84" s="245"/>
      <c r="H84" s="245"/>
      <c r="I84" s="245"/>
      <c r="J84" s="245"/>
      <c r="K84" s="245"/>
      <c r="L84" s="245"/>
      <c r="M84" s="245"/>
      <c r="N84" s="245"/>
      <c r="O84" s="245"/>
      <c r="P84" s="245"/>
      <c r="Q84" s="245"/>
      <c r="R84" s="245"/>
      <c r="S84" s="245"/>
      <c r="T84" s="245"/>
      <c r="U84" s="245"/>
      <c r="V84" s="245"/>
      <c r="W84" s="245"/>
      <c r="X84" s="245"/>
      <c r="Y84" s="245"/>
      <c r="Z84" s="245"/>
      <c r="AA84" s="245"/>
      <c r="AB84" s="245"/>
      <c r="AC84" s="245"/>
      <c r="AD84" s="245"/>
    </row>
    <row r="85" spans="7:30" ht="19.899999999999999" customHeight="1">
      <c r="G85" s="245"/>
      <c r="H85" s="245"/>
      <c r="I85" s="245"/>
      <c r="J85" s="245"/>
      <c r="K85" s="245"/>
      <c r="L85" s="245"/>
      <c r="M85" s="245"/>
      <c r="N85" s="245"/>
      <c r="O85" s="245"/>
      <c r="P85" s="245"/>
      <c r="Q85" s="245"/>
      <c r="R85" s="245"/>
      <c r="S85" s="245"/>
      <c r="T85" s="245"/>
      <c r="U85" s="245"/>
      <c r="V85" s="245"/>
      <c r="W85" s="245"/>
      <c r="X85" s="245"/>
      <c r="Y85" s="245"/>
      <c r="Z85" s="245"/>
      <c r="AA85" s="245"/>
      <c r="AB85" s="245"/>
      <c r="AC85" s="245"/>
      <c r="AD85" s="245"/>
    </row>
    <row r="86" spans="7:30" ht="19.899999999999999" customHeight="1">
      <c r="G86" s="245"/>
      <c r="H86" s="245"/>
      <c r="I86" s="245"/>
      <c r="J86" s="245"/>
      <c r="K86" s="245"/>
      <c r="L86" s="245"/>
      <c r="M86" s="245"/>
      <c r="N86" s="245"/>
      <c r="O86" s="245"/>
      <c r="P86" s="245"/>
      <c r="Q86" s="245"/>
      <c r="R86" s="245"/>
      <c r="S86" s="245"/>
      <c r="T86" s="245"/>
      <c r="U86" s="245"/>
      <c r="V86" s="245"/>
      <c r="W86" s="245"/>
      <c r="X86" s="245"/>
      <c r="Y86" s="245"/>
      <c r="Z86" s="245"/>
      <c r="AA86" s="245"/>
      <c r="AB86" s="245"/>
      <c r="AC86" s="245"/>
      <c r="AD86" s="245"/>
    </row>
    <row r="87" spans="7:30" ht="19.899999999999999" customHeight="1">
      <c r="G87" s="245"/>
      <c r="H87" s="245"/>
      <c r="I87" s="245"/>
      <c r="J87" s="245"/>
      <c r="K87" s="245"/>
      <c r="L87" s="245"/>
      <c r="M87" s="245"/>
      <c r="N87" s="245"/>
      <c r="O87" s="245"/>
      <c r="P87" s="245"/>
      <c r="Q87" s="245"/>
      <c r="R87" s="245"/>
      <c r="S87" s="245"/>
      <c r="T87" s="245"/>
      <c r="U87" s="245"/>
      <c r="V87" s="245"/>
      <c r="W87" s="245"/>
      <c r="X87" s="245"/>
      <c r="Y87" s="245"/>
      <c r="Z87" s="245"/>
      <c r="AA87" s="245"/>
      <c r="AB87" s="245"/>
      <c r="AC87" s="245"/>
      <c r="AD87" s="245"/>
    </row>
    <row r="88" spans="7:30" ht="19.899999999999999" customHeight="1">
      <c r="G88" s="245"/>
      <c r="H88" s="245"/>
      <c r="I88" s="245"/>
      <c r="J88" s="245"/>
      <c r="K88" s="245"/>
      <c r="L88" s="245"/>
      <c r="M88" s="245"/>
      <c r="N88" s="245"/>
      <c r="O88" s="245"/>
      <c r="P88" s="245"/>
      <c r="Q88" s="245"/>
      <c r="R88" s="245"/>
      <c r="S88" s="245"/>
      <c r="T88" s="245"/>
      <c r="U88" s="245"/>
      <c r="V88" s="245"/>
      <c r="W88" s="245"/>
      <c r="X88" s="245"/>
      <c r="Y88" s="245"/>
      <c r="Z88" s="245"/>
      <c r="AA88" s="245"/>
      <c r="AB88" s="245"/>
      <c r="AC88" s="245"/>
      <c r="AD88" s="245"/>
    </row>
    <row r="89" spans="7:30" ht="19.899999999999999" customHeight="1">
      <c r="G89" s="245"/>
      <c r="H89" s="245"/>
      <c r="I89" s="245"/>
      <c r="J89" s="245"/>
      <c r="K89" s="245"/>
      <c r="L89" s="245"/>
      <c r="M89" s="245"/>
      <c r="N89" s="245"/>
      <c r="O89" s="245"/>
      <c r="P89" s="245"/>
      <c r="Q89" s="245"/>
      <c r="R89" s="245"/>
      <c r="S89" s="245"/>
      <c r="T89" s="245"/>
      <c r="U89" s="245"/>
      <c r="V89" s="245"/>
      <c r="W89" s="245"/>
      <c r="X89" s="245"/>
      <c r="Y89" s="245"/>
      <c r="Z89" s="245"/>
      <c r="AA89" s="245"/>
      <c r="AB89" s="245"/>
      <c r="AC89" s="245"/>
      <c r="AD89" s="245"/>
    </row>
    <row r="90" spans="7:30" ht="19.899999999999999" customHeight="1">
      <c r="G90" s="245"/>
      <c r="H90" s="245"/>
      <c r="I90" s="245"/>
      <c r="J90" s="245"/>
      <c r="K90" s="245"/>
      <c r="L90" s="245"/>
      <c r="M90" s="245"/>
      <c r="N90" s="245"/>
      <c r="O90" s="245"/>
      <c r="P90" s="245"/>
      <c r="Q90" s="245"/>
      <c r="R90" s="245"/>
      <c r="S90" s="245"/>
      <c r="T90" s="245"/>
      <c r="U90" s="245"/>
      <c r="V90" s="245"/>
      <c r="W90" s="245"/>
      <c r="X90" s="245"/>
      <c r="Y90" s="245"/>
      <c r="Z90" s="245"/>
      <c r="AA90" s="245"/>
      <c r="AB90" s="245"/>
      <c r="AC90" s="245"/>
      <c r="AD90" s="245"/>
    </row>
    <row r="91" spans="7:30" ht="19.899999999999999" customHeight="1">
      <c r="G91" s="245"/>
      <c r="H91" s="245"/>
      <c r="I91" s="245"/>
      <c r="J91" s="245"/>
      <c r="K91" s="245"/>
      <c r="L91" s="245"/>
      <c r="M91" s="245"/>
      <c r="N91" s="245"/>
      <c r="O91" s="245"/>
      <c r="P91" s="245"/>
      <c r="Q91" s="245"/>
      <c r="R91" s="245"/>
      <c r="S91" s="245"/>
      <c r="T91" s="245"/>
      <c r="U91" s="245"/>
      <c r="V91" s="245"/>
      <c r="W91" s="245"/>
      <c r="X91" s="245"/>
      <c r="Y91" s="245"/>
      <c r="Z91" s="245"/>
      <c r="AA91" s="245"/>
      <c r="AB91" s="245"/>
      <c r="AC91" s="245"/>
      <c r="AD91" s="245"/>
    </row>
    <row r="92" spans="7:30" ht="19.899999999999999" customHeight="1">
      <c r="G92" s="245"/>
      <c r="H92" s="245"/>
      <c r="I92" s="245"/>
      <c r="J92" s="245"/>
      <c r="K92" s="245"/>
      <c r="L92" s="245"/>
      <c r="M92" s="245"/>
      <c r="N92" s="245"/>
      <c r="O92" s="245"/>
      <c r="P92" s="245"/>
      <c r="Q92" s="245"/>
      <c r="R92" s="245"/>
      <c r="S92" s="245"/>
      <c r="T92" s="245"/>
      <c r="U92" s="245"/>
      <c r="V92" s="245"/>
      <c r="W92" s="245"/>
      <c r="X92" s="245"/>
      <c r="Y92" s="245"/>
      <c r="Z92" s="245"/>
      <c r="AA92" s="245"/>
      <c r="AB92" s="245"/>
      <c r="AC92" s="245"/>
      <c r="AD92" s="245"/>
    </row>
    <row r="93" spans="7:30" ht="19.899999999999999" customHeight="1">
      <c r="G93" s="245"/>
      <c r="H93" s="245"/>
      <c r="I93" s="245"/>
      <c r="J93" s="245"/>
      <c r="K93" s="245"/>
      <c r="L93" s="245"/>
      <c r="M93" s="245"/>
      <c r="N93" s="245"/>
      <c r="O93" s="245"/>
      <c r="P93" s="245"/>
      <c r="Q93" s="245"/>
      <c r="R93" s="245"/>
      <c r="S93" s="245"/>
      <c r="T93" s="245"/>
      <c r="U93" s="245"/>
      <c r="V93" s="245"/>
      <c r="W93" s="245"/>
      <c r="X93" s="245"/>
      <c r="Y93" s="245"/>
      <c r="Z93" s="245"/>
      <c r="AA93" s="245"/>
      <c r="AB93" s="245"/>
      <c r="AC93" s="245"/>
      <c r="AD93" s="245"/>
    </row>
    <row r="94" spans="7:30" ht="19.899999999999999" customHeight="1">
      <c r="G94" s="245"/>
      <c r="H94" s="245"/>
      <c r="I94" s="245"/>
      <c r="J94" s="245"/>
      <c r="K94" s="245"/>
      <c r="L94" s="245"/>
      <c r="M94" s="245"/>
      <c r="N94" s="245"/>
      <c r="O94" s="245"/>
      <c r="P94" s="245"/>
      <c r="Q94" s="245"/>
      <c r="R94" s="245"/>
      <c r="S94" s="245"/>
      <c r="T94" s="245"/>
      <c r="U94" s="245"/>
      <c r="V94" s="245"/>
      <c r="W94" s="245"/>
      <c r="X94" s="245"/>
      <c r="Y94" s="245"/>
      <c r="Z94" s="245"/>
      <c r="AA94" s="245"/>
      <c r="AB94" s="245"/>
      <c r="AC94" s="245"/>
      <c r="AD94" s="245"/>
    </row>
    <row r="95" spans="7:30" ht="19.899999999999999" customHeight="1">
      <c r="G95" s="245"/>
      <c r="H95" s="245"/>
      <c r="I95" s="245"/>
      <c r="J95" s="245"/>
      <c r="K95" s="245"/>
      <c r="L95" s="245"/>
      <c r="M95" s="245"/>
      <c r="N95" s="245"/>
      <c r="O95" s="245"/>
      <c r="P95" s="245"/>
      <c r="Q95" s="245"/>
      <c r="R95" s="245"/>
      <c r="S95" s="245"/>
      <c r="T95" s="245"/>
      <c r="U95" s="245"/>
      <c r="V95" s="245"/>
      <c r="W95" s="245"/>
      <c r="X95" s="245"/>
      <c r="Y95" s="245"/>
      <c r="Z95" s="245"/>
      <c r="AA95" s="245"/>
      <c r="AB95" s="245"/>
      <c r="AC95" s="245"/>
      <c r="AD95" s="245"/>
    </row>
    <row r="96" spans="7:30" ht="19.899999999999999" customHeight="1">
      <c r="G96" s="245"/>
      <c r="H96" s="245"/>
      <c r="I96" s="245"/>
      <c r="J96" s="245"/>
      <c r="K96" s="245"/>
      <c r="L96" s="245"/>
      <c r="M96" s="245"/>
      <c r="N96" s="245"/>
      <c r="O96" s="245"/>
      <c r="P96" s="245"/>
      <c r="Q96" s="245"/>
      <c r="R96" s="245"/>
      <c r="S96" s="245"/>
      <c r="T96" s="245"/>
      <c r="U96" s="245"/>
      <c r="V96" s="245"/>
      <c r="W96" s="245"/>
      <c r="X96" s="245"/>
      <c r="Y96" s="245"/>
      <c r="Z96" s="245"/>
      <c r="AA96" s="245"/>
      <c r="AB96" s="245"/>
      <c r="AC96" s="245"/>
      <c r="AD96" s="245"/>
    </row>
    <row r="97" spans="7:30" ht="19.899999999999999" customHeight="1">
      <c r="G97" s="245"/>
      <c r="H97" s="245"/>
      <c r="I97" s="245"/>
      <c r="J97" s="245"/>
      <c r="K97" s="245"/>
      <c r="L97" s="245"/>
      <c r="M97" s="245"/>
      <c r="N97" s="245"/>
      <c r="O97" s="245"/>
      <c r="P97" s="245"/>
      <c r="Q97" s="245"/>
      <c r="R97" s="245"/>
      <c r="S97" s="245"/>
      <c r="T97" s="245"/>
      <c r="U97" s="245"/>
      <c r="V97" s="245"/>
      <c r="W97" s="245"/>
      <c r="X97" s="245"/>
      <c r="Y97" s="245"/>
      <c r="Z97" s="245"/>
      <c r="AA97" s="245"/>
      <c r="AB97" s="245"/>
      <c r="AC97" s="245"/>
      <c r="AD97" s="245"/>
    </row>
    <row r="98" spans="7:30" ht="19.899999999999999" customHeight="1">
      <c r="G98" s="245"/>
      <c r="H98" s="245"/>
      <c r="I98" s="245"/>
      <c r="J98" s="245"/>
      <c r="K98" s="245"/>
      <c r="L98" s="245"/>
      <c r="M98" s="245"/>
      <c r="N98" s="245"/>
      <c r="O98" s="245"/>
      <c r="P98" s="245"/>
      <c r="Q98" s="245"/>
      <c r="R98" s="245"/>
      <c r="S98" s="245"/>
      <c r="T98" s="245"/>
      <c r="U98" s="245"/>
      <c r="V98" s="245"/>
      <c r="W98" s="245"/>
      <c r="X98" s="245"/>
      <c r="Y98" s="245"/>
      <c r="Z98" s="245"/>
      <c r="AA98" s="245"/>
      <c r="AB98" s="245"/>
      <c r="AC98" s="245"/>
      <c r="AD98" s="245"/>
    </row>
    <row r="99" spans="7:30" ht="19.899999999999999" customHeight="1">
      <c r="G99" s="245"/>
      <c r="H99" s="245"/>
      <c r="I99" s="245"/>
      <c r="J99" s="245"/>
      <c r="K99" s="245"/>
      <c r="L99" s="245"/>
      <c r="M99" s="245"/>
      <c r="N99" s="245"/>
      <c r="O99" s="245"/>
      <c r="P99" s="245"/>
      <c r="Q99" s="245"/>
      <c r="R99" s="245"/>
      <c r="S99" s="245"/>
      <c r="T99" s="245"/>
      <c r="U99" s="245"/>
      <c r="V99" s="245"/>
      <c r="W99" s="245"/>
      <c r="X99" s="245"/>
      <c r="Y99" s="245"/>
      <c r="Z99" s="245"/>
      <c r="AA99" s="245"/>
      <c r="AB99" s="245"/>
      <c r="AC99" s="245"/>
      <c r="AD99" s="245"/>
    </row>
    <row r="100" spans="7:30" ht="19.899999999999999" customHeight="1">
      <c r="G100" s="245"/>
      <c r="H100" s="245"/>
      <c r="I100" s="245"/>
      <c r="J100" s="245"/>
      <c r="K100" s="245"/>
      <c r="L100" s="245"/>
      <c r="M100" s="245"/>
      <c r="N100" s="245"/>
      <c r="O100" s="245"/>
      <c r="P100" s="245"/>
      <c r="Q100" s="245"/>
      <c r="R100" s="245"/>
      <c r="S100" s="245"/>
      <c r="T100" s="245"/>
      <c r="U100" s="245"/>
      <c r="V100" s="245"/>
      <c r="W100" s="245"/>
      <c r="X100" s="245"/>
      <c r="Y100" s="245"/>
      <c r="Z100" s="245"/>
      <c r="AA100" s="245"/>
      <c r="AB100" s="245"/>
      <c r="AC100" s="245"/>
      <c r="AD100" s="245"/>
    </row>
    <row r="101" spans="7:30" ht="19.899999999999999" customHeight="1">
      <c r="G101" s="245"/>
      <c r="H101" s="245"/>
      <c r="I101" s="245"/>
      <c r="J101" s="245"/>
      <c r="K101" s="245"/>
      <c r="L101" s="245"/>
      <c r="M101" s="245"/>
      <c r="N101" s="245"/>
      <c r="O101" s="245"/>
      <c r="P101" s="245"/>
      <c r="Q101" s="245"/>
      <c r="R101" s="245"/>
      <c r="S101" s="245"/>
      <c r="T101" s="245"/>
      <c r="U101" s="245"/>
      <c r="V101" s="245"/>
      <c r="W101" s="245"/>
      <c r="X101" s="245"/>
      <c r="Y101" s="245"/>
      <c r="Z101" s="245"/>
      <c r="AA101" s="245"/>
      <c r="AB101" s="245"/>
      <c r="AC101" s="245"/>
      <c r="AD101" s="245"/>
    </row>
    <row r="102" spans="7:30" ht="19.899999999999999" customHeight="1">
      <c r="G102" s="245"/>
      <c r="H102" s="245"/>
      <c r="I102" s="245"/>
      <c r="J102" s="245"/>
      <c r="K102" s="245"/>
      <c r="L102" s="245"/>
      <c r="M102" s="245"/>
      <c r="N102" s="245"/>
      <c r="O102" s="245"/>
      <c r="P102" s="245"/>
      <c r="Q102" s="245"/>
      <c r="R102" s="245"/>
      <c r="S102" s="245"/>
      <c r="T102" s="245"/>
      <c r="U102" s="245"/>
      <c r="V102" s="245"/>
      <c r="W102" s="245"/>
      <c r="X102" s="245"/>
      <c r="Y102" s="245"/>
      <c r="Z102" s="245"/>
      <c r="AA102" s="245"/>
      <c r="AB102" s="245"/>
      <c r="AC102" s="245"/>
      <c r="AD102" s="245"/>
    </row>
    <row r="103" spans="7:30" ht="19.899999999999999" customHeight="1">
      <c r="G103" s="245"/>
      <c r="H103" s="245"/>
      <c r="I103" s="245"/>
      <c r="J103" s="245"/>
      <c r="K103" s="245"/>
      <c r="L103" s="245"/>
      <c r="M103" s="245"/>
      <c r="N103" s="245"/>
      <c r="O103" s="245"/>
      <c r="P103" s="245"/>
      <c r="Q103" s="245"/>
      <c r="R103" s="245"/>
      <c r="S103" s="245"/>
      <c r="T103" s="245"/>
      <c r="U103" s="245"/>
      <c r="V103" s="245"/>
      <c r="W103" s="245"/>
      <c r="X103" s="245"/>
      <c r="Y103" s="245"/>
      <c r="Z103" s="245"/>
      <c r="AA103" s="245"/>
      <c r="AB103" s="245"/>
      <c r="AC103" s="245"/>
      <c r="AD103" s="245"/>
    </row>
    <row r="104" spans="7:30" ht="19.899999999999999" customHeight="1">
      <c r="G104" s="245"/>
      <c r="H104" s="245"/>
      <c r="I104" s="245"/>
      <c r="J104" s="245"/>
      <c r="K104" s="245"/>
      <c r="L104" s="245"/>
      <c r="M104" s="245"/>
      <c r="N104" s="245"/>
      <c r="O104" s="245"/>
      <c r="P104" s="245"/>
      <c r="Q104" s="245"/>
      <c r="R104" s="245"/>
      <c r="S104" s="245"/>
      <c r="T104" s="245"/>
      <c r="U104" s="245"/>
      <c r="V104" s="245"/>
      <c r="W104" s="245"/>
      <c r="X104" s="245"/>
      <c r="Y104" s="245"/>
      <c r="Z104" s="245"/>
      <c r="AA104" s="245"/>
      <c r="AB104" s="245"/>
      <c r="AC104" s="245"/>
      <c r="AD104" s="245"/>
    </row>
    <row r="105" spans="7:30" ht="19.899999999999999" customHeight="1">
      <c r="G105" s="245"/>
      <c r="H105" s="245"/>
      <c r="I105" s="245"/>
      <c r="J105" s="245"/>
      <c r="K105" s="245"/>
      <c r="L105" s="245"/>
      <c r="M105" s="245"/>
      <c r="N105" s="245"/>
      <c r="O105" s="245"/>
      <c r="P105" s="245"/>
      <c r="Q105" s="245"/>
      <c r="R105" s="245"/>
      <c r="S105" s="245"/>
      <c r="T105" s="245"/>
      <c r="U105" s="245"/>
      <c r="V105" s="245"/>
      <c r="W105" s="245"/>
      <c r="X105" s="245"/>
      <c r="Y105" s="245"/>
      <c r="Z105" s="245"/>
      <c r="AA105" s="245"/>
      <c r="AB105" s="245"/>
      <c r="AC105" s="245"/>
      <c r="AD105" s="245"/>
    </row>
    <row r="106" spans="7:30" ht="19.899999999999999" customHeight="1">
      <c r="G106" s="245"/>
      <c r="H106" s="245"/>
      <c r="I106" s="245"/>
      <c r="J106" s="245"/>
      <c r="K106" s="245"/>
      <c r="L106" s="245"/>
      <c r="M106" s="245"/>
      <c r="N106" s="245"/>
      <c r="O106" s="245"/>
      <c r="P106" s="245"/>
      <c r="Q106" s="245"/>
      <c r="R106" s="245"/>
      <c r="S106" s="245"/>
      <c r="T106" s="245"/>
      <c r="U106" s="245"/>
      <c r="V106" s="245"/>
      <c r="W106" s="245"/>
      <c r="X106" s="245"/>
      <c r="Y106" s="245"/>
      <c r="Z106" s="245"/>
      <c r="AA106" s="245"/>
      <c r="AB106" s="245"/>
      <c r="AC106" s="245"/>
      <c r="AD106" s="245"/>
    </row>
    <row r="107" spans="7:30" ht="19.899999999999999" customHeight="1">
      <c r="G107" s="245"/>
      <c r="H107" s="245"/>
      <c r="I107" s="245"/>
      <c r="J107" s="245"/>
      <c r="K107" s="245"/>
      <c r="L107" s="245"/>
      <c r="M107" s="245"/>
      <c r="N107" s="245"/>
      <c r="O107" s="245"/>
      <c r="P107" s="245"/>
      <c r="Q107" s="245"/>
      <c r="R107" s="245"/>
      <c r="S107" s="245"/>
      <c r="T107" s="245"/>
      <c r="U107" s="245"/>
      <c r="V107" s="245"/>
      <c r="W107" s="245"/>
      <c r="X107" s="245"/>
      <c r="Y107" s="245"/>
      <c r="Z107" s="245"/>
      <c r="AA107" s="245"/>
      <c r="AB107" s="245"/>
      <c r="AC107" s="245"/>
      <c r="AD107" s="245"/>
    </row>
    <row r="108" spans="7:30" ht="19.899999999999999" customHeight="1">
      <c r="G108" s="245"/>
      <c r="H108" s="245"/>
      <c r="I108" s="245"/>
      <c r="J108" s="245"/>
      <c r="K108" s="245"/>
      <c r="L108" s="245"/>
      <c r="M108" s="245"/>
      <c r="N108" s="245"/>
      <c r="O108" s="245"/>
      <c r="P108" s="245"/>
      <c r="Q108" s="245"/>
      <c r="R108" s="245"/>
      <c r="S108" s="245"/>
      <c r="T108" s="245"/>
      <c r="U108" s="245"/>
      <c r="V108" s="245"/>
      <c r="W108" s="245"/>
      <c r="X108" s="245"/>
      <c r="Y108" s="245"/>
      <c r="Z108" s="245"/>
      <c r="AA108" s="245"/>
      <c r="AB108" s="245"/>
      <c r="AC108" s="245"/>
      <c r="AD108" s="245"/>
    </row>
    <row r="109" spans="7:30" ht="19.899999999999999" customHeight="1">
      <c r="G109" s="245"/>
      <c r="H109" s="245"/>
      <c r="I109" s="245"/>
      <c r="J109" s="245"/>
      <c r="K109" s="245"/>
      <c r="L109" s="245"/>
      <c r="M109" s="245"/>
      <c r="N109" s="245"/>
      <c r="O109" s="245"/>
      <c r="P109" s="245"/>
      <c r="Q109" s="245"/>
      <c r="R109" s="245"/>
      <c r="S109" s="245"/>
      <c r="T109" s="245"/>
      <c r="U109" s="245"/>
      <c r="V109" s="245"/>
      <c r="W109" s="245"/>
      <c r="X109" s="245"/>
      <c r="Y109" s="245"/>
      <c r="Z109" s="245"/>
      <c r="AA109" s="245"/>
      <c r="AB109" s="245"/>
      <c r="AC109" s="245"/>
      <c r="AD109" s="245"/>
    </row>
    <row r="110" spans="7:30" ht="19.899999999999999" customHeight="1">
      <c r="G110" s="245"/>
      <c r="H110" s="245"/>
      <c r="I110" s="245"/>
      <c r="J110" s="245"/>
      <c r="K110" s="245"/>
      <c r="L110" s="245"/>
      <c r="M110" s="245"/>
      <c r="N110" s="245"/>
      <c r="O110" s="245"/>
      <c r="P110" s="245"/>
      <c r="Q110" s="245"/>
      <c r="R110" s="245"/>
      <c r="S110" s="245"/>
      <c r="T110" s="245"/>
      <c r="U110" s="245"/>
      <c r="V110" s="245"/>
      <c r="W110" s="245"/>
      <c r="X110" s="245"/>
      <c r="Y110" s="245"/>
      <c r="Z110" s="245"/>
      <c r="AA110" s="245"/>
      <c r="AB110" s="245"/>
      <c r="AC110" s="245"/>
      <c r="AD110" s="245"/>
    </row>
    <row r="111" spans="7:30" ht="19.899999999999999" customHeight="1">
      <c r="G111" s="245"/>
      <c r="H111" s="245"/>
      <c r="I111" s="245"/>
      <c r="J111" s="245"/>
      <c r="K111" s="245"/>
      <c r="L111" s="245"/>
      <c r="M111" s="245"/>
      <c r="N111" s="245"/>
      <c r="O111" s="245"/>
      <c r="P111" s="245"/>
      <c r="Q111" s="245"/>
      <c r="R111" s="245"/>
      <c r="S111" s="245"/>
      <c r="T111" s="245"/>
      <c r="U111" s="245"/>
      <c r="V111" s="245"/>
      <c r="W111" s="245"/>
      <c r="X111" s="245"/>
      <c r="Y111" s="245"/>
      <c r="Z111" s="245"/>
      <c r="AA111" s="245"/>
      <c r="AB111" s="245"/>
      <c r="AC111" s="245"/>
      <c r="AD111" s="245"/>
    </row>
    <row r="112" spans="7:30" ht="19.899999999999999" customHeight="1">
      <c r="G112" s="245"/>
      <c r="H112" s="245"/>
      <c r="I112" s="245"/>
      <c r="J112" s="245"/>
      <c r="K112" s="245"/>
      <c r="L112" s="245"/>
      <c r="M112" s="245"/>
      <c r="N112" s="245"/>
      <c r="O112" s="245"/>
      <c r="P112" s="245"/>
      <c r="Q112" s="245"/>
      <c r="R112" s="245"/>
      <c r="S112" s="245"/>
      <c r="T112" s="245"/>
      <c r="U112" s="245"/>
      <c r="V112" s="245"/>
      <c r="W112" s="245"/>
      <c r="X112" s="245"/>
      <c r="Y112" s="245"/>
      <c r="Z112" s="245"/>
      <c r="AA112" s="245"/>
      <c r="AB112" s="245"/>
      <c r="AC112" s="245"/>
      <c r="AD112" s="245"/>
    </row>
    <row r="113" spans="7:30" ht="19.899999999999999" customHeight="1">
      <c r="G113" s="245"/>
      <c r="H113" s="245"/>
      <c r="I113" s="245"/>
      <c r="J113" s="245"/>
      <c r="K113" s="245"/>
      <c r="L113" s="245"/>
      <c r="M113" s="245"/>
      <c r="N113" s="245"/>
      <c r="O113" s="245"/>
      <c r="P113" s="245"/>
      <c r="Q113" s="245"/>
      <c r="R113" s="245"/>
      <c r="S113" s="245"/>
      <c r="T113" s="245"/>
      <c r="U113" s="245"/>
      <c r="V113" s="245"/>
      <c r="W113" s="245"/>
      <c r="X113" s="245"/>
      <c r="Y113" s="245"/>
      <c r="Z113" s="245"/>
      <c r="AA113" s="245"/>
      <c r="AB113" s="245"/>
      <c r="AC113" s="245"/>
      <c r="AD113" s="245"/>
    </row>
    <row r="114" spans="7:30" ht="19.899999999999999" customHeight="1">
      <c r="G114" s="245"/>
    </row>
    <row r="115" spans="7:30" ht="19.899999999999999" customHeight="1">
      <c r="G115" s="245"/>
    </row>
    <row r="116" spans="7:30" ht="19.899999999999999" customHeight="1">
      <c r="G116" s="245"/>
    </row>
  </sheetData>
  <mergeCells count="7">
    <mergeCell ref="W6:AE6"/>
    <mergeCell ref="T6:U6"/>
    <mergeCell ref="B61:H61"/>
    <mergeCell ref="A4:D4"/>
    <mergeCell ref="E4:G4"/>
    <mergeCell ref="A6:B7"/>
    <mergeCell ref="C6:S6"/>
  </mergeCells>
  <phoneticPr fontId="0" type="noConversion"/>
  <conditionalFormatting sqref="C9:P10 C46:P46 W60:X61 J43:P44 W25:X27 C42:I45 K45:P45 L28:P31 L45:P49 M28:P33 M45:P52 C59:P65 V59:Z59 V46 C25:P29 V43:X44 V25:V29 V60:V65 V9:V10 C67:F68 G67:G116 C66:AC66 H67:AC113 AD66:AD113">
    <cfRule type="cellIs" dxfId="49" priority="25" stopIfTrue="1" operator="lessThan">
      <formula>0</formula>
    </cfRule>
  </conditionalFormatting>
  <conditionalFormatting sqref="AA59">
    <cfRule type="cellIs" dxfId="48" priority="16" stopIfTrue="1" operator="lessThan">
      <formula>0</formula>
    </cfRule>
  </conditionalFormatting>
  <conditionalFormatting sqref="AB59">
    <cfRule type="cellIs" dxfId="47" priority="15" stopIfTrue="1" operator="lessThan">
      <formula>0</formula>
    </cfRule>
  </conditionalFormatting>
  <conditionalFormatting sqref="Q9:U10 Q61:U65 Q59:S60">
    <cfRule type="cellIs" dxfId="46" priority="14" stopIfTrue="1" operator="lessThan">
      <formula>0</formula>
    </cfRule>
  </conditionalFormatting>
  <conditionalFormatting sqref="Q25:R28 Q43:R45 Q47:R53">
    <cfRule type="cellIs" dxfId="45" priority="13" stopIfTrue="1" operator="lessThan">
      <formula>0</formula>
    </cfRule>
  </conditionalFormatting>
  <conditionalFormatting sqref="AC59:AE59">
    <cfRule type="cellIs" dxfId="44" priority="12" stopIfTrue="1" operator="lessThan">
      <formula>0</formula>
    </cfRule>
  </conditionalFormatting>
  <conditionalFormatting sqref="Q31:Q33">
    <cfRule type="cellIs" dxfId="43" priority="11" stopIfTrue="1" operator="lessThan">
      <formula>0</formula>
    </cfRule>
  </conditionalFormatting>
  <conditionalFormatting sqref="R29:R32 R41">
    <cfRule type="cellIs" dxfId="42" priority="10" stopIfTrue="1" operator="lessThan">
      <formula>0</formula>
    </cfRule>
  </conditionalFormatting>
  <conditionalFormatting sqref="S25:S28 S43:S45 S47:S53">
    <cfRule type="cellIs" dxfId="41" priority="9" stopIfTrue="1" operator="lessThan">
      <formula>0</formula>
    </cfRule>
  </conditionalFormatting>
  <conditionalFormatting sqref="S29:S32 S41">
    <cfRule type="cellIs" dxfId="40" priority="8" stopIfTrue="1" operator="lessThan">
      <formula>0</formula>
    </cfRule>
  </conditionalFormatting>
  <conditionalFormatting sqref="T59:U60">
    <cfRule type="cellIs" dxfId="39" priority="7" stopIfTrue="1" operator="lessThan">
      <formula>0</formula>
    </cfRule>
  </conditionalFormatting>
  <conditionalFormatting sqref="T25:T28 T43:T45 T47:T53">
    <cfRule type="cellIs" dxfId="38" priority="6" stopIfTrue="1" operator="lessThan">
      <formula>0</formula>
    </cfRule>
  </conditionalFormatting>
  <conditionalFormatting sqref="T29:T32 T41">
    <cfRule type="cellIs" dxfId="37" priority="5" stopIfTrue="1" operator="lessThan">
      <formula>0</formula>
    </cfRule>
  </conditionalFormatting>
  <conditionalFormatting sqref="AF59:AG59">
    <cfRule type="cellIs" dxfId="36" priority="3" stopIfTrue="1" operator="lessThan">
      <formula>0</formula>
    </cfRule>
  </conditionalFormatting>
  <conditionalFormatting sqref="U25:U28 U43:U45 U47:U52">
    <cfRule type="cellIs" dxfId="35" priority="2" stopIfTrue="1" operator="lessThan">
      <formula>0</formula>
    </cfRule>
  </conditionalFormatting>
  <conditionalFormatting sqref="U29:U32 U41">
    <cfRule type="cellIs" dxfId="34" priority="1" stopIfTrue="1" operator="lessThan">
      <formula>0</formula>
    </cfRule>
  </conditionalFormatting>
  <printOptions verticalCentered="1"/>
  <pageMargins left="0.5" right="0.5" top="0.5" bottom="0.5" header="0" footer="0"/>
  <pageSetup paperSize="5" scale="4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3:T59"/>
  <sheetViews>
    <sheetView showGridLines="0" zoomScale="80" zoomScaleNormal="80" zoomScaleSheetLayoutView="85" workbookViewId="0"/>
  </sheetViews>
  <sheetFormatPr baseColWidth="10" defaultRowHeight="16.149999999999999" customHeight="1"/>
  <cols>
    <col min="1" max="1" width="1.5703125" style="271" customWidth="1"/>
    <col min="2" max="2" width="15.42578125" style="271" customWidth="1"/>
    <col min="3" max="3" width="84.42578125" style="271" customWidth="1"/>
    <col min="4" max="4" width="12.5703125" style="271" customWidth="1"/>
    <col min="5" max="5" width="16.7109375" style="271" customWidth="1"/>
    <col min="6" max="6" width="14.5703125" style="271" customWidth="1"/>
    <col min="7" max="7" width="7.28515625" style="271" customWidth="1"/>
    <col min="8" max="8" width="14.7109375" style="271" customWidth="1"/>
    <col min="9" max="9" width="16.7109375" style="271" customWidth="1"/>
    <col min="10" max="10" width="14.5703125" style="271" customWidth="1"/>
    <col min="11" max="11" width="9.7109375" style="303" customWidth="1"/>
    <col min="12" max="14" width="9.7109375" style="271" customWidth="1"/>
    <col min="15" max="15" width="2.42578125" style="271" customWidth="1"/>
    <col min="16" max="17" width="11.42578125" style="271"/>
    <col min="18" max="19" width="12.28515625" style="271" bestFit="1" customWidth="1"/>
    <col min="20" max="20" width="12.7109375" style="271" customWidth="1"/>
    <col min="21" max="22" width="12.28515625" style="271" bestFit="1" customWidth="1"/>
    <col min="23" max="16384" width="11.42578125" style="271"/>
  </cols>
  <sheetData>
    <row r="3" spans="1:20" ht="20.100000000000001" customHeight="1"/>
    <row r="4" spans="1:20" ht="16.149999999999999" customHeight="1">
      <c r="B4" s="269" t="s">
        <v>286</v>
      </c>
      <c r="C4" s="270"/>
      <c r="D4" s="270"/>
      <c r="E4" s="270"/>
      <c r="F4" s="270"/>
      <c r="G4" s="270"/>
      <c r="H4" s="270"/>
      <c r="I4" s="270"/>
      <c r="J4" s="270"/>
      <c r="K4" s="304"/>
    </row>
    <row r="5" spans="1:20" ht="18" customHeight="1">
      <c r="B5" s="272" t="s">
        <v>280</v>
      </c>
      <c r="C5" s="273"/>
      <c r="D5" s="273"/>
      <c r="E5" s="273"/>
      <c r="F5" s="273"/>
      <c r="G5" s="273"/>
      <c r="H5" s="273"/>
      <c r="I5" s="273"/>
      <c r="J5" s="273"/>
      <c r="K5" s="305"/>
    </row>
    <row r="6" spans="1:20" ht="15.95" customHeight="1">
      <c r="B6" s="334" t="s">
        <v>281</v>
      </c>
      <c r="C6" s="334"/>
      <c r="D6" s="334"/>
      <c r="E6" s="334"/>
      <c r="F6" s="334"/>
      <c r="G6" s="298"/>
      <c r="H6" s="298"/>
      <c r="I6" s="298"/>
      <c r="J6" s="298"/>
      <c r="K6" s="306"/>
    </row>
    <row r="7" spans="1:20" ht="9.9499999999999993" customHeight="1" thickBot="1"/>
    <row r="8" spans="1:20" ht="21" customHeight="1">
      <c r="B8" s="335" t="s">
        <v>282</v>
      </c>
      <c r="C8" s="336"/>
      <c r="D8" s="338" t="s">
        <v>284</v>
      </c>
      <c r="E8" s="339"/>
      <c r="F8" s="339"/>
      <c r="G8" s="274"/>
      <c r="H8" s="340" t="s">
        <v>255</v>
      </c>
      <c r="I8" s="340"/>
      <c r="J8" s="340"/>
    </row>
    <row r="9" spans="1:20" ht="46.9" customHeight="1" thickBot="1">
      <c r="B9" s="337"/>
      <c r="C9" s="337"/>
      <c r="D9" s="276" t="s">
        <v>0</v>
      </c>
      <c r="E9" s="275" t="s">
        <v>256</v>
      </c>
      <c r="F9" s="275" t="s">
        <v>257</v>
      </c>
      <c r="G9" s="275"/>
      <c r="H9" s="276" t="s">
        <v>0</v>
      </c>
      <c r="I9" s="275" t="s">
        <v>256</v>
      </c>
      <c r="J9" s="275" t="s">
        <v>258</v>
      </c>
    </row>
    <row r="10" spans="1:20" ht="6" customHeight="1">
      <c r="B10" s="277"/>
      <c r="C10" s="277"/>
      <c r="D10" s="277"/>
      <c r="E10" s="277"/>
      <c r="F10" s="277"/>
      <c r="G10" s="277"/>
      <c r="H10" s="277"/>
      <c r="I10" s="277"/>
      <c r="J10" s="277"/>
    </row>
    <row r="11" spans="1:20" ht="16.149999999999999" customHeight="1">
      <c r="B11" s="278" t="s">
        <v>285</v>
      </c>
      <c r="C11" s="278"/>
      <c r="D11" s="307">
        <v>2.6324930000000002</v>
      </c>
      <c r="E11" s="307">
        <v>3.4597030000000002</v>
      </c>
      <c r="F11" s="307">
        <v>2.9305690000000002</v>
      </c>
      <c r="H11" s="307">
        <v>1.6839010000000001</v>
      </c>
      <c r="I11" s="307">
        <v>1.2466680000000001</v>
      </c>
      <c r="J11" s="307">
        <v>2.9305690000000002</v>
      </c>
      <c r="K11" s="308"/>
      <c r="L11" s="295"/>
      <c r="M11" s="295"/>
      <c r="N11" s="295"/>
      <c r="O11" s="295"/>
      <c r="P11" s="295"/>
      <c r="Q11" s="295"/>
      <c r="R11" s="295"/>
      <c r="S11" s="295"/>
      <c r="T11" s="295"/>
    </row>
    <row r="12" spans="1:20" ht="6" customHeight="1">
      <c r="B12" s="280"/>
      <c r="C12" s="280"/>
      <c r="D12" s="309"/>
      <c r="E12" s="309"/>
      <c r="F12" s="309"/>
      <c r="G12" s="281"/>
      <c r="H12" s="309"/>
      <c r="I12" s="309"/>
      <c r="J12" s="309"/>
      <c r="K12" s="308"/>
      <c r="M12" s="295"/>
      <c r="N12" s="295"/>
      <c r="O12" s="295"/>
      <c r="P12" s="295"/>
      <c r="Q12" s="295"/>
      <c r="R12" s="295"/>
      <c r="S12" s="295"/>
      <c r="T12" s="295"/>
    </row>
    <row r="13" spans="1:20" ht="16.149999999999999" customHeight="1">
      <c r="B13" s="282" t="s">
        <v>283</v>
      </c>
      <c r="C13" s="283"/>
      <c r="D13" s="307">
        <v>3.5830449999999998</v>
      </c>
      <c r="E13" s="307">
        <v>5.0499539999999996</v>
      </c>
      <c r="F13" s="307">
        <v>4.1531690000000001</v>
      </c>
      <c r="G13" s="284"/>
      <c r="H13" s="307">
        <v>0.75429999999999997</v>
      </c>
      <c r="I13" s="307">
        <v>0.67586599999999997</v>
      </c>
      <c r="J13" s="307">
        <v>1.430166</v>
      </c>
      <c r="K13" s="310"/>
      <c r="L13" s="310"/>
      <c r="M13" s="295"/>
      <c r="N13" s="295"/>
      <c r="O13" s="295"/>
      <c r="P13" s="295"/>
      <c r="Q13" s="295"/>
      <c r="R13" s="295"/>
      <c r="S13" s="295"/>
      <c r="T13" s="295"/>
    </row>
    <row r="14" spans="1:20" ht="16.149999999999999" customHeight="1">
      <c r="B14" s="285" t="s">
        <v>259</v>
      </c>
      <c r="C14" s="286"/>
      <c r="D14" s="311"/>
      <c r="E14" s="311"/>
      <c r="F14" s="311"/>
      <c r="G14" s="281"/>
      <c r="H14" s="311"/>
      <c r="I14" s="311"/>
      <c r="J14" s="311"/>
      <c r="K14" s="312"/>
      <c r="L14" s="313"/>
      <c r="M14" s="295"/>
      <c r="N14" s="295"/>
      <c r="O14" s="295"/>
      <c r="P14" s="295"/>
      <c r="Q14" s="295"/>
      <c r="R14" s="295"/>
      <c r="S14" s="295"/>
      <c r="T14" s="295"/>
    </row>
    <row r="15" spans="1:20" ht="16.149999999999999" customHeight="1">
      <c r="A15" s="314"/>
      <c r="B15" s="287" t="s">
        <v>260</v>
      </c>
      <c r="C15" s="288"/>
      <c r="D15" s="315">
        <v>1.801399</v>
      </c>
      <c r="E15" s="315">
        <v>-1.8102450000000001</v>
      </c>
      <c r="F15" s="315">
        <v>0.104379</v>
      </c>
      <c r="G15" s="284"/>
      <c r="H15" s="315">
        <v>8.2760000000000004E-3</v>
      </c>
      <c r="I15" s="315">
        <v>-7.3709999999999999E-3</v>
      </c>
      <c r="J15" s="315">
        <v>9.0499999999999999E-4</v>
      </c>
      <c r="K15" s="316"/>
      <c r="L15" s="295"/>
      <c r="M15" s="295"/>
      <c r="N15" s="295"/>
      <c r="O15" s="295"/>
      <c r="P15" s="295"/>
      <c r="Q15" s="295"/>
      <c r="R15" s="295"/>
      <c r="S15" s="295"/>
      <c r="T15" s="295"/>
    </row>
    <row r="16" spans="1:20" ht="16.149999999999999" customHeight="1">
      <c r="A16" s="314"/>
      <c r="B16" s="287" t="s">
        <v>261</v>
      </c>
      <c r="C16" s="288"/>
      <c r="D16" s="315">
        <v>-7.2307170000000003</v>
      </c>
      <c r="E16" s="315">
        <v>2.7542469999999999</v>
      </c>
      <c r="F16" s="315">
        <v>-3.038033</v>
      </c>
      <c r="G16" s="284"/>
      <c r="H16" s="315">
        <v>-2.9391E-2</v>
      </c>
      <c r="I16" s="315">
        <v>8.1040000000000001E-3</v>
      </c>
      <c r="J16" s="315">
        <v>-2.1288000000000001E-2</v>
      </c>
      <c r="K16" s="316"/>
      <c r="L16" s="295"/>
      <c r="M16" s="295"/>
      <c r="N16" s="295"/>
      <c r="O16" s="295"/>
      <c r="P16" s="295"/>
      <c r="Q16" s="295"/>
      <c r="R16" s="295"/>
      <c r="S16" s="295"/>
      <c r="T16" s="295"/>
    </row>
    <row r="17" spans="1:20" ht="16.149999999999999" customHeight="1">
      <c r="A17" s="314"/>
      <c r="B17" s="287" t="s">
        <v>262</v>
      </c>
      <c r="C17" s="288"/>
      <c r="D17" s="315">
        <v>15.303447999999999</v>
      </c>
      <c r="E17" s="315">
        <v>16.119513000000001</v>
      </c>
      <c r="F17" s="315">
        <v>15.623220999999999</v>
      </c>
      <c r="G17" s="284"/>
      <c r="H17" s="315">
        <v>0.107045</v>
      </c>
      <c r="I17" s="315">
        <v>7.2650000000000006E-2</v>
      </c>
      <c r="J17" s="315">
        <v>0.17969499999999999</v>
      </c>
      <c r="K17" s="316"/>
      <c r="L17" s="295"/>
      <c r="M17" s="295"/>
      <c r="N17" s="295"/>
      <c r="O17" s="295"/>
      <c r="P17" s="295"/>
      <c r="Q17" s="295"/>
      <c r="R17" s="295"/>
      <c r="S17" s="295"/>
      <c r="T17" s="295"/>
    </row>
    <row r="18" spans="1:20" ht="16.149999999999999" customHeight="1">
      <c r="B18" s="287" t="s">
        <v>263</v>
      </c>
      <c r="C18" s="288"/>
      <c r="D18" s="315">
        <v>20.103957999999999</v>
      </c>
      <c r="E18" s="315">
        <v>24.538668999999999</v>
      </c>
      <c r="F18" s="315">
        <v>21.895508</v>
      </c>
      <c r="G18" s="289"/>
      <c r="H18" s="315">
        <v>4.6584E-2</v>
      </c>
      <c r="I18" s="315">
        <v>3.8539999999999998E-2</v>
      </c>
      <c r="J18" s="315">
        <v>8.5123000000000004E-2</v>
      </c>
      <c r="K18" s="316"/>
      <c r="L18" s="295"/>
      <c r="M18" s="295"/>
      <c r="N18" s="295"/>
      <c r="O18" s="295"/>
      <c r="P18" s="295"/>
      <c r="Q18" s="295"/>
      <c r="R18" s="295"/>
      <c r="S18" s="295"/>
      <c r="T18" s="295"/>
    </row>
    <row r="19" spans="1:20" ht="6" customHeight="1">
      <c r="B19" s="283"/>
      <c r="C19" s="283"/>
      <c r="D19" s="317"/>
      <c r="E19" s="317"/>
      <c r="F19" s="317"/>
      <c r="G19" s="289"/>
      <c r="H19" s="317"/>
      <c r="I19" s="317"/>
      <c r="J19" s="317"/>
      <c r="K19" s="316"/>
      <c r="L19" s="295"/>
      <c r="M19" s="295"/>
      <c r="N19" s="295"/>
      <c r="O19" s="295"/>
      <c r="P19" s="295"/>
      <c r="Q19" s="295"/>
      <c r="R19" s="295"/>
      <c r="S19" s="295"/>
      <c r="T19" s="295"/>
    </row>
    <row r="20" spans="1:20" ht="16.149999999999999" customHeight="1">
      <c r="B20" s="283" t="s">
        <v>264</v>
      </c>
      <c r="C20" s="283"/>
      <c r="D20" s="307">
        <v>1.8250569999999999</v>
      </c>
      <c r="E20" s="307">
        <v>2.3054299999999999</v>
      </c>
      <c r="F20" s="307">
        <v>1.9910330000000001</v>
      </c>
      <c r="G20" s="290"/>
      <c r="H20" s="307">
        <v>0.110087</v>
      </c>
      <c r="I20" s="307">
        <v>7.3413999999999993E-2</v>
      </c>
      <c r="J20" s="307">
        <v>0.183502</v>
      </c>
      <c r="L20" s="295"/>
      <c r="M20" s="295"/>
      <c r="N20" s="295"/>
      <c r="O20" s="295"/>
      <c r="P20" s="295"/>
      <c r="Q20" s="295"/>
      <c r="R20" s="295"/>
      <c r="S20" s="295"/>
      <c r="T20" s="295"/>
    </row>
    <row r="21" spans="1:20" ht="16.149999999999999" customHeight="1">
      <c r="B21" s="285" t="s">
        <v>259</v>
      </c>
      <c r="C21" s="286"/>
      <c r="D21" s="317"/>
      <c r="E21" s="317"/>
      <c r="F21" s="317"/>
      <c r="G21" s="289"/>
      <c r="H21" s="317"/>
      <c r="I21" s="317"/>
      <c r="J21" s="317"/>
      <c r="K21" s="316"/>
      <c r="L21" s="295"/>
      <c r="M21" s="295"/>
      <c r="N21" s="295"/>
      <c r="O21" s="295"/>
      <c r="P21" s="295"/>
      <c r="Q21" s="295"/>
      <c r="R21" s="295"/>
      <c r="S21" s="295"/>
      <c r="T21" s="295"/>
    </row>
    <row r="22" spans="1:20" ht="16.149999999999999" customHeight="1">
      <c r="B22" s="287" t="s">
        <v>265</v>
      </c>
      <c r="C22" s="286"/>
      <c r="D22" s="315">
        <v>1.813042</v>
      </c>
      <c r="E22" s="315">
        <v>1.614263</v>
      </c>
      <c r="F22" s="315">
        <v>1.747158</v>
      </c>
      <c r="G22" s="284"/>
      <c r="H22" s="315">
        <v>4.2021999999999997E-2</v>
      </c>
      <c r="I22" s="315">
        <v>1.8547999999999999E-2</v>
      </c>
      <c r="J22" s="315">
        <v>6.0569999999999999E-2</v>
      </c>
      <c r="K22" s="316"/>
      <c r="L22" s="295"/>
      <c r="M22" s="295"/>
      <c r="N22" s="295"/>
      <c r="O22" s="295"/>
      <c r="P22" s="295"/>
      <c r="Q22" s="295"/>
      <c r="R22" s="295"/>
      <c r="S22" s="295"/>
      <c r="T22" s="295"/>
    </row>
    <row r="23" spans="1:20" ht="16.149999999999999" customHeight="1">
      <c r="B23" s="287" t="s">
        <v>266</v>
      </c>
      <c r="C23" s="288"/>
      <c r="D23" s="315">
        <v>5.6090140000000002</v>
      </c>
      <c r="E23" s="315">
        <v>4.502675</v>
      </c>
      <c r="F23" s="315">
        <v>5.1938709999999997</v>
      </c>
      <c r="G23" s="284"/>
      <c r="H23" s="315">
        <v>3.7698000000000002E-2</v>
      </c>
      <c r="I23" s="315">
        <v>1.8176000000000001E-2</v>
      </c>
      <c r="J23" s="315">
        <v>5.5872999999999999E-2</v>
      </c>
      <c r="K23" s="316"/>
      <c r="L23" s="295"/>
      <c r="M23" s="295"/>
      <c r="N23" s="295"/>
      <c r="O23" s="295"/>
      <c r="P23" s="295"/>
      <c r="Q23" s="295"/>
      <c r="R23" s="295"/>
      <c r="S23" s="295"/>
      <c r="T23" s="295"/>
    </row>
    <row r="24" spans="1:20" ht="16.149999999999999" customHeight="1">
      <c r="B24" s="287" t="s">
        <v>267</v>
      </c>
      <c r="C24" s="288"/>
      <c r="D24" s="315">
        <v>-0.32542300000000002</v>
      </c>
      <c r="E24" s="315">
        <v>2.3575659999999998</v>
      </c>
      <c r="F24" s="315">
        <v>0.25888</v>
      </c>
      <c r="G24" s="284"/>
      <c r="H24" s="315">
        <v>-4.5880000000000001E-3</v>
      </c>
      <c r="I24" s="315">
        <v>9.2530000000000008E-3</v>
      </c>
      <c r="J24" s="315">
        <v>4.666E-3</v>
      </c>
      <c r="K24" s="316"/>
      <c r="L24" s="295"/>
      <c r="M24" s="295"/>
      <c r="N24" s="295"/>
      <c r="O24" s="295"/>
      <c r="P24" s="295"/>
      <c r="Q24" s="295"/>
      <c r="R24" s="295"/>
      <c r="S24" s="295"/>
      <c r="T24" s="295"/>
    </row>
    <row r="25" spans="1:20" ht="12" customHeight="1">
      <c r="B25" s="283"/>
      <c r="C25" s="283"/>
      <c r="D25" s="317"/>
      <c r="E25" s="317"/>
      <c r="F25" s="317"/>
      <c r="G25" s="289"/>
      <c r="H25" s="317"/>
      <c r="I25" s="317"/>
      <c r="J25" s="317"/>
      <c r="K25" s="308"/>
      <c r="L25" s="295"/>
      <c r="M25" s="295"/>
      <c r="N25" s="295"/>
      <c r="O25" s="295"/>
      <c r="P25" s="295"/>
      <c r="Q25" s="295"/>
      <c r="R25" s="295"/>
      <c r="S25" s="295"/>
      <c r="T25" s="295"/>
    </row>
    <row r="26" spans="1:20" ht="16.149999999999999" customHeight="1">
      <c r="B26" s="283" t="s">
        <v>268</v>
      </c>
      <c r="C26" s="283"/>
      <c r="D26" s="307">
        <v>-1.6730400000000001</v>
      </c>
      <c r="E26" s="307">
        <v>-2.6731690000000001</v>
      </c>
      <c r="F26" s="307">
        <v>-1.9544619999999999</v>
      </c>
      <c r="G26" s="290"/>
      <c r="H26" s="307">
        <v>-9.0110999999999997E-2</v>
      </c>
      <c r="I26" s="307">
        <v>-5.6376999999999997E-2</v>
      </c>
      <c r="J26" s="307">
        <v>-0.14648900000000001</v>
      </c>
      <c r="K26" s="316"/>
      <c r="L26" s="295"/>
      <c r="M26" s="295"/>
      <c r="N26" s="295"/>
      <c r="O26" s="295"/>
      <c r="P26" s="295"/>
      <c r="Q26" s="295"/>
      <c r="R26" s="295"/>
      <c r="S26" s="295"/>
      <c r="T26" s="295"/>
    </row>
    <row r="27" spans="1:20" ht="12.75" customHeight="1">
      <c r="B27" s="285" t="s">
        <v>259</v>
      </c>
      <c r="C27" s="286"/>
      <c r="D27" s="317"/>
      <c r="E27" s="317"/>
      <c r="F27" s="317"/>
      <c r="G27" s="289"/>
      <c r="H27" s="317"/>
      <c r="I27" s="317"/>
      <c r="J27" s="317"/>
      <c r="K27" s="316"/>
      <c r="L27" s="295"/>
      <c r="M27" s="295"/>
      <c r="N27" s="295"/>
      <c r="O27" s="295"/>
      <c r="P27" s="295"/>
      <c r="Q27" s="295"/>
      <c r="R27" s="295"/>
      <c r="S27" s="295"/>
      <c r="T27" s="295"/>
    </row>
    <row r="28" spans="1:20" ht="16.149999999999999" customHeight="1">
      <c r="B28" s="287" t="s">
        <v>269</v>
      </c>
      <c r="C28" s="288"/>
      <c r="D28" s="315">
        <v>-7.928496</v>
      </c>
      <c r="E28" s="315">
        <v>-7.5717220000000003</v>
      </c>
      <c r="F28" s="315">
        <v>-7.8210600000000001</v>
      </c>
      <c r="G28" s="284"/>
      <c r="H28" s="315">
        <v>-0.10087599999999999</v>
      </c>
      <c r="I28" s="315">
        <v>-4.1509999999999998E-2</v>
      </c>
      <c r="J28" s="315">
        <v>-0.14238500000000001</v>
      </c>
      <c r="K28" s="316"/>
      <c r="L28" s="295"/>
      <c r="M28" s="295"/>
      <c r="N28" s="295"/>
      <c r="O28" s="295"/>
      <c r="P28" s="295"/>
      <c r="Q28" s="295"/>
      <c r="R28" s="295"/>
      <c r="S28" s="295"/>
      <c r="T28" s="295"/>
    </row>
    <row r="29" spans="1:20" ht="16.149999999999999" customHeight="1">
      <c r="B29" s="287" t="s">
        <v>270</v>
      </c>
      <c r="C29" s="288"/>
      <c r="D29" s="315">
        <v>-10.779532</v>
      </c>
      <c r="E29" s="315">
        <v>-10.310060999999999</v>
      </c>
      <c r="F29" s="315">
        <v>-10.615243</v>
      </c>
      <c r="G29" s="284"/>
      <c r="H29" s="315">
        <v>-3.6850000000000001E-2</v>
      </c>
      <c r="I29" s="315">
        <v>-1.8973E-2</v>
      </c>
      <c r="J29" s="315">
        <v>-5.5823999999999999E-2</v>
      </c>
      <c r="L29" s="295"/>
      <c r="M29" s="295"/>
      <c r="N29" s="295"/>
      <c r="O29" s="295"/>
      <c r="P29" s="295"/>
      <c r="Q29" s="295"/>
      <c r="R29" s="295"/>
      <c r="S29" s="295"/>
      <c r="T29" s="295"/>
    </row>
    <row r="30" spans="1:20" ht="6" customHeight="1">
      <c r="B30" s="288"/>
      <c r="C30" s="288"/>
      <c r="D30" s="317"/>
      <c r="E30" s="317"/>
      <c r="F30" s="317"/>
      <c r="G30" s="289"/>
      <c r="H30" s="317"/>
      <c r="I30" s="317"/>
      <c r="J30" s="317"/>
      <c r="L30" s="295"/>
      <c r="M30" s="295"/>
      <c r="N30" s="295"/>
      <c r="O30" s="295"/>
      <c r="P30" s="295"/>
      <c r="Q30" s="295"/>
      <c r="R30" s="295"/>
      <c r="S30" s="295"/>
      <c r="T30" s="295"/>
    </row>
    <row r="31" spans="1:20" ht="16.149999999999999" customHeight="1">
      <c r="B31" s="283" t="s">
        <v>271</v>
      </c>
      <c r="C31" s="283"/>
      <c r="D31" s="307">
        <v>0.76147200000000004</v>
      </c>
      <c r="E31" s="307">
        <v>3.1156519999999999</v>
      </c>
      <c r="F31" s="307">
        <v>1.71574</v>
      </c>
      <c r="G31" s="290"/>
      <c r="H31" s="307">
        <v>4.8031999999999998E-2</v>
      </c>
      <c r="I31" s="307">
        <v>0.133966</v>
      </c>
      <c r="J31" s="307">
        <v>0.18199799999999999</v>
      </c>
      <c r="K31" s="308"/>
      <c r="L31" s="295"/>
      <c r="M31" s="295"/>
      <c r="N31" s="295"/>
      <c r="O31" s="295"/>
      <c r="P31" s="295"/>
      <c r="Q31" s="295"/>
      <c r="R31" s="295"/>
      <c r="S31" s="295"/>
      <c r="T31" s="295"/>
    </row>
    <row r="32" spans="1:20" ht="16.149999999999999" customHeight="1">
      <c r="B32" s="285" t="s">
        <v>259</v>
      </c>
      <c r="C32" s="286"/>
      <c r="D32" s="317"/>
      <c r="E32" s="317"/>
      <c r="F32" s="317"/>
      <c r="G32" s="289"/>
      <c r="H32" s="317"/>
      <c r="I32" s="317"/>
      <c r="J32" s="317"/>
      <c r="K32" s="308"/>
      <c r="L32" s="295"/>
      <c r="M32" s="295"/>
      <c r="N32" s="295"/>
      <c r="O32" s="295"/>
      <c r="P32" s="295"/>
      <c r="Q32" s="295"/>
      <c r="R32" s="295"/>
      <c r="S32" s="295"/>
      <c r="T32" s="295"/>
    </row>
    <row r="33" spans="2:20" ht="16.149999999999999" customHeight="1">
      <c r="B33" s="287" t="s">
        <v>272</v>
      </c>
      <c r="C33" s="288"/>
      <c r="D33" s="315">
        <v>-0.13090299999999999</v>
      </c>
      <c r="E33" s="315">
        <v>3.2848639999999998</v>
      </c>
      <c r="F33" s="315">
        <v>1.356427</v>
      </c>
      <c r="G33" s="284"/>
      <c r="H33" s="315">
        <v>-4.9300000000000004E-3</v>
      </c>
      <c r="I33" s="315">
        <v>9.5405000000000004E-2</v>
      </c>
      <c r="J33" s="315">
        <v>9.0476000000000001E-2</v>
      </c>
      <c r="K33" s="308"/>
      <c r="L33" s="295"/>
      <c r="M33" s="295"/>
      <c r="N33" s="295"/>
      <c r="O33" s="295"/>
      <c r="P33" s="295"/>
      <c r="Q33" s="295"/>
      <c r="R33" s="295"/>
      <c r="S33" s="295"/>
      <c r="T33" s="295"/>
    </row>
    <row r="34" spans="2:20" ht="16.149999999999999" customHeight="1">
      <c r="B34" s="287" t="s">
        <v>273</v>
      </c>
      <c r="C34" s="288"/>
      <c r="D34" s="315">
        <v>-1.5776289999999999</v>
      </c>
      <c r="E34" s="315">
        <v>1.8816539999999999</v>
      </c>
      <c r="F34" s="315">
        <v>-1.2463219999999999</v>
      </c>
      <c r="G34" s="284"/>
      <c r="H34" s="315">
        <v>-6.7609999999999996E-3</v>
      </c>
      <c r="I34" s="315">
        <v>8.5400000000000005E-4</v>
      </c>
      <c r="J34" s="315">
        <v>-5.9069999999999999E-3</v>
      </c>
      <c r="K34" s="308"/>
      <c r="L34" s="295"/>
      <c r="M34" s="295"/>
      <c r="N34" s="295"/>
      <c r="O34" s="295"/>
      <c r="P34" s="295"/>
      <c r="Q34" s="295"/>
      <c r="R34" s="295"/>
      <c r="S34" s="295"/>
      <c r="T34" s="295"/>
    </row>
    <row r="35" spans="2:20" ht="6" customHeight="1">
      <c r="B35" s="283"/>
      <c r="C35" s="283"/>
      <c r="D35" s="317"/>
      <c r="E35" s="317"/>
      <c r="F35" s="317"/>
      <c r="G35" s="289"/>
      <c r="H35" s="317"/>
      <c r="I35" s="317"/>
      <c r="J35" s="317"/>
      <c r="K35" s="308"/>
      <c r="L35" s="295"/>
      <c r="M35" s="295"/>
      <c r="N35" s="295"/>
      <c r="O35" s="295"/>
      <c r="P35" s="295"/>
      <c r="Q35" s="295"/>
      <c r="R35" s="295"/>
      <c r="S35" s="295"/>
      <c r="T35" s="295"/>
    </row>
    <row r="36" spans="2:20" ht="16.149999999999999" customHeight="1">
      <c r="B36" s="283" t="s">
        <v>274</v>
      </c>
      <c r="C36" s="283"/>
      <c r="D36" s="307">
        <v>1.8781909999999999</v>
      </c>
      <c r="E36" s="307">
        <v>-1.4781280000000001</v>
      </c>
      <c r="F36" s="307">
        <v>0.68120400000000003</v>
      </c>
      <c r="G36" s="279"/>
      <c r="H36" s="307">
        <v>4.8502999999999998E-2</v>
      </c>
      <c r="I36" s="307">
        <v>-2.1160000000000002E-2</v>
      </c>
      <c r="J36" s="307">
        <v>2.7342999999999999E-2</v>
      </c>
      <c r="L36" s="295"/>
      <c r="M36" s="295"/>
      <c r="N36" s="295"/>
      <c r="O36" s="295"/>
      <c r="P36" s="295"/>
      <c r="Q36" s="295"/>
      <c r="R36" s="295"/>
      <c r="S36" s="295"/>
      <c r="T36" s="295"/>
    </row>
    <row r="37" spans="2:20" ht="16.149999999999999" customHeight="1">
      <c r="B37" s="285" t="s">
        <v>259</v>
      </c>
      <c r="C37" s="286"/>
      <c r="D37" s="317"/>
      <c r="E37" s="317"/>
      <c r="F37" s="317"/>
      <c r="G37" s="289"/>
      <c r="H37" s="317"/>
      <c r="I37" s="317"/>
      <c r="J37" s="317"/>
      <c r="L37" s="295"/>
      <c r="M37" s="295"/>
      <c r="N37" s="295"/>
      <c r="O37" s="295"/>
      <c r="P37" s="295"/>
      <c r="Q37" s="295"/>
      <c r="R37" s="295"/>
      <c r="S37" s="295"/>
      <c r="T37" s="295"/>
    </row>
    <row r="38" spans="2:20" ht="16.149999999999999" customHeight="1">
      <c r="B38" s="287" t="s">
        <v>275</v>
      </c>
      <c r="C38" s="288"/>
      <c r="D38" s="315">
        <v>-12.077673000000001</v>
      </c>
      <c r="E38" s="315">
        <v>-12.077673000000001</v>
      </c>
      <c r="F38" s="315">
        <v>-12.077673000000001</v>
      </c>
      <c r="G38" s="284"/>
      <c r="H38" s="315">
        <v>-4.2300999999999998E-2</v>
      </c>
      <c r="I38" s="315">
        <v>-6.0099E-2</v>
      </c>
      <c r="J38" s="315">
        <v>-0.1024</v>
      </c>
      <c r="L38" s="295"/>
      <c r="M38" s="295"/>
      <c r="N38" s="295"/>
      <c r="O38" s="295"/>
      <c r="P38" s="295"/>
      <c r="Q38" s="295"/>
      <c r="R38" s="295"/>
      <c r="S38" s="295"/>
      <c r="T38" s="295"/>
    </row>
    <row r="39" spans="2:20" ht="6" customHeight="1">
      <c r="B39" s="287"/>
      <c r="C39" s="288"/>
      <c r="D39" s="311"/>
      <c r="E39" s="311"/>
      <c r="F39" s="311"/>
      <c r="G39" s="281"/>
      <c r="H39" s="311"/>
      <c r="I39" s="311"/>
      <c r="J39" s="311"/>
      <c r="L39" s="295"/>
      <c r="M39" s="295"/>
      <c r="N39" s="295"/>
      <c r="O39" s="295"/>
      <c r="P39" s="295"/>
      <c r="Q39" s="295"/>
      <c r="R39" s="295"/>
      <c r="S39" s="295"/>
      <c r="T39" s="295"/>
    </row>
    <row r="40" spans="2:20" ht="16.149999999999999" customHeight="1">
      <c r="B40" s="283" t="s">
        <v>276</v>
      </c>
      <c r="C40" s="286"/>
      <c r="D40" s="307">
        <v>3.5968179491338219</v>
      </c>
      <c r="E40" s="307">
        <v>3.7931303700589893</v>
      </c>
      <c r="F40" s="307">
        <v>3.6634392244199461</v>
      </c>
      <c r="G40" s="291"/>
      <c r="H40" s="307">
        <v>0.8130900000000002</v>
      </c>
      <c r="I40" s="307">
        <v>0.4409590000000001</v>
      </c>
      <c r="J40" s="307">
        <v>1.2540490000000004</v>
      </c>
      <c r="K40" s="308"/>
      <c r="L40" s="295"/>
      <c r="M40" s="295"/>
      <c r="N40" s="295"/>
      <c r="O40" s="295"/>
      <c r="P40" s="295"/>
      <c r="Q40" s="295"/>
      <c r="R40" s="295"/>
      <c r="S40" s="295"/>
      <c r="T40" s="295"/>
    </row>
    <row r="41" spans="2:20" ht="6" customHeight="1" thickBot="1">
      <c r="B41" s="292"/>
      <c r="C41" s="292"/>
      <c r="D41" s="292"/>
      <c r="E41" s="292"/>
      <c r="F41" s="292"/>
      <c r="G41" s="292"/>
      <c r="H41" s="292"/>
      <c r="I41" s="292"/>
      <c r="J41" s="292"/>
    </row>
    <row r="42" spans="2:20" ht="6" customHeight="1">
      <c r="B42" s="293"/>
      <c r="C42" s="293"/>
      <c r="D42" s="293"/>
      <c r="E42" s="293"/>
      <c r="F42" s="293"/>
      <c r="G42" s="293"/>
      <c r="H42" s="293"/>
      <c r="I42" s="293"/>
      <c r="J42" s="293"/>
    </row>
    <row r="43" spans="2:20" ht="16.149999999999999" customHeight="1">
      <c r="B43" s="285" t="s">
        <v>277</v>
      </c>
      <c r="C43" s="341" t="s">
        <v>279</v>
      </c>
      <c r="D43" s="342"/>
      <c r="E43" s="342"/>
      <c r="F43" s="342"/>
      <c r="G43" s="342"/>
      <c r="H43" s="342"/>
      <c r="I43" s="294"/>
      <c r="J43" s="294"/>
      <c r="K43" s="318"/>
    </row>
    <row r="44" spans="2:20" ht="16.149999999999999" customHeight="1">
      <c r="B44" s="285"/>
      <c r="C44" s="302"/>
      <c r="D44" s="319"/>
      <c r="E44" s="319"/>
      <c r="F44" s="319"/>
      <c r="G44" s="319"/>
      <c r="H44" s="319"/>
      <c r="I44" s="294"/>
      <c r="J44" s="294"/>
      <c r="K44" s="318"/>
    </row>
    <row r="45" spans="2:20" ht="17.100000000000001" customHeight="1">
      <c r="B45" s="287"/>
    </row>
    <row r="46" spans="2:20" ht="16.149999999999999" customHeight="1">
      <c r="B46" s="287"/>
    </row>
    <row r="47" spans="2:20" ht="16.149999999999999" customHeight="1">
      <c r="B47" s="287"/>
    </row>
    <row r="48" spans="2:20" ht="16.149999999999999" customHeight="1">
      <c r="B48" s="287"/>
      <c r="D48" s="295"/>
    </row>
    <row r="49" spans="2:4" ht="16.149999999999999" customHeight="1">
      <c r="B49" s="287"/>
      <c r="D49" s="295"/>
    </row>
    <row r="50" spans="2:4" ht="16.149999999999999" customHeight="1">
      <c r="B50" s="287"/>
      <c r="D50" s="295"/>
    </row>
    <row r="51" spans="2:4" ht="16.149999999999999" customHeight="1">
      <c r="D51" s="295"/>
    </row>
    <row r="52" spans="2:4" ht="16.149999999999999" customHeight="1">
      <c r="D52" s="295"/>
    </row>
    <row r="53" spans="2:4" ht="16.149999999999999" customHeight="1">
      <c r="D53" s="295"/>
    </row>
    <row r="54" spans="2:4" ht="16.149999999999999" customHeight="1">
      <c r="D54" s="295"/>
    </row>
    <row r="55" spans="2:4" ht="16.149999999999999" customHeight="1">
      <c r="D55" s="295"/>
    </row>
    <row r="56" spans="2:4" ht="16.149999999999999" customHeight="1">
      <c r="D56" s="295"/>
    </row>
    <row r="57" spans="2:4" ht="16.149999999999999" customHeight="1">
      <c r="D57" s="295"/>
    </row>
    <row r="58" spans="2:4" ht="16.149999999999999" customHeight="1">
      <c r="D58" s="295"/>
    </row>
    <row r="59" spans="2:4" ht="16.149999999999999" customHeight="1">
      <c r="D59" s="295"/>
    </row>
  </sheetData>
  <mergeCells count="5">
    <mergeCell ref="B6:F6"/>
    <mergeCell ref="B8:C9"/>
    <mergeCell ref="D8:F8"/>
    <mergeCell ref="H8:J8"/>
    <mergeCell ref="C43:H43"/>
  </mergeCells>
  <conditionalFormatting sqref="D39 D12 G12 G39:G40">
    <cfRule type="cellIs" dxfId="33" priority="31" operator="greaterThan">
      <formula>0</formula>
    </cfRule>
    <cfRule type="cellIs" dxfId="32" priority="32" operator="lessThan">
      <formula>0</formula>
    </cfRule>
  </conditionalFormatting>
  <conditionalFormatting sqref="G40">
    <cfRule type="cellIs" dxfId="31" priority="29" operator="greaterThan">
      <formula>0</formula>
    </cfRule>
    <cfRule type="cellIs" dxfId="30" priority="30" operator="lessThan">
      <formula>0</formula>
    </cfRule>
  </conditionalFormatting>
  <conditionalFormatting sqref="G40">
    <cfRule type="cellIs" dxfId="29" priority="27" operator="greaterThan">
      <formula>0</formula>
    </cfRule>
    <cfRule type="cellIs" dxfId="28" priority="28" operator="lessThan">
      <formula>0</formula>
    </cfRule>
  </conditionalFormatting>
  <conditionalFormatting sqref="G40">
    <cfRule type="cellIs" dxfId="27" priority="25" operator="greaterThan">
      <formula>0</formula>
    </cfRule>
    <cfRule type="cellIs" dxfId="26" priority="26" operator="lessThan">
      <formula>0</formula>
    </cfRule>
  </conditionalFormatting>
  <conditionalFormatting sqref="D30 D35 D37 D19 D14 G18:G21 D25 G30:G32 D27 D21 D32 G27 G25 G14 G37 G35">
    <cfRule type="cellIs" dxfId="25" priority="23" operator="greaterThan">
      <formula>0</formula>
    </cfRule>
    <cfRule type="cellIs" dxfId="24" priority="24" operator="lessThan">
      <formula>0</formula>
    </cfRule>
  </conditionalFormatting>
  <conditionalFormatting sqref="G26">
    <cfRule type="cellIs" dxfId="23" priority="21" operator="greaterThan">
      <formula>0</formula>
    </cfRule>
    <cfRule type="cellIs" dxfId="22" priority="22" operator="lessThan">
      <formula>0</formula>
    </cfRule>
  </conditionalFormatting>
  <conditionalFormatting sqref="J39 J12">
    <cfRule type="cellIs" dxfId="21" priority="19" operator="greaterThan">
      <formula>0</formula>
    </cfRule>
    <cfRule type="cellIs" dxfId="20" priority="20" operator="lessThan">
      <formula>0</formula>
    </cfRule>
  </conditionalFormatting>
  <conditionalFormatting sqref="J30 J35 J37 J19 J14 J25 J27 J21 J32">
    <cfRule type="cellIs" dxfId="19" priority="17" operator="greaterThan">
      <formula>0</formula>
    </cfRule>
    <cfRule type="cellIs" dxfId="18" priority="18" operator="lessThan">
      <formula>0</formula>
    </cfRule>
  </conditionalFormatting>
  <conditionalFormatting sqref="E39 E12">
    <cfRule type="cellIs" dxfId="17" priority="15" operator="greaterThan">
      <formula>0</formula>
    </cfRule>
    <cfRule type="cellIs" dxfId="16" priority="16" operator="lessThan">
      <formula>0</formula>
    </cfRule>
  </conditionalFormatting>
  <conditionalFormatting sqref="E30 E35 E37 E19 E14 E25 E27 E21 E32">
    <cfRule type="cellIs" dxfId="15" priority="13" operator="greaterThan">
      <formula>0</formula>
    </cfRule>
    <cfRule type="cellIs" dxfId="14" priority="14" operator="lessThan">
      <formula>0</formula>
    </cfRule>
  </conditionalFormatting>
  <conditionalFormatting sqref="F39 F12">
    <cfRule type="cellIs" dxfId="13" priority="11" operator="greaterThan">
      <formula>0</formula>
    </cfRule>
    <cfRule type="cellIs" dxfId="12" priority="12" operator="lessThan">
      <formula>0</formula>
    </cfRule>
  </conditionalFormatting>
  <conditionalFormatting sqref="F30 F35 F37 F19 F14 F25 F27 F21 F32">
    <cfRule type="cellIs" dxfId="11" priority="9" operator="greaterThan">
      <formula>0</formula>
    </cfRule>
    <cfRule type="cellIs" dxfId="10" priority="10" operator="lessThan">
      <formula>0</formula>
    </cfRule>
  </conditionalFormatting>
  <conditionalFormatting sqref="H39 H12">
    <cfRule type="cellIs" dxfId="9" priority="7" operator="greaterThan">
      <formula>0</formula>
    </cfRule>
    <cfRule type="cellIs" dxfId="8" priority="8" operator="lessThan">
      <formula>0</formula>
    </cfRule>
  </conditionalFormatting>
  <conditionalFormatting sqref="H30 H35 H37 H19 H14 H25 H27 H21 H32">
    <cfRule type="cellIs" dxfId="7" priority="5" operator="greaterThan">
      <formula>0</formula>
    </cfRule>
    <cfRule type="cellIs" dxfId="6" priority="6" operator="lessThan">
      <formula>0</formula>
    </cfRule>
  </conditionalFormatting>
  <conditionalFormatting sqref="I39 I12">
    <cfRule type="cellIs" dxfId="5" priority="3" operator="greaterThan">
      <formula>0</formula>
    </cfRule>
    <cfRule type="cellIs" dxfId="4" priority="4" operator="lessThan">
      <formula>0</formula>
    </cfRule>
  </conditionalFormatting>
  <conditionalFormatting sqref="I30 I35 I37 I19 I14 I25 I27 I21 I32">
    <cfRule type="cellIs" dxfId="3" priority="1" operator="greaterThan">
      <formula>0</formula>
    </cfRule>
    <cfRule type="cellIs" dxfId="2" priority="2" operator="lessThan">
      <formula>0</formula>
    </cfRule>
  </conditionalFormatting>
  <printOptions horizontalCentered="1"/>
  <pageMargins left="0.78740157480314965" right="0.78740157480314965" top="0.39370078740157483" bottom="0.39370078740157483" header="0" footer="0"/>
  <pageSetup paperSize="5" scale="8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P31"/>
  <sheetViews>
    <sheetView zoomScale="80" zoomScaleNormal="80" zoomScaleSheetLayoutView="82" workbookViewId="0"/>
  </sheetViews>
  <sheetFormatPr baseColWidth="10" defaultColWidth="10.5703125" defaultRowHeight="19.899999999999999" customHeight="1"/>
  <cols>
    <col min="1" max="1" width="21.140625" style="43" customWidth="1"/>
    <col min="2" max="2" width="36" style="43" customWidth="1"/>
    <col min="3" max="4" width="14.7109375" style="43" customWidth="1"/>
    <col min="5" max="5" width="15.5703125" style="43" customWidth="1"/>
    <col min="6" max="22" width="14.7109375" style="43" customWidth="1"/>
    <col min="23" max="23" width="2.7109375" style="29" customWidth="1"/>
    <col min="24" max="33" width="14.7109375" style="43" customWidth="1"/>
    <col min="34" max="37" width="10.5703125" style="43"/>
    <col min="38" max="38" width="12.42578125" style="43" bestFit="1" customWidth="1"/>
    <col min="39" max="39" width="13.5703125" style="43" bestFit="1" customWidth="1"/>
    <col min="40" max="40" width="12.42578125" style="43" bestFit="1" customWidth="1"/>
    <col min="41" max="43" width="12.85546875" style="43" customWidth="1"/>
    <col min="44" max="44" width="13.140625" style="43" customWidth="1"/>
    <col min="45" max="45" width="13.42578125" style="43" customWidth="1"/>
    <col min="46" max="46" width="13.85546875" style="43" customWidth="1"/>
    <col min="47" max="47" width="12.140625" style="43" customWidth="1"/>
    <col min="48" max="48" width="13.42578125" style="43" customWidth="1"/>
    <col min="49" max="49" width="12.7109375" style="43" customWidth="1"/>
    <col min="50" max="50" width="13.140625" style="43" customWidth="1"/>
    <col min="51" max="51" width="13.28515625" style="43" customWidth="1"/>
    <col min="52" max="52" width="14.7109375" style="43" customWidth="1"/>
    <col min="53" max="53" width="15" style="43" bestFit="1" customWidth="1"/>
    <col min="54" max="54" width="12.140625" style="43" customWidth="1"/>
    <col min="55" max="55" width="12.28515625" style="43" customWidth="1"/>
    <col min="56" max="56" width="12.42578125" style="43" customWidth="1"/>
    <col min="57" max="57" width="12.85546875" style="43" customWidth="1"/>
    <col min="58" max="59" width="12.5703125" style="43" customWidth="1"/>
    <col min="60" max="60" width="12.140625" style="43" customWidth="1"/>
    <col min="61" max="61" width="14.5703125" style="43" customWidth="1"/>
    <col min="62" max="63" width="13.140625" style="43" customWidth="1"/>
    <col min="64" max="64" width="13.5703125" style="43" customWidth="1"/>
    <col min="65" max="16384" width="10.5703125" style="43"/>
  </cols>
  <sheetData>
    <row r="1" spans="1:68" ht="18" customHeight="1"/>
    <row r="2" spans="1:68" ht="18" customHeight="1">
      <c r="A2" s="3" t="s">
        <v>215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</row>
    <row r="3" spans="1:68" ht="18" customHeight="1">
      <c r="A3" s="146" t="s">
        <v>254</v>
      </c>
      <c r="B3" s="8"/>
      <c r="C3" s="8"/>
      <c r="D3" s="8"/>
      <c r="E3" s="8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</row>
    <row r="4" spans="1:68" ht="18" customHeight="1">
      <c r="A4" s="165" t="s">
        <v>216</v>
      </c>
      <c r="B4" s="165"/>
      <c r="C4" s="165"/>
      <c r="D4" s="165"/>
      <c r="E4" s="165"/>
      <c r="F4" s="164"/>
      <c r="G4" s="164"/>
      <c r="H4" s="164"/>
      <c r="I4" s="164"/>
      <c r="J4" s="11"/>
      <c r="K4" s="329"/>
      <c r="L4" s="329"/>
      <c r="M4" s="329"/>
      <c r="N4" s="329"/>
      <c r="O4" s="329"/>
      <c r="P4" s="329"/>
      <c r="Q4" s="329"/>
      <c r="R4" s="329"/>
      <c r="S4" s="329"/>
      <c r="T4" s="329"/>
      <c r="U4" s="329"/>
      <c r="V4" s="329"/>
      <c r="W4" s="329"/>
      <c r="X4" s="329"/>
      <c r="Y4" s="329"/>
      <c r="Z4" s="329"/>
      <c r="AA4" s="149"/>
    </row>
    <row r="5" spans="1:68" ht="16.899999999999999" customHeight="1" thickBot="1">
      <c r="A5" s="44"/>
      <c r="B5" s="44"/>
      <c r="C5" s="44"/>
      <c r="X5" s="35"/>
      <c r="Y5" s="35"/>
      <c r="Z5" s="35"/>
      <c r="AA5" s="35"/>
      <c r="AB5" s="35"/>
    </row>
    <row r="6" spans="1:68" ht="19.899999999999999" customHeight="1">
      <c r="A6" s="346" t="s">
        <v>171</v>
      </c>
      <c r="B6" s="346"/>
      <c r="C6" s="348" t="s">
        <v>217</v>
      </c>
      <c r="D6" s="348"/>
      <c r="E6" s="348"/>
      <c r="F6" s="348"/>
      <c r="G6" s="348"/>
      <c r="H6" s="348"/>
      <c r="I6" s="348"/>
      <c r="J6" s="348"/>
      <c r="K6" s="348"/>
      <c r="L6" s="348"/>
      <c r="M6" s="348"/>
      <c r="N6" s="348"/>
      <c r="O6" s="348"/>
      <c r="P6" s="348"/>
      <c r="Q6" s="348"/>
      <c r="R6" s="238"/>
      <c r="S6" s="240"/>
      <c r="T6" s="261"/>
      <c r="U6" s="28"/>
      <c r="V6" s="28"/>
      <c r="W6" s="46"/>
      <c r="X6" s="349" t="s">
        <v>160</v>
      </c>
      <c r="Y6" s="349"/>
      <c r="Z6" s="349"/>
      <c r="AA6" s="349"/>
      <c r="AB6" s="349"/>
      <c r="AC6" s="349"/>
      <c r="AD6" s="349"/>
      <c r="AE6" s="349"/>
      <c r="AF6" s="239"/>
      <c r="AG6" s="239"/>
      <c r="AH6" s="239"/>
      <c r="AI6" s="239"/>
      <c r="AJ6" s="239"/>
    </row>
    <row r="7" spans="1:68" ht="22.5" customHeight="1" thickBot="1">
      <c r="A7" s="347"/>
      <c r="B7" s="347"/>
      <c r="C7" s="171">
        <v>2001</v>
      </c>
      <c r="D7" s="171">
        <v>2002</v>
      </c>
      <c r="E7" s="171">
        <v>2003</v>
      </c>
      <c r="F7" s="171">
        <v>2004</v>
      </c>
      <c r="G7" s="171">
        <v>2005</v>
      </c>
      <c r="H7" s="171">
        <v>2006</v>
      </c>
      <c r="I7" s="171">
        <v>2007</v>
      </c>
      <c r="J7" s="171">
        <v>2008</v>
      </c>
      <c r="K7" s="171">
        <v>2009</v>
      </c>
      <c r="L7" s="171">
        <v>2010</v>
      </c>
      <c r="M7" s="171">
        <v>2011</v>
      </c>
      <c r="N7" s="171">
        <v>2012</v>
      </c>
      <c r="O7" s="171">
        <v>2013</v>
      </c>
      <c r="P7" s="171">
        <v>2014</v>
      </c>
      <c r="Q7" s="171">
        <v>2015</v>
      </c>
      <c r="R7" s="171">
        <v>2016</v>
      </c>
      <c r="S7" s="171">
        <v>2017</v>
      </c>
      <c r="T7" s="171">
        <v>2018</v>
      </c>
      <c r="U7" s="296">
        <v>2019</v>
      </c>
      <c r="V7" s="296">
        <v>2020</v>
      </c>
      <c r="W7" s="163"/>
      <c r="X7" s="171">
        <v>2008</v>
      </c>
      <c r="Y7" s="171">
        <v>2009</v>
      </c>
      <c r="Z7" s="171">
        <v>2010</v>
      </c>
      <c r="AA7" s="171">
        <v>2011</v>
      </c>
      <c r="AB7" s="171">
        <v>2012</v>
      </c>
      <c r="AC7" s="171">
        <v>2013</v>
      </c>
      <c r="AD7" s="171">
        <v>2014</v>
      </c>
      <c r="AE7" s="171">
        <v>2015</v>
      </c>
      <c r="AF7" s="171">
        <v>2016</v>
      </c>
      <c r="AG7" s="171">
        <v>2017</v>
      </c>
      <c r="AH7" s="171">
        <v>2018</v>
      </c>
      <c r="AI7" s="171">
        <v>2019</v>
      </c>
      <c r="AJ7" s="171">
        <v>2020</v>
      </c>
    </row>
    <row r="8" spans="1:68" ht="19.899999999999999" customHeight="1">
      <c r="A8" s="29"/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AE8" s="29"/>
      <c r="AF8" s="29"/>
    </row>
    <row r="9" spans="1:68" ht="19.899999999999999" customHeight="1">
      <c r="A9" s="29"/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AE9" s="29"/>
      <c r="AF9" s="29"/>
    </row>
    <row r="10" spans="1:68" ht="19.899999999999999" customHeight="1">
      <c r="A10" s="47" t="s">
        <v>40</v>
      </c>
      <c r="B10" s="47"/>
      <c r="C10" s="31">
        <v>4.8375435321355695</v>
      </c>
      <c r="D10" s="31">
        <v>3.8725914779933674</v>
      </c>
      <c r="E10" s="31">
        <v>6.479951608141036</v>
      </c>
      <c r="F10" s="31">
        <v>9.2560885400273918</v>
      </c>
      <c r="G10" s="31">
        <v>9.583276533935674</v>
      </c>
      <c r="H10" s="31">
        <v>9.4471577594832752</v>
      </c>
      <c r="I10" s="31">
        <v>16.876821475040686</v>
      </c>
      <c r="J10" s="31">
        <v>13.774346718947299</v>
      </c>
      <c r="K10" s="31">
        <v>0.93</v>
      </c>
      <c r="L10" s="31">
        <v>9.23</v>
      </c>
      <c r="M10" s="32">
        <v>7.9504209768992382</v>
      </c>
      <c r="N10" s="159">
        <v>6.6186103956917748</v>
      </c>
      <c r="O10" s="159">
        <v>5.6748066029692801</v>
      </c>
      <c r="P10" s="159">
        <v>6.4796923331575016</v>
      </c>
      <c r="Q10" s="159">
        <v>3.0522007096998749</v>
      </c>
      <c r="R10" s="159">
        <v>3.1296530110776644</v>
      </c>
      <c r="S10" s="159">
        <v>5.6784983961429134</v>
      </c>
      <c r="T10" s="159">
        <v>3.885054636453475</v>
      </c>
      <c r="U10" s="159">
        <v>6.1297244352695373</v>
      </c>
      <c r="V10" s="159">
        <v>2.9305694660026802</v>
      </c>
      <c r="W10" s="40"/>
      <c r="X10" s="31">
        <v>13.774346718947299</v>
      </c>
      <c r="Y10" s="31">
        <v>0.93</v>
      </c>
      <c r="Z10" s="31">
        <v>9.23</v>
      </c>
      <c r="AA10" s="32">
        <v>7.95</v>
      </c>
      <c r="AB10" s="159">
        <v>6.6186103956917757</v>
      </c>
      <c r="AC10" s="159">
        <v>5.6748066029692801</v>
      </c>
      <c r="AD10" s="159">
        <v>6.4796923331577396</v>
      </c>
      <c r="AE10" s="159">
        <v>3.052200709699842</v>
      </c>
      <c r="AF10" s="159">
        <v>3.1296530110777545</v>
      </c>
      <c r="AG10" s="159">
        <v>5.6784983961427766</v>
      </c>
      <c r="AH10" s="159">
        <v>3.8850546364534808</v>
      </c>
      <c r="AI10" s="159">
        <v>6.1297244352695373</v>
      </c>
      <c r="AJ10" s="159">
        <v>2.9305694660026802</v>
      </c>
      <c r="AL10" s="245"/>
      <c r="AM10" s="245"/>
      <c r="AN10" s="245"/>
      <c r="AO10" s="245"/>
      <c r="AP10" s="245"/>
      <c r="AQ10" s="245"/>
      <c r="AR10" s="245"/>
      <c r="AS10" s="245"/>
      <c r="AT10" s="245"/>
      <c r="AU10" s="245"/>
      <c r="AV10" s="245"/>
      <c r="AW10" s="245"/>
      <c r="AX10" s="245"/>
      <c r="AY10" s="245"/>
      <c r="AZ10" s="245"/>
      <c r="BA10" s="245"/>
      <c r="BB10" s="245"/>
      <c r="BC10" s="245"/>
      <c r="BD10" s="245"/>
      <c r="BE10" s="245"/>
      <c r="BF10" s="245"/>
      <c r="BG10" s="245"/>
      <c r="BH10" s="245"/>
      <c r="BI10" s="245"/>
      <c r="BJ10" s="245"/>
      <c r="BK10" s="245"/>
      <c r="BL10" s="245"/>
      <c r="BM10" s="245"/>
      <c r="BN10" s="245"/>
      <c r="BO10" s="245"/>
      <c r="BP10" s="245"/>
    </row>
    <row r="11" spans="1:68" ht="19.899999999999999" customHeight="1">
      <c r="A11" s="47"/>
      <c r="B11" s="47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4"/>
      <c r="N11" s="160"/>
      <c r="O11" s="160"/>
      <c r="P11" s="160"/>
      <c r="Q11" s="160"/>
      <c r="R11" s="160"/>
      <c r="S11" s="160"/>
      <c r="T11" s="160"/>
      <c r="U11" s="160"/>
      <c r="V11" s="160"/>
      <c r="W11" s="40"/>
      <c r="X11" s="33"/>
      <c r="Y11" s="33"/>
      <c r="Z11" s="33"/>
      <c r="AA11" s="34"/>
      <c r="AB11" s="160"/>
      <c r="AC11" s="160"/>
      <c r="AD11" s="160"/>
      <c r="AE11" s="160"/>
      <c r="AF11" s="160"/>
      <c r="AG11" s="160"/>
      <c r="AH11" s="160"/>
      <c r="AI11" s="160"/>
      <c r="AJ11" s="160"/>
      <c r="AL11" s="245"/>
      <c r="AM11" s="245"/>
      <c r="AN11" s="245"/>
      <c r="AO11" s="245"/>
      <c r="AP11" s="245"/>
      <c r="AQ11" s="245"/>
      <c r="AR11" s="245"/>
      <c r="AS11" s="245"/>
      <c r="AT11" s="245"/>
      <c r="AU11" s="245"/>
      <c r="AV11" s="245"/>
      <c r="AW11" s="245"/>
      <c r="AX11" s="245"/>
      <c r="AY11" s="245"/>
      <c r="AZ11" s="245"/>
      <c r="BA11" s="245"/>
      <c r="BB11" s="245"/>
      <c r="BC11" s="245"/>
      <c r="BD11" s="245"/>
      <c r="BE11" s="245"/>
      <c r="BF11" s="245"/>
      <c r="BG11" s="245"/>
      <c r="BH11" s="245"/>
      <c r="BI11" s="245"/>
      <c r="BJ11" s="245"/>
      <c r="BK11" s="245"/>
      <c r="BL11" s="245"/>
      <c r="BM11" s="245"/>
      <c r="BN11" s="245"/>
      <c r="BO11" s="245"/>
      <c r="BP11" s="245"/>
    </row>
    <row r="12" spans="1:68" ht="19.899999999999999" customHeight="1">
      <c r="A12" s="47" t="s">
        <v>51</v>
      </c>
      <c r="B12" s="47"/>
      <c r="C12" s="31">
        <v>5.2328906062794118</v>
      </c>
      <c r="D12" s="31">
        <v>4.3395037860915835</v>
      </c>
      <c r="E12" s="31">
        <v>5.7723639489121013</v>
      </c>
      <c r="F12" s="31">
        <v>7.2832599254563775</v>
      </c>
      <c r="G12" s="31">
        <v>7.8976382725837624</v>
      </c>
      <c r="H12" s="31">
        <v>8.35</v>
      </c>
      <c r="I12" s="31">
        <v>11.718215575399341</v>
      </c>
      <c r="J12" s="31">
        <v>14.512232299165291</v>
      </c>
      <c r="K12" s="31">
        <v>4.0307258071817955</v>
      </c>
      <c r="L12" s="31">
        <v>5.22</v>
      </c>
      <c r="M12" s="32">
        <v>8.92</v>
      </c>
      <c r="N12" s="159">
        <v>7.3978226874840374</v>
      </c>
      <c r="O12" s="159">
        <v>5.1261029675636109</v>
      </c>
      <c r="P12" s="159">
        <v>5.5722933385677038</v>
      </c>
      <c r="Q12" s="159">
        <v>5.8514375413968764</v>
      </c>
      <c r="R12" s="159">
        <v>4.1230923555908277</v>
      </c>
      <c r="S12" s="159">
        <v>4.0970678772902431</v>
      </c>
      <c r="T12" s="159">
        <v>4.0009949901650259</v>
      </c>
      <c r="U12" s="159">
        <v>6.4016668986278944</v>
      </c>
      <c r="V12" s="159">
        <v>2.6731704806660588</v>
      </c>
      <c r="W12" s="41"/>
      <c r="X12" s="31">
        <v>14.512232299165548</v>
      </c>
      <c r="Y12" s="31">
        <v>4.0307258071817005</v>
      </c>
      <c r="Z12" s="31">
        <v>3.3157658807795936</v>
      </c>
      <c r="AA12" s="32">
        <v>5.4577704902276896</v>
      </c>
      <c r="AB12" s="159">
        <v>4.5684329439679914</v>
      </c>
      <c r="AC12" s="159">
        <v>3.1886960321274382</v>
      </c>
      <c r="AD12" s="159">
        <v>3.4482509943023212</v>
      </c>
      <c r="AE12" s="159">
        <v>3.5901338567789858</v>
      </c>
      <c r="AF12" s="159">
        <v>2.5984275986212135</v>
      </c>
      <c r="AG12" s="159">
        <v>2.6068990736334503</v>
      </c>
      <c r="AH12" s="159">
        <v>2.5076731467496147</v>
      </c>
      <c r="AI12" s="159">
        <v>4.016801920804328</v>
      </c>
      <c r="AJ12" s="159">
        <v>1.6816104413594899</v>
      </c>
      <c r="AL12" s="245"/>
      <c r="AM12" s="245"/>
      <c r="AN12" s="245"/>
      <c r="AO12" s="245"/>
      <c r="AP12" s="245"/>
      <c r="AQ12" s="245"/>
      <c r="AR12" s="245"/>
      <c r="AS12" s="245"/>
      <c r="AT12" s="245"/>
      <c r="AU12" s="245"/>
      <c r="AV12" s="245"/>
      <c r="AW12" s="245"/>
      <c r="AX12" s="245"/>
      <c r="AY12" s="245"/>
      <c r="AZ12" s="245"/>
      <c r="BA12" s="245"/>
      <c r="BB12" s="245"/>
      <c r="BC12" s="245"/>
      <c r="BD12" s="245"/>
      <c r="BE12" s="245"/>
      <c r="BF12" s="245"/>
      <c r="BG12" s="245"/>
      <c r="BH12" s="245"/>
      <c r="BI12" s="245"/>
      <c r="BJ12" s="245"/>
      <c r="BK12" s="245"/>
      <c r="BL12" s="245"/>
      <c r="BM12" s="245"/>
      <c r="BN12" s="245"/>
      <c r="BO12" s="245"/>
      <c r="BP12" s="245"/>
    </row>
    <row r="13" spans="1:68" ht="19.899999999999999" customHeight="1">
      <c r="A13" s="47"/>
      <c r="B13" s="47"/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2"/>
      <c r="N13" s="159"/>
      <c r="O13" s="159"/>
      <c r="P13" s="159"/>
      <c r="Q13" s="159"/>
      <c r="R13" s="159"/>
      <c r="S13" s="159"/>
      <c r="T13" s="159"/>
      <c r="U13" s="159"/>
      <c r="V13" s="159"/>
      <c r="W13" s="42"/>
      <c r="X13" s="31"/>
      <c r="Y13" s="31"/>
      <c r="Z13" s="31"/>
      <c r="AA13" s="32"/>
      <c r="AB13" s="159"/>
      <c r="AC13" s="159"/>
      <c r="AD13" s="159"/>
      <c r="AE13" s="159"/>
      <c r="AF13" s="159"/>
      <c r="AG13" s="159"/>
      <c r="AH13" s="159"/>
      <c r="AI13" s="159"/>
      <c r="AJ13" s="159"/>
      <c r="AL13" s="245"/>
      <c r="AM13" s="245"/>
      <c r="AN13" s="245"/>
      <c r="AO13" s="245"/>
      <c r="AP13" s="245"/>
      <c r="AQ13" s="245"/>
      <c r="AR13" s="245"/>
      <c r="AS13" s="245"/>
      <c r="AT13" s="245"/>
      <c r="AU13" s="245"/>
      <c r="AV13" s="245"/>
      <c r="AW13" s="245"/>
      <c r="AX13" s="245"/>
      <c r="AY13" s="245"/>
      <c r="AZ13" s="245"/>
      <c r="BA13" s="245"/>
      <c r="BB13" s="245"/>
      <c r="BC13" s="245"/>
      <c r="BD13" s="245"/>
      <c r="BE13" s="245"/>
      <c r="BF13" s="245"/>
      <c r="BG13" s="245"/>
      <c r="BH13" s="245"/>
      <c r="BI13" s="245"/>
      <c r="BJ13" s="245"/>
      <c r="BK13" s="245"/>
      <c r="BL13" s="245"/>
      <c r="BM13" s="245"/>
      <c r="BN13" s="245"/>
      <c r="BO13" s="245"/>
      <c r="BP13" s="245"/>
    </row>
    <row r="14" spans="1:68" ht="19.899999999999999" customHeight="1">
      <c r="A14" s="47" t="s">
        <v>41</v>
      </c>
      <c r="B14" s="47"/>
      <c r="C14" s="31">
        <v>-0.99213691809150362</v>
      </c>
      <c r="D14" s="31">
        <v>7.0495658436824442</v>
      </c>
      <c r="E14" s="31">
        <v>10.122455171732156</v>
      </c>
      <c r="F14" s="31">
        <v>9.5911789747220126</v>
      </c>
      <c r="G14" s="31">
        <v>14.825235605343096</v>
      </c>
      <c r="H14" s="31">
        <v>7.8943620367422085</v>
      </c>
      <c r="I14" s="31">
        <v>16.006473954499612</v>
      </c>
      <c r="J14" s="31">
        <v>-8.6289476954020898</v>
      </c>
      <c r="K14" s="31">
        <v>14.582275943871295</v>
      </c>
      <c r="L14" s="31">
        <v>12.05</v>
      </c>
      <c r="M14" s="32">
        <v>6.2098083381987692</v>
      </c>
      <c r="N14" s="159">
        <v>0.97051046891421322</v>
      </c>
      <c r="O14" s="159">
        <v>9.1434694048703591</v>
      </c>
      <c r="P14" s="159">
        <v>-2.8338454482338449</v>
      </c>
      <c r="Q14" s="159">
        <v>3.1338649883865202</v>
      </c>
      <c r="R14" s="159">
        <v>4.3883338149528299</v>
      </c>
      <c r="S14" s="159">
        <v>11.188015382834664</v>
      </c>
      <c r="T14" s="159">
        <v>7.6226901389684087</v>
      </c>
      <c r="U14" s="159">
        <v>5.5548094093423828</v>
      </c>
      <c r="V14" s="159">
        <v>0.72128536613493566</v>
      </c>
      <c r="W14" s="41"/>
      <c r="X14" s="31">
        <v>-1.2087299073474373</v>
      </c>
      <c r="Y14" s="31">
        <v>1.6404425157243057</v>
      </c>
      <c r="Z14" s="31">
        <v>0.91660403949511415</v>
      </c>
      <c r="AA14" s="32">
        <v>0.48468305552335722</v>
      </c>
      <c r="AB14" s="159">
        <v>7.4528117275959552E-2</v>
      </c>
      <c r="AC14" s="159">
        <v>0.66495533659499884</v>
      </c>
      <c r="AD14" s="159">
        <v>-0.21285502828058978</v>
      </c>
      <c r="AE14" s="159">
        <v>0.21480098235903425</v>
      </c>
      <c r="AF14" s="159">
        <v>0.30102298630361723</v>
      </c>
      <c r="AG14" s="159">
        <v>0.77682191224854191</v>
      </c>
      <c r="AH14" s="159">
        <v>0.55686256509987875</v>
      </c>
      <c r="AI14" s="159">
        <v>0.42039708003757126</v>
      </c>
      <c r="AJ14" s="159">
        <v>5.4292349828674917E-2</v>
      </c>
      <c r="AL14" s="245"/>
      <c r="AM14" s="245"/>
      <c r="AN14" s="245"/>
      <c r="AO14" s="245"/>
      <c r="AP14" s="245"/>
      <c r="AQ14" s="245"/>
      <c r="AR14" s="245"/>
      <c r="AS14" s="245"/>
      <c r="AT14" s="245"/>
      <c r="AU14" s="245"/>
      <c r="AV14" s="245"/>
      <c r="AW14" s="245"/>
      <c r="AX14" s="245"/>
      <c r="AY14" s="245"/>
      <c r="AZ14" s="245"/>
      <c r="BA14" s="245"/>
      <c r="BB14" s="245"/>
      <c r="BC14" s="245"/>
      <c r="BD14" s="245"/>
      <c r="BE14" s="245"/>
      <c r="BF14" s="245"/>
      <c r="BG14" s="245"/>
      <c r="BH14" s="245"/>
      <c r="BI14" s="245"/>
      <c r="BJ14" s="245"/>
      <c r="BK14" s="245"/>
      <c r="BL14" s="245"/>
      <c r="BM14" s="245"/>
      <c r="BN14" s="245"/>
      <c r="BO14" s="245"/>
      <c r="BP14" s="245"/>
    </row>
    <row r="15" spans="1:68" ht="19.899999999999999" customHeight="1">
      <c r="A15" s="47"/>
      <c r="B15" s="47"/>
      <c r="C15" s="31"/>
      <c r="D15" s="31"/>
      <c r="E15" s="31"/>
      <c r="F15" s="31"/>
      <c r="G15" s="31"/>
      <c r="H15" s="31"/>
      <c r="I15" s="31"/>
      <c r="J15" s="36"/>
      <c r="K15" s="36"/>
      <c r="L15" s="36"/>
      <c r="M15" s="32"/>
      <c r="N15" s="159"/>
      <c r="O15" s="159"/>
      <c r="P15" s="159"/>
      <c r="Q15" s="159"/>
      <c r="R15" s="159"/>
      <c r="S15" s="159"/>
      <c r="T15" s="159"/>
      <c r="U15" s="159"/>
      <c r="V15" s="159"/>
      <c r="W15" s="41"/>
      <c r="X15" s="36"/>
      <c r="Y15" s="36"/>
      <c r="Z15" s="36"/>
      <c r="AA15" s="32"/>
      <c r="AB15" s="159"/>
      <c r="AC15" s="159"/>
      <c r="AD15" s="159"/>
      <c r="AE15" s="159"/>
      <c r="AF15" s="159"/>
      <c r="AG15" s="159"/>
      <c r="AH15" s="159"/>
      <c r="AI15" s="159"/>
      <c r="AJ15" s="159"/>
      <c r="AL15" s="245"/>
      <c r="AM15" s="245"/>
      <c r="AN15" s="245"/>
      <c r="AO15" s="245"/>
      <c r="AP15" s="245"/>
      <c r="AQ15" s="245"/>
      <c r="AR15" s="245"/>
      <c r="AS15" s="245"/>
      <c r="AT15" s="245"/>
      <c r="AU15" s="245"/>
      <c r="AV15" s="245"/>
      <c r="AW15" s="245"/>
      <c r="AX15" s="245"/>
      <c r="AY15" s="245"/>
      <c r="AZ15" s="245"/>
      <c r="BA15" s="245"/>
      <c r="BB15" s="245"/>
      <c r="BC15" s="245"/>
      <c r="BD15" s="245"/>
      <c r="BE15" s="245"/>
      <c r="BF15" s="245"/>
      <c r="BG15" s="245"/>
      <c r="BH15" s="245"/>
      <c r="BI15" s="245"/>
      <c r="BJ15" s="245"/>
      <c r="BK15" s="245"/>
      <c r="BL15" s="245"/>
      <c r="BM15" s="245"/>
      <c r="BN15" s="245"/>
      <c r="BO15" s="245"/>
      <c r="BP15" s="245"/>
    </row>
    <row r="16" spans="1:68" ht="19.899999999999999" customHeight="1">
      <c r="A16" s="48" t="s">
        <v>42</v>
      </c>
      <c r="B16" s="48"/>
      <c r="C16" s="31">
        <v>5.7498566777579327</v>
      </c>
      <c r="D16" s="31">
        <v>3.4071095836228409</v>
      </c>
      <c r="E16" s="31">
        <v>5.9274626801011863</v>
      </c>
      <c r="F16" s="31">
        <v>9.2032497406964353</v>
      </c>
      <c r="G16" s="31">
        <v>8.7537609073076652</v>
      </c>
      <c r="H16" s="31">
        <v>9.7065985940991908</v>
      </c>
      <c r="I16" s="31">
        <v>17.019872038238532</v>
      </c>
      <c r="J16" s="31">
        <v>17.423773213266841</v>
      </c>
      <c r="K16" s="31">
        <v>-0.79707967765610022</v>
      </c>
      <c r="L16" s="31">
        <v>9</v>
      </c>
      <c r="M16" s="32">
        <v>8.0977794032311152</v>
      </c>
      <c r="N16" s="159">
        <v>7.0884212719436022</v>
      </c>
      <c r="O16" s="159">
        <v>5.4027653204522039</v>
      </c>
      <c r="P16" s="159">
        <v>7.2360603582974079</v>
      </c>
      <c r="Q16" s="159">
        <v>3.04619139738287</v>
      </c>
      <c r="R16" s="159">
        <v>3.0369534660052295</v>
      </c>
      <c r="S16" s="159">
        <v>5.2674107016091938</v>
      </c>
      <c r="T16" s="159">
        <v>3.5904890994969492</v>
      </c>
      <c r="U16" s="159">
        <v>6.1767975144591389</v>
      </c>
      <c r="V16" s="159">
        <v>3.1104022712773229</v>
      </c>
      <c r="W16" s="41"/>
      <c r="X16" s="31">
        <v>14.983077484755608</v>
      </c>
      <c r="Y16" s="31">
        <v>-0.70741168641249197</v>
      </c>
      <c r="Z16" s="31">
        <v>8.3137798546581756</v>
      </c>
      <c r="AA16" s="32">
        <v>7.4657379213758697</v>
      </c>
      <c r="AB16" s="159">
        <v>6.5440822784159298</v>
      </c>
      <c r="AC16" s="159">
        <v>5.0098512663742829</v>
      </c>
      <c r="AD16" s="159">
        <v>6.6925473614381765</v>
      </c>
      <c r="AE16" s="159">
        <v>2.8373997273408285</v>
      </c>
      <c r="AF16" s="159">
        <v>2.8286300247740712</v>
      </c>
      <c r="AG16" s="159">
        <v>4.9016764838943701</v>
      </c>
      <c r="AH16" s="159">
        <v>3.3281920713536022</v>
      </c>
      <c r="AI16" s="159">
        <v>5.7093273552319577</v>
      </c>
      <c r="AJ16" s="159">
        <v>2.8762771161740108</v>
      </c>
      <c r="AL16" s="245"/>
      <c r="AM16" s="245"/>
      <c r="AN16" s="245"/>
      <c r="AO16" s="245"/>
      <c r="AP16" s="245"/>
      <c r="AQ16" s="245"/>
      <c r="AR16" s="245"/>
      <c r="AS16" s="245"/>
      <c r="AT16" s="245"/>
      <c r="AU16" s="245"/>
      <c r="AV16" s="245"/>
      <c r="AW16" s="245"/>
      <c r="AX16" s="245"/>
      <c r="AY16" s="245"/>
      <c r="AZ16" s="245"/>
      <c r="BA16" s="245"/>
      <c r="BB16" s="245"/>
      <c r="BC16" s="245"/>
      <c r="BD16" s="245"/>
      <c r="BE16" s="245"/>
      <c r="BF16" s="245"/>
      <c r="BG16" s="245"/>
      <c r="BH16" s="245"/>
      <c r="BI16" s="245"/>
      <c r="BJ16" s="245"/>
      <c r="BK16" s="245"/>
      <c r="BL16" s="245"/>
      <c r="BM16" s="245"/>
      <c r="BN16" s="245"/>
      <c r="BO16" s="245"/>
      <c r="BP16" s="245"/>
    </row>
    <row r="17" spans="1:38" ht="8.25" customHeight="1" thickBot="1">
      <c r="A17" s="49"/>
      <c r="B17" s="49"/>
      <c r="C17" s="49"/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45"/>
      <c r="T17" s="45"/>
      <c r="U17" s="45"/>
      <c r="V17" s="45"/>
      <c r="W17" s="45"/>
      <c r="X17" s="45"/>
      <c r="Y17" s="45"/>
      <c r="Z17" s="45"/>
      <c r="AA17" s="45"/>
      <c r="AB17" s="45"/>
      <c r="AC17" s="45"/>
      <c r="AD17" s="45"/>
      <c r="AE17" s="45"/>
      <c r="AF17" s="45"/>
      <c r="AG17" s="45"/>
      <c r="AH17" s="45"/>
      <c r="AI17" s="45"/>
      <c r="AJ17" s="45"/>
      <c r="AL17" s="245"/>
    </row>
    <row r="18" spans="1:38" ht="20.25" customHeight="1">
      <c r="A18" s="320" t="s">
        <v>288</v>
      </c>
      <c r="B18" s="343" t="s">
        <v>289</v>
      </c>
      <c r="C18" s="344"/>
      <c r="D18" s="344"/>
      <c r="E18" s="344"/>
      <c r="F18" s="344"/>
      <c r="G18" s="344"/>
      <c r="H18" s="344"/>
      <c r="I18" s="345"/>
      <c r="J18" s="345"/>
      <c r="K18" s="345"/>
      <c r="L18" s="345"/>
      <c r="M18" s="345"/>
      <c r="N18" s="50"/>
      <c r="O18" s="50"/>
      <c r="P18" s="50"/>
      <c r="Q18" s="50"/>
      <c r="R18" s="50"/>
      <c r="S18" s="50"/>
      <c r="T18" s="50"/>
      <c r="U18" s="50"/>
      <c r="V18" s="50"/>
      <c r="W18" s="50"/>
      <c r="X18" s="50"/>
      <c r="Y18" s="50"/>
    </row>
    <row r="19" spans="1:38" ht="19.899999999999999" customHeight="1">
      <c r="A19" s="51"/>
      <c r="B19" s="51"/>
      <c r="C19" s="51"/>
    </row>
    <row r="20" spans="1:38" ht="19.899999999999999" customHeight="1">
      <c r="A20" s="51"/>
      <c r="B20" s="51"/>
      <c r="C20" s="51"/>
    </row>
    <row r="22" spans="1:38" ht="19.899999999999999" customHeight="1">
      <c r="G22" s="52"/>
      <c r="H22" s="52"/>
      <c r="I22" s="52"/>
      <c r="J22" s="52"/>
      <c r="K22" s="52"/>
      <c r="L22" s="52"/>
      <c r="M22" s="52"/>
      <c r="N22" s="52"/>
      <c r="O22" s="52"/>
      <c r="P22" s="52"/>
      <c r="Q22" s="52"/>
      <c r="R22" s="52"/>
      <c r="S22" s="52"/>
      <c r="T22" s="52"/>
      <c r="U22" s="52"/>
      <c r="V22" s="52"/>
    </row>
    <row r="23" spans="1:38" ht="19.899999999999999" customHeight="1">
      <c r="H23" s="245"/>
      <c r="I23" s="245"/>
      <c r="J23" s="245"/>
      <c r="K23" s="245"/>
      <c r="L23" s="245"/>
      <c r="M23" s="245"/>
      <c r="N23" s="245"/>
      <c r="O23" s="245"/>
      <c r="P23" s="245"/>
      <c r="Q23" s="245"/>
      <c r="R23" s="245"/>
      <c r="S23" s="245"/>
      <c r="T23" s="245"/>
      <c r="U23" s="245"/>
      <c r="V23" s="245"/>
      <c r="W23" s="245"/>
      <c r="X23" s="245"/>
      <c r="Y23" s="245"/>
      <c r="Z23" s="245"/>
      <c r="AA23" s="245"/>
      <c r="AB23" s="245"/>
      <c r="AC23" s="245"/>
      <c r="AD23" s="245"/>
      <c r="AE23" s="245"/>
      <c r="AF23" s="245"/>
      <c r="AG23" s="245"/>
      <c r="AH23" s="245"/>
    </row>
    <row r="24" spans="1:38" ht="19.899999999999999" customHeight="1">
      <c r="H24" s="245"/>
      <c r="I24" s="245"/>
      <c r="J24" s="245"/>
      <c r="K24" s="245"/>
      <c r="L24" s="245"/>
      <c r="M24" s="245"/>
      <c r="N24" s="245"/>
      <c r="O24" s="245"/>
      <c r="P24" s="245"/>
      <c r="Q24" s="245"/>
      <c r="R24" s="245"/>
      <c r="S24" s="245"/>
      <c r="T24" s="245"/>
      <c r="U24" s="245"/>
      <c r="V24" s="245"/>
      <c r="W24" s="245"/>
      <c r="X24" s="245"/>
      <c r="Y24" s="245"/>
      <c r="Z24" s="245"/>
      <c r="AA24" s="245"/>
      <c r="AB24" s="245"/>
      <c r="AC24" s="245"/>
      <c r="AD24" s="245"/>
      <c r="AE24" s="245"/>
      <c r="AF24" s="245"/>
      <c r="AG24" s="245"/>
      <c r="AH24" s="245"/>
    </row>
    <row r="25" spans="1:38" ht="19.899999999999999" customHeight="1">
      <c r="H25" s="245"/>
      <c r="I25" s="245"/>
      <c r="J25" s="245"/>
      <c r="K25" s="245"/>
      <c r="L25" s="245"/>
      <c r="M25" s="245"/>
      <c r="N25" s="245"/>
      <c r="O25" s="245"/>
      <c r="P25" s="245"/>
      <c r="Q25" s="245"/>
      <c r="R25" s="245"/>
      <c r="S25" s="245"/>
      <c r="T25" s="245"/>
      <c r="U25" s="245"/>
      <c r="V25" s="245"/>
      <c r="W25" s="245"/>
      <c r="X25" s="245"/>
      <c r="Y25" s="245"/>
      <c r="Z25" s="245"/>
      <c r="AA25" s="245"/>
      <c r="AB25" s="245"/>
      <c r="AC25" s="245"/>
      <c r="AD25" s="245"/>
      <c r="AE25" s="245"/>
      <c r="AF25" s="245"/>
      <c r="AG25" s="245"/>
      <c r="AH25" s="245"/>
    </row>
    <row r="26" spans="1:38" ht="19.899999999999999" customHeight="1">
      <c r="A26" s="29"/>
      <c r="B26" s="29"/>
      <c r="C26" s="29"/>
      <c r="H26" s="245"/>
      <c r="I26" s="245"/>
      <c r="J26" s="245"/>
      <c r="K26" s="245"/>
      <c r="L26" s="245"/>
      <c r="M26" s="245"/>
      <c r="N26" s="245"/>
      <c r="O26" s="245"/>
      <c r="P26" s="245"/>
      <c r="Q26" s="245"/>
      <c r="R26" s="245"/>
      <c r="S26" s="245"/>
      <c r="T26" s="245"/>
      <c r="U26" s="245"/>
      <c r="V26" s="245"/>
      <c r="W26" s="245"/>
      <c r="X26" s="245"/>
      <c r="Y26" s="245"/>
      <c r="Z26" s="245"/>
      <c r="AA26" s="245"/>
      <c r="AB26" s="245"/>
      <c r="AC26" s="245"/>
      <c r="AD26" s="245"/>
      <c r="AE26" s="245"/>
      <c r="AF26" s="245"/>
      <c r="AG26" s="245"/>
      <c r="AH26" s="245"/>
    </row>
    <row r="27" spans="1:38" ht="19.899999999999999" customHeight="1">
      <c r="A27" s="29"/>
      <c r="B27" s="29"/>
      <c r="C27" s="29"/>
      <c r="H27" s="245"/>
      <c r="I27" s="245"/>
      <c r="J27" s="245"/>
      <c r="K27" s="245"/>
      <c r="L27" s="245"/>
      <c r="M27" s="245"/>
      <c r="N27" s="245"/>
      <c r="O27" s="245"/>
      <c r="P27" s="245"/>
      <c r="Q27" s="245"/>
      <c r="R27" s="245"/>
      <c r="S27" s="245"/>
      <c r="T27" s="245"/>
      <c r="U27" s="245"/>
      <c r="V27" s="245"/>
      <c r="W27" s="245"/>
      <c r="X27" s="245"/>
      <c r="Y27" s="245"/>
      <c r="Z27" s="245"/>
      <c r="AA27" s="245"/>
      <c r="AB27" s="245"/>
      <c r="AC27" s="245"/>
      <c r="AD27" s="245"/>
      <c r="AE27" s="245"/>
      <c r="AF27" s="245"/>
      <c r="AG27" s="245"/>
      <c r="AH27" s="245"/>
    </row>
    <row r="28" spans="1:38" ht="19.899999999999999" customHeight="1">
      <c r="A28" s="29"/>
      <c r="B28" s="29"/>
      <c r="C28" s="29"/>
      <c r="H28" s="245"/>
      <c r="I28" s="245"/>
      <c r="J28" s="245"/>
      <c r="K28" s="245"/>
      <c r="L28" s="245"/>
      <c r="M28" s="245"/>
      <c r="N28" s="245"/>
      <c r="O28" s="245"/>
      <c r="P28" s="245"/>
      <c r="Q28" s="245"/>
      <c r="R28" s="245"/>
      <c r="S28" s="245"/>
      <c r="T28" s="245"/>
      <c r="U28" s="245"/>
      <c r="V28" s="245"/>
      <c r="W28" s="245"/>
      <c r="X28" s="245"/>
      <c r="Y28" s="245"/>
      <c r="Z28" s="245"/>
      <c r="AA28" s="245"/>
      <c r="AB28" s="245"/>
      <c r="AC28" s="245"/>
      <c r="AD28" s="245"/>
      <c r="AE28" s="245"/>
      <c r="AF28" s="245"/>
      <c r="AG28" s="245"/>
      <c r="AH28" s="245"/>
    </row>
    <row r="29" spans="1:38" ht="19.899999999999999" customHeight="1">
      <c r="A29" s="29"/>
      <c r="B29" s="29"/>
      <c r="C29" s="29"/>
      <c r="H29" s="245"/>
      <c r="I29" s="245"/>
      <c r="J29" s="245"/>
      <c r="K29" s="245"/>
      <c r="L29" s="245"/>
      <c r="M29" s="245"/>
      <c r="N29" s="245"/>
      <c r="O29" s="245"/>
      <c r="P29" s="245"/>
      <c r="Q29" s="245"/>
      <c r="R29" s="245"/>
      <c r="S29" s="245"/>
      <c r="T29" s="245"/>
      <c r="U29" s="245"/>
      <c r="V29" s="245"/>
      <c r="W29" s="245"/>
      <c r="X29" s="245"/>
      <c r="Y29" s="245"/>
      <c r="Z29" s="245"/>
      <c r="AA29" s="245"/>
      <c r="AB29" s="245"/>
      <c r="AC29" s="245"/>
      <c r="AD29" s="245"/>
      <c r="AE29" s="245"/>
      <c r="AF29" s="245"/>
      <c r="AG29" s="245"/>
      <c r="AH29" s="245"/>
    </row>
    <row r="30" spans="1:38" ht="19.899999999999999" customHeight="1">
      <c r="H30" s="245"/>
    </row>
    <row r="31" spans="1:38" ht="19.899999999999999" customHeight="1">
      <c r="H31" s="245"/>
    </row>
  </sheetData>
  <mergeCells count="6">
    <mergeCell ref="B18:M18"/>
    <mergeCell ref="K4:X4"/>
    <mergeCell ref="Y4:Z4"/>
    <mergeCell ref="A6:B7"/>
    <mergeCell ref="C6:Q6"/>
    <mergeCell ref="X6:AE6"/>
  </mergeCells>
  <phoneticPr fontId="0" type="noConversion"/>
  <conditionalFormatting sqref="N18:Y18">
    <cfRule type="cellIs" dxfId="1" priority="2" stopIfTrue="1" operator="lessThan">
      <formula>0</formula>
    </cfRule>
  </conditionalFormatting>
  <conditionalFormatting sqref="C18:H18">
    <cfRule type="cellIs" dxfId="0" priority="1" stopIfTrue="1" operator="lessThan">
      <formula>0</formula>
    </cfRule>
  </conditionalFormatting>
  <printOptions verticalCentered="1"/>
  <pageMargins left="0.5" right="0.5" top="0.5" bottom="0.5" header="0" footer="0"/>
  <pageSetup paperSize="5" scale="5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2:Q23"/>
  <sheetViews>
    <sheetView zoomScale="80" zoomScaleNormal="80" zoomScaleSheetLayoutView="100" workbookViewId="0"/>
  </sheetViews>
  <sheetFormatPr baseColWidth="10" defaultRowHeight="19.899999999999999" customHeight="1"/>
  <cols>
    <col min="1" max="1" width="21" style="212" customWidth="1"/>
    <col min="2" max="2" width="64.7109375" style="212" customWidth="1"/>
    <col min="3" max="3" width="21.28515625" style="212" customWidth="1"/>
    <col min="4" max="10" width="14.7109375" style="212" customWidth="1"/>
    <col min="11" max="11" width="2.7109375" style="212" customWidth="1"/>
    <col min="12" max="16" width="14.7109375" style="212" customWidth="1"/>
    <col min="17" max="16384" width="11.42578125" style="212"/>
  </cols>
  <sheetData>
    <row r="2" spans="1:17" s="209" customFormat="1" ht="19.899999999999999" customHeight="1">
      <c r="A2" s="3" t="s">
        <v>218</v>
      </c>
      <c r="B2" s="3"/>
      <c r="C2" s="3"/>
      <c r="D2" s="3"/>
      <c r="E2" s="3"/>
      <c r="F2" s="3"/>
      <c r="G2" s="3"/>
      <c r="H2" s="207"/>
      <c r="I2" s="207"/>
      <c r="J2" s="207"/>
      <c r="K2" s="208"/>
    </row>
    <row r="3" spans="1:17" s="209" customFormat="1" ht="19.899999999999999" customHeight="1">
      <c r="A3" s="8" t="s">
        <v>180</v>
      </c>
      <c r="B3" s="8"/>
      <c r="C3" s="8"/>
      <c r="D3" s="4"/>
      <c r="E3" s="4"/>
      <c r="F3" s="4"/>
      <c r="G3" s="4"/>
      <c r="H3" s="210"/>
      <c r="I3" s="210"/>
      <c r="J3" s="210"/>
      <c r="K3" s="208"/>
    </row>
    <row r="4" spans="1:17" s="208" customFormat="1" ht="19.899999999999999" customHeight="1">
      <c r="A4" s="324" t="s">
        <v>219</v>
      </c>
      <c r="B4" s="324"/>
      <c r="C4" s="324"/>
      <c r="D4" s="356"/>
      <c r="E4" s="356"/>
      <c r="F4" s="356"/>
      <c r="G4" s="356"/>
      <c r="H4" s="211"/>
      <c r="I4" s="211"/>
      <c r="J4" s="211"/>
      <c r="L4" s="212"/>
    </row>
    <row r="5" spans="1:17" ht="16.899999999999999" customHeight="1" thickBot="1">
      <c r="A5" s="213"/>
      <c r="B5" s="213"/>
      <c r="L5" s="214"/>
      <c r="M5" s="214"/>
      <c r="N5" s="214"/>
      <c r="O5" s="214"/>
      <c r="P5" s="214"/>
    </row>
    <row r="6" spans="1:17" ht="19.899999999999999" customHeight="1">
      <c r="A6" s="351" t="s">
        <v>220</v>
      </c>
      <c r="B6" s="351"/>
      <c r="C6" s="353" t="s">
        <v>221</v>
      </c>
      <c r="D6" s="355" t="s">
        <v>222</v>
      </c>
      <c r="E6" s="355"/>
      <c r="F6" s="355"/>
      <c r="G6" s="355"/>
      <c r="H6" s="355"/>
      <c r="I6" s="355"/>
      <c r="J6" s="355"/>
      <c r="K6" s="181"/>
      <c r="L6" s="350" t="s">
        <v>223</v>
      </c>
      <c r="M6" s="350"/>
      <c r="N6" s="350"/>
      <c r="O6" s="350"/>
      <c r="P6" s="350"/>
    </row>
    <row r="7" spans="1:17" ht="19.899999999999999" customHeight="1" thickBot="1">
      <c r="A7" s="352"/>
      <c r="B7" s="352"/>
      <c r="C7" s="354"/>
      <c r="D7" s="183">
        <v>2006</v>
      </c>
      <c r="E7" s="183">
        <v>2007</v>
      </c>
      <c r="F7" s="183">
        <v>2008</v>
      </c>
      <c r="G7" s="183">
        <v>2009</v>
      </c>
      <c r="H7" s="183">
        <v>2010</v>
      </c>
      <c r="I7" s="183">
        <v>2011</v>
      </c>
      <c r="J7" s="183">
        <v>2012</v>
      </c>
      <c r="K7" s="183"/>
      <c r="L7" s="215">
        <v>2008</v>
      </c>
      <c r="M7" s="215">
        <v>2009</v>
      </c>
      <c r="N7" s="215">
        <v>2010</v>
      </c>
      <c r="O7" s="215">
        <v>2011</v>
      </c>
      <c r="P7" s="215">
        <v>2012</v>
      </c>
    </row>
    <row r="8" spans="1:17" ht="19.899999999999999" customHeight="1">
      <c r="A8" s="210"/>
      <c r="B8" s="210"/>
      <c r="C8" s="210"/>
      <c r="D8" s="216"/>
      <c r="E8" s="216"/>
      <c r="F8" s="216"/>
      <c r="G8" s="217"/>
      <c r="H8" s="217"/>
      <c r="I8" s="217"/>
      <c r="J8" s="217"/>
      <c r="K8" s="217"/>
      <c r="L8" s="216"/>
      <c r="M8" s="216"/>
      <c r="N8" s="217"/>
      <c r="O8" s="217"/>
      <c r="P8" s="217"/>
    </row>
    <row r="9" spans="1:17" s="222" customFormat="1" ht="19.899999999999999" customHeight="1">
      <c r="A9" s="218" t="s">
        <v>181</v>
      </c>
      <c r="B9" s="219"/>
      <c r="C9" s="220">
        <v>100</v>
      </c>
      <c r="D9" s="221">
        <v>6.6422850592539078</v>
      </c>
      <c r="E9" s="221">
        <v>23.848947899764198</v>
      </c>
      <c r="F9" s="221">
        <v>-4.674734457836621</v>
      </c>
      <c r="G9" s="221">
        <v>16.200108860033865</v>
      </c>
      <c r="H9" s="221">
        <v>12.963154891947141</v>
      </c>
      <c r="I9" s="221">
        <v>16.259643423847407</v>
      </c>
      <c r="J9" s="221">
        <v>10.45819932657075</v>
      </c>
      <c r="K9" s="221"/>
      <c r="L9" s="221">
        <v>-4.6746476007111992</v>
      </c>
      <c r="M9" s="221">
        <v>16.200108860033847</v>
      </c>
      <c r="N9" s="221">
        <v>12.963154891947164</v>
      </c>
      <c r="O9" s="221">
        <v>16.2596434238474</v>
      </c>
      <c r="P9" s="221">
        <v>10.458199326570734</v>
      </c>
    </row>
    <row r="10" spans="1:17" s="222" customFormat="1" ht="19.899999999999999" customHeight="1">
      <c r="A10" s="216"/>
      <c r="B10" s="216"/>
      <c r="C10" s="220"/>
      <c r="D10" s="223"/>
      <c r="E10" s="223"/>
      <c r="F10" s="223"/>
      <c r="G10" s="223"/>
      <c r="H10" s="223"/>
      <c r="I10" s="223"/>
      <c r="J10" s="223"/>
      <c r="K10" s="223"/>
      <c r="L10" s="223"/>
      <c r="M10" s="223"/>
      <c r="N10" s="224"/>
      <c r="O10" s="224"/>
      <c r="P10" s="224"/>
    </row>
    <row r="11" spans="1:17" ht="19.899999999999999" customHeight="1">
      <c r="A11" s="148" t="s">
        <v>182</v>
      </c>
      <c r="B11" s="225"/>
      <c r="C11" s="226">
        <f>0.360585235485991*100</f>
        <v>36.058523548599098</v>
      </c>
      <c r="D11" s="227">
        <v>9.0064281751460129</v>
      </c>
      <c r="E11" s="227">
        <v>13.244108635014086</v>
      </c>
      <c r="F11" s="227">
        <v>11.201600012896165</v>
      </c>
      <c r="G11" s="227">
        <v>-0.69214227909682791</v>
      </c>
      <c r="H11" s="227">
        <v>13.814259141515308</v>
      </c>
      <c r="I11" s="227">
        <v>16.748695239768807</v>
      </c>
      <c r="J11" s="227">
        <v>7.195350191575443</v>
      </c>
      <c r="K11" s="227"/>
      <c r="L11" s="227">
        <v>3.0783477706328459</v>
      </c>
      <c r="M11" s="227">
        <v>-0.22188892003107435</v>
      </c>
      <c r="N11" s="227">
        <v>3.7848172534554068</v>
      </c>
      <c r="O11" s="227">
        <v>4.6233647664376161</v>
      </c>
      <c r="P11" s="227">
        <v>1.9945832307020208</v>
      </c>
      <c r="Q11" s="228"/>
    </row>
    <row r="12" spans="1:17" ht="19.899999999999999" customHeight="1">
      <c r="A12" s="148" t="s">
        <v>183</v>
      </c>
      <c r="B12" s="225"/>
      <c r="C12" s="226">
        <f>0.10282235107874*100</f>
        <v>10.282235107874001</v>
      </c>
      <c r="D12" s="227">
        <v>-3.3020327302311046</v>
      </c>
      <c r="E12" s="227">
        <v>4.8865916205162847</v>
      </c>
      <c r="F12" s="227">
        <v>21.521142259183733</v>
      </c>
      <c r="G12" s="227">
        <v>2.1577050854309334</v>
      </c>
      <c r="H12" s="227">
        <v>9.7086000838633595</v>
      </c>
      <c r="I12" s="227">
        <v>-0.8048610594286032</v>
      </c>
      <c r="J12" s="227">
        <v>-2.6079311003268089</v>
      </c>
      <c r="K12" s="227"/>
      <c r="L12" s="227">
        <v>1.5717287969455171</v>
      </c>
      <c r="M12" s="227">
        <v>0.20088513481404655</v>
      </c>
      <c r="N12" s="227">
        <v>0.79465189057698027</v>
      </c>
      <c r="O12" s="227">
        <v>-6.3980125143429656E-2</v>
      </c>
      <c r="P12" s="227">
        <v>-0.17688120416498584</v>
      </c>
      <c r="Q12" s="228"/>
    </row>
    <row r="13" spans="1:17" ht="19.899999999999999" customHeight="1">
      <c r="A13" s="148" t="s">
        <v>184</v>
      </c>
      <c r="B13" s="225"/>
      <c r="C13" s="226">
        <f>0.114543733125585*100</f>
        <v>11.4543733125585</v>
      </c>
      <c r="D13" s="227">
        <v>4.6810885671769711</v>
      </c>
      <c r="E13" s="227">
        <v>6.4306123807596549</v>
      </c>
      <c r="F13" s="227">
        <v>18.083285013570645</v>
      </c>
      <c r="G13" s="227">
        <v>-2.7789938709380806</v>
      </c>
      <c r="H13" s="227">
        <v>2.1988906938552191</v>
      </c>
      <c r="I13" s="227">
        <v>3.7880237040048854</v>
      </c>
      <c r="J13" s="227">
        <v>2.3085091279455838</v>
      </c>
      <c r="K13" s="227"/>
      <c r="L13" s="227">
        <v>1.1695717960345904</v>
      </c>
      <c r="M13" s="227">
        <v>-0.2226471577714193</v>
      </c>
      <c r="N13" s="227">
        <v>0.14739636864633124</v>
      </c>
      <c r="O13" s="227">
        <v>0.22972338105300741</v>
      </c>
      <c r="P13" s="227">
        <v>0.12498053040130631</v>
      </c>
      <c r="Q13" s="228"/>
    </row>
    <row r="14" spans="1:17" ht="19.899999999999999" customHeight="1">
      <c r="A14" s="148" t="s">
        <v>185</v>
      </c>
      <c r="B14" s="225"/>
      <c r="C14" s="226">
        <f>0.0231314049355398*100</f>
        <v>2.3131404935539801</v>
      </c>
      <c r="D14" s="227">
        <v>14.17914205658515</v>
      </c>
      <c r="E14" s="227">
        <v>10.554476443450554</v>
      </c>
      <c r="F14" s="227">
        <v>9.6287325392872418</v>
      </c>
      <c r="G14" s="227">
        <v>-15.417366809030867</v>
      </c>
      <c r="H14" s="227">
        <v>18.670617791465062</v>
      </c>
      <c r="I14" s="227">
        <v>58.897357008552092</v>
      </c>
      <c r="J14" s="227">
        <v>9.539194506981417</v>
      </c>
      <c r="K14" s="227"/>
      <c r="L14" s="227">
        <v>0.16212273967255178</v>
      </c>
      <c r="M14" s="227">
        <v>-0.29853894223527683</v>
      </c>
      <c r="N14" s="227">
        <v>0.26316258237089296</v>
      </c>
      <c r="O14" s="227">
        <v>0.87210273309189756</v>
      </c>
      <c r="P14" s="227">
        <v>0.19305063399996786</v>
      </c>
      <c r="Q14" s="228"/>
    </row>
    <row r="15" spans="1:17" ht="19.899999999999999" customHeight="1">
      <c r="A15" s="148" t="s">
        <v>186</v>
      </c>
      <c r="B15" s="225"/>
      <c r="C15" s="226">
        <f>0.0134800684359777*100</f>
        <v>1.3480068435977699</v>
      </c>
      <c r="D15" s="227">
        <v>22.885346314479293</v>
      </c>
      <c r="E15" s="227">
        <v>9.9750981626444144</v>
      </c>
      <c r="F15" s="227">
        <v>16.969193875155497</v>
      </c>
      <c r="G15" s="227">
        <v>1.0477152656035003</v>
      </c>
      <c r="H15" s="227">
        <v>6.6158143597340597</v>
      </c>
      <c r="I15" s="227">
        <v>15.322597362369635</v>
      </c>
      <c r="J15" s="227">
        <v>8.1178175685521836</v>
      </c>
      <c r="K15" s="227"/>
      <c r="L15" s="227">
        <v>0.17951919967200389</v>
      </c>
      <c r="M15" s="227">
        <v>1.3600536523289066E-2</v>
      </c>
      <c r="N15" s="227">
        <v>7.4682017740158271E-2</v>
      </c>
      <c r="O15" s="227">
        <v>0.16324877752240055</v>
      </c>
      <c r="P15" s="227">
        <v>8.579110547084437E-2</v>
      </c>
      <c r="Q15" s="228"/>
    </row>
    <row r="16" spans="1:17" ht="19.899999999999999" customHeight="1">
      <c r="A16" s="148" t="s">
        <v>187</v>
      </c>
      <c r="B16" s="225"/>
      <c r="C16" s="226">
        <f>0.129859371563757*100</f>
        <v>12.985937156375698</v>
      </c>
      <c r="D16" s="227">
        <v>6.3040206788856494</v>
      </c>
      <c r="E16" s="227">
        <v>15.481672395441336</v>
      </c>
      <c r="F16" s="227">
        <v>27.402387470165039</v>
      </c>
      <c r="G16" s="227">
        <v>-1.4231488668252155</v>
      </c>
      <c r="H16" s="227">
        <v>8.0127187490756597</v>
      </c>
      <c r="I16" s="227">
        <v>8.7853932261116938</v>
      </c>
      <c r="J16" s="227">
        <v>5.5223263253559196</v>
      </c>
      <c r="K16" s="227"/>
      <c r="L16" s="227">
        <v>2.8204365721124969</v>
      </c>
      <c r="M16" s="227">
        <v>-0.1957658412940608</v>
      </c>
      <c r="N16" s="227">
        <v>0.93505011749893807</v>
      </c>
      <c r="O16" s="227">
        <v>0.98028933910253024</v>
      </c>
      <c r="P16" s="227">
        <v>0.5765762383257883</v>
      </c>
      <c r="Q16" s="228"/>
    </row>
    <row r="17" spans="1:17" ht="19.899999999999999" customHeight="1">
      <c r="A17" s="148" t="s">
        <v>188</v>
      </c>
      <c r="B17" s="225"/>
      <c r="C17" s="226">
        <f>0.025182645322739*100</f>
        <v>2.5182645322738999</v>
      </c>
      <c r="D17" s="227">
        <v>11.518659148883998</v>
      </c>
      <c r="E17" s="227">
        <v>10.333369035084033</v>
      </c>
      <c r="F17" s="227">
        <v>26.884231836683782</v>
      </c>
      <c r="G17" s="227">
        <v>1.0461118849003412</v>
      </c>
      <c r="H17" s="227">
        <v>6.2753838051173858</v>
      </c>
      <c r="I17" s="227">
        <v>9.8177836964337786</v>
      </c>
      <c r="J17" s="227">
        <v>7.0588771662572753</v>
      </c>
      <c r="K17" s="227"/>
      <c r="L17" s="227">
        <v>0.64399987498074585</v>
      </c>
      <c r="M17" s="227">
        <v>3.3355351578287146E-2</v>
      </c>
      <c r="N17" s="227">
        <v>0.17399659571661397</v>
      </c>
      <c r="O17" s="227">
        <v>0.25610012312276015</v>
      </c>
      <c r="P17" s="227">
        <v>0.17393045794574796</v>
      </c>
      <c r="Q17" s="228"/>
    </row>
    <row r="18" spans="1:17" ht="19.899999999999999" customHeight="1">
      <c r="A18" s="148" t="s">
        <v>189</v>
      </c>
      <c r="B18" s="225"/>
      <c r="C18" s="226">
        <f>0.0229231720302846*100</f>
        <v>2.29231720302846</v>
      </c>
      <c r="D18" s="227">
        <v>11.509915566157431</v>
      </c>
      <c r="E18" s="227">
        <v>4.9592051115859164</v>
      </c>
      <c r="F18" s="227">
        <v>61.739422543049159</v>
      </c>
      <c r="G18" s="227">
        <v>-12.842073285247878</v>
      </c>
      <c r="H18" s="227">
        <v>10.573539373404756</v>
      </c>
      <c r="I18" s="227">
        <v>8.1150639887303413</v>
      </c>
      <c r="J18" s="227">
        <v>9.6082680264098315</v>
      </c>
      <c r="K18" s="227"/>
      <c r="L18" s="227">
        <v>1.657397189916203</v>
      </c>
      <c r="M18" s="227">
        <v>-0.58493370604890849</v>
      </c>
      <c r="N18" s="227">
        <v>0.36123701634792921</v>
      </c>
      <c r="O18" s="227">
        <v>0.27138023021522956</v>
      </c>
      <c r="P18" s="227">
        <v>0.2988055022220244</v>
      </c>
      <c r="Q18" s="228"/>
    </row>
    <row r="19" spans="1:17" ht="19.899999999999999" customHeight="1">
      <c r="A19" s="148" t="s">
        <v>190</v>
      </c>
      <c r="B19" s="225"/>
      <c r="C19" s="226">
        <f>0.162643451745214*100</f>
        <v>16.264345174521399</v>
      </c>
      <c r="D19" s="227">
        <v>5.6050834481055318</v>
      </c>
      <c r="E19" s="227">
        <v>55.6018933192764</v>
      </c>
      <c r="F19" s="227">
        <v>-44.374191350841407</v>
      </c>
      <c r="G19" s="227">
        <v>79.546500807364964</v>
      </c>
      <c r="H19" s="227">
        <v>18.617002371318492</v>
      </c>
      <c r="I19" s="227">
        <v>24.962368562510548</v>
      </c>
      <c r="J19" s="227">
        <v>18.92758568213344</v>
      </c>
      <c r="K19" s="227"/>
      <c r="L19" s="227">
        <v>-16.217428998297802</v>
      </c>
      <c r="M19" s="227">
        <v>16.964479980419288</v>
      </c>
      <c r="N19" s="227">
        <v>6.1347890844298716</v>
      </c>
      <c r="O19" s="227">
        <v>8.6374551384719052</v>
      </c>
      <c r="P19" s="227">
        <v>7.0395596961382063</v>
      </c>
      <c r="Q19" s="228"/>
    </row>
    <row r="20" spans="1:17" ht="19.899999999999999" customHeight="1">
      <c r="A20" s="148" t="s">
        <v>191</v>
      </c>
      <c r="B20" s="225"/>
      <c r="C20" s="226">
        <f>0.0448285662761722*100</f>
        <v>4.4828566276172204</v>
      </c>
      <c r="D20" s="227">
        <v>10.348152591006965</v>
      </c>
      <c r="E20" s="227">
        <v>6.9132660040487366</v>
      </c>
      <c r="F20" s="227">
        <v>6.9132660040487366</v>
      </c>
      <c r="G20" s="227">
        <v>11.219318715860211</v>
      </c>
      <c r="H20" s="227">
        <v>6.7222206458732217</v>
      </c>
      <c r="I20" s="227">
        <v>7.0325494760048741</v>
      </c>
      <c r="J20" s="227">
        <v>3.8937931503822512</v>
      </c>
      <c r="K20" s="227"/>
      <c r="L20" s="227">
        <v>0.25965745761964665</v>
      </c>
      <c r="M20" s="227">
        <v>0.51156242407967667</v>
      </c>
      <c r="N20" s="227">
        <v>0.29337196516404346</v>
      </c>
      <c r="O20" s="227">
        <v>0.28995905997347393</v>
      </c>
      <c r="P20" s="227">
        <v>0.14780313552985</v>
      </c>
      <c r="Q20" s="228"/>
    </row>
    <row r="21" spans="1:17" ht="8.25" customHeight="1" thickBot="1">
      <c r="A21" s="214"/>
      <c r="B21" s="214"/>
      <c r="C21" s="229"/>
      <c r="D21" s="214"/>
      <c r="E21" s="214"/>
      <c r="F21" s="214"/>
      <c r="G21" s="214"/>
      <c r="H21" s="214"/>
      <c r="I21" s="214"/>
      <c r="J21" s="214"/>
      <c r="K21" s="214"/>
      <c r="L21" s="214"/>
      <c r="M21" s="214"/>
      <c r="N21" s="214"/>
      <c r="O21" s="214"/>
      <c r="P21" s="214"/>
    </row>
    <row r="22" spans="1:17" ht="19.899999999999999" customHeight="1">
      <c r="A22" s="230" t="s">
        <v>4</v>
      </c>
      <c r="B22" s="212" t="s">
        <v>224</v>
      </c>
    </row>
    <row r="23" spans="1:17" ht="19.899999999999999" customHeight="1">
      <c r="A23" s="20" t="s">
        <v>23</v>
      </c>
      <c r="B23" s="20" t="s">
        <v>50</v>
      </c>
    </row>
  </sheetData>
  <mergeCells count="5">
    <mergeCell ref="L6:P6"/>
    <mergeCell ref="A6:B7"/>
    <mergeCell ref="C6:C7"/>
    <mergeCell ref="D6:J6"/>
    <mergeCell ref="A4:G4"/>
  </mergeCells>
  <printOptions verticalCentered="1"/>
  <pageMargins left="0.5" right="0.5" top="0.5" bottom="0.5" header="0" footer="0"/>
  <pageSetup paperSize="5" scale="43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P22"/>
  <sheetViews>
    <sheetView zoomScale="80" zoomScaleNormal="80" zoomScaleSheetLayoutView="100" workbookViewId="0"/>
  </sheetViews>
  <sheetFormatPr baseColWidth="10" defaultColWidth="10.85546875" defaultRowHeight="19.899999999999999" customHeight="1"/>
  <cols>
    <col min="1" max="1" width="22.140625" style="212" customWidth="1"/>
    <col min="2" max="2" width="51.85546875" style="212" customWidth="1"/>
    <col min="3" max="3" width="19.28515625" style="212" customWidth="1"/>
    <col min="4" max="10" width="14.7109375" style="212" customWidth="1"/>
    <col min="11" max="11" width="2.7109375" style="212" customWidth="1"/>
    <col min="12" max="16" width="14.7109375" style="212" customWidth="1"/>
    <col min="17" max="16384" width="10.85546875" style="212"/>
  </cols>
  <sheetData>
    <row r="1" spans="1:16" ht="18" customHeight="1"/>
    <row r="2" spans="1:16" s="209" customFormat="1" ht="18" customHeight="1">
      <c r="A2" s="3" t="s">
        <v>225</v>
      </c>
      <c r="B2" s="3"/>
      <c r="C2" s="3"/>
      <c r="D2" s="3"/>
      <c r="E2" s="3"/>
      <c r="F2" s="207"/>
    </row>
    <row r="3" spans="1:16" s="209" customFormat="1" ht="18" customHeight="1">
      <c r="A3" s="8" t="s">
        <v>192</v>
      </c>
      <c r="B3" s="8"/>
      <c r="C3" s="8"/>
      <c r="D3" s="4"/>
      <c r="E3" s="4"/>
      <c r="F3" s="210"/>
    </row>
    <row r="4" spans="1:16" s="209" customFormat="1" ht="18" customHeight="1">
      <c r="A4" s="206" t="s">
        <v>287</v>
      </c>
      <c r="B4" s="204"/>
      <c r="C4" s="204"/>
      <c r="D4" s="205"/>
      <c r="E4" s="205"/>
      <c r="F4" s="211"/>
    </row>
    <row r="5" spans="1:16" s="209" customFormat="1" ht="18" customHeight="1" thickBot="1">
      <c r="A5" s="231"/>
      <c r="B5" s="231"/>
    </row>
    <row r="6" spans="1:16" s="230" customFormat="1" ht="19.899999999999999" customHeight="1">
      <c r="A6" s="351" t="s">
        <v>226</v>
      </c>
      <c r="B6" s="351"/>
      <c r="C6" s="351" t="s">
        <v>230</v>
      </c>
      <c r="D6" s="355" t="s">
        <v>228</v>
      </c>
      <c r="E6" s="355"/>
      <c r="F6" s="355"/>
      <c r="G6" s="355"/>
      <c r="H6" s="355"/>
      <c r="I6" s="355"/>
      <c r="J6" s="355"/>
      <c r="K6" s="232"/>
      <c r="L6" s="350" t="s">
        <v>229</v>
      </c>
      <c r="M6" s="350"/>
      <c r="N6" s="350"/>
      <c r="O6" s="350"/>
      <c r="P6" s="350"/>
    </row>
    <row r="7" spans="1:16" s="230" customFormat="1" ht="19.899999999999999" customHeight="1" thickBot="1">
      <c r="A7" s="352"/>
      <c r="B7" s="352"/>
      <c r="C7" s="352"/>
      <c r="D7" s="215">
        <v>2006</v>
      </c>
      <c r="E7" s="215">
        <v>2007</v>
      </c>
      <c r="F7" s="215">
        <v>2008</v>
      </c>
      <c r="G7" s="215">
        <v>2009</v>
      </c>
      <c r="H7" s="215">
        <v>2010</v>
      </c>
      <c r="I7" s="215">
        <v>2011</v>
      </c>
      <c r="J7" s="215">
        <v>2012</v>
      </c>
      <c r="K7" s="183"/>
      <c r="L7" s="215">
        <v>2008</v>
      </c>
      <c r="M7" s="215">
        <v>2009</v>
      </c>
      <c r="N7" s="215">
        <v>2010</v>
      </c>
      <c r="O7" s="215">
        <v>2011</v>
      </c>
      <c r="P7" s="215">
        <v>2012</v>
      </c>
    </row>
    <row r="8" spans="1:16" s="230" customFormat="1" ht="19.899999999999999" customHeight="1">
      <c r="A8" s="210"/>
      <c r="B8" s="210"/>
      <c r="C8" s="210"/>
      <c r="D8" s="216"/>
      <c r="E8" s="216"/>
      <c r="F8" s="216"/>
      <c r="G8" s="216"/>
      <c r="H8" s="233"/>
      <c r="I8" s="233"/>
      <c r="J8" s="233"/>
      <c r="L8" s="216"/>
      <c r="M8" s="216"/>
      <c r="N8" s="233"/>
      <c r="O8" s="233"/>
      <c r="P8" s="233"/>
    </row>
    <row r="9" spans="1:16" s="216" customFormat="1" ht="19.899999999999999" customHeight="1">
      <c r="A9" s="218" t="s">
        <v>193</v>
      </c>
      <c r="B9" s="219"/>
      <c r="C9" s="234">
        <v>100</v>
      </c>
      <c r="D9" s="235">
        <v>25.418640718451883</v>
      </c>
      <c r="E9" s="235">
        <v>12.563513741651988</v>
      </c>
      <c r="F9" s="235">
        <v>16.392565738329807</v>
      </c>
      <c r="G9" s="235">
        <v>-5.0647525024321194</v>
      </c>
      <c r="H9" s="235">
        <v>28.303019266662858</v>
      </c>
      <c r="I9" s="235">
        <v>13.327106828110786</v>
      </c>
      <c r="J9" s="235">
        <v>2.3879057978790001</v>
      </c>
      <c r="K9" s="235"/>
      <c r="L9" s="235">
        <v>16.392565738329846</v>
      </c>
      <c r="M9" s="235">
        <v>-5.0647525024321194</v>
      </c>
      <c r="N9" s="235">
        <v>28.303019266662844</v>
      </c>
      <c r="O9" s="235">
        <v>13.327106828110738</v>
      </c>
      <c r="P9" s="235">
        <v>2.3879057978790001</v>
      </c>
    </row>
    <row r="10" spans="1:16" s="216" customFormat="1" ht="19.899999999999999" customHeight="1">
      <c r="A10" s="219"/>
      <c r="B10" s="219"/>
      <c r="C10" s="236"/>
      <c r="D10" s="237"/>
      <c r="E10" s="237"/>
      <c r="F10" s="235"/>
      <c r="G10" s="235"/>
      <c r="H10" s="235"/>
      <c r="I10" s="235"/>
      <c r="J10" s="235"/>
      <c r="K10" s="235"/>
      <c r="L10" s="235"/>
      <c r="M10" s="235"/>
      <c r="N10" s="235"/>
      <c r="O10" s="235"/>
      <c r="P10" s="235"/>
    </row>
    <row r="11" spans="1:16" s="230" customFormat="1" ht="19.899999999999999" customHeight="1">
      <c r="A11" s="148" t="s">
        <v>194</v>
      </c>
      <c r="B11" s="225"/>
      <c r="C11" s="236">
        <v>29.219876340144772</v>
      </c>
      <c r="D11" s="237">
        <v>47.256500382950776</v>
      </c>
      <c r="E11" s="237">
        <v>27.233949547354271</v>
      </c>
      <c r="F11" s="237">
        <v>17.263162898211618</v>
      </c>
      <c r="G11" s="237">
        <v>-1.1166705651392448</v>
      </c>
      <c r="H11" s="237">
        <v>33.349635241408777</v>
      </c>
      <c r="I11" s="237">
        <v>-14.407746566839336</v>
      </c>
      <c r="J11" s="237">
        <v>-0.41459036666108773</v>
      </c>
      <c r="K11" s="237"/>
      <c r="L11" s="237">
        <v>5.9942168345495679</v>
      </c>
      <c r="M11" s="237">
        <v>-0.39063712159310399</v>
      </c>
      <c r="N11" s="237">
        <v>12.15164643529949</v>
      </c>
      <c r="O11" s="237">
        <v>-5.0639237047513985</v>
      </c>
      <c r="P11" s="237">
        <v>-0.11005529916214124</v>
      </c>
    </row>
    <row r="12" spans="1:16" s="230" customFormat="1" ht="19.899999999999999" customHeight="1">
      <c r="A12" s="148" t="s">
        <v>195</v>
      </c>
      <c r="B12" s="225"/>
      <c r="C12" s="236">
        <v>5.5553193859737062</v>
      </c>
      <c r="D12" s="237">
        <v>91.822747404180603</v>
      </c>
      <c r="E12" s="237">
        <v>-7.4405834837979512</v>
      </c>
      <c r="F12" s="237">
        <v>28.421288345002836</v>
      </c>
      <c r="G12" s="237">
        <v>-29.602209942484393</v>
      </c>
      <c r="H12" s="237">
        <v>51.357884459696351</v>
      </c>
      <c r="I12" s="237">
        <v>1.2191807559101591</v>
      </c>
      <c r="J12" s="237">
        <v>6.0470124538398125</v>
      </c>
      <c r="K12" s="237"/>
      <c r="L12" s="237">
        <v>3.1909188221123355</v>
      </c>
      <c r="M12" s="237">
        <v>-3.6669746706182034</v>
      </c>
      <c r="N12" s="237">
        <v>4.7176144021479072</v>
      </c>
      <c r="O12" s="237">
        <v>0.17402750221580987</v>
      </c>
      <c r="P12" s="237">
        <v>0.77093838060525222</v>
      </c>
    </row>
    <row r="13" spans="1:16" s="230" customFormat="1" ht="19.899999999999999" customHeight="1">
      <c r="A13" s="148" t="s">
        <v>196</v>
      </c>
      <c r="B13" s="225"/>
      <c r="C13" s="236">
        <v>4.472204644233214</v>
      </c>
      <c r="D13" s="237">
        <v>16.234515196567514</v>
      </c>
      <c r="E13" s="237">
        <v>8.0835102371811303</v>
      </c>
      <c r="F13" s="237">
        <v>46.081719300577731</v>
      </c>
      <c r="G13" s="237">
        <v>-4.2533862561356841</v>
      </c>
      <c r="H13" s="237">
        <v>8.9972439996448799</v>
      </c>
      <c r="I13" s="237">
        <v>25.165324280663242</v>
      </c>
      <c r="J13" s="237">
        <v>0.6304786108499485</v>
      </c>
      <c r="K13" s="237"/>
      <c r="L13" s="237">
        <v>1.5581442874775902</v>
      </c>
      <c r="M13" s="237">
        <v>-0.18050301100657687</v>
      </c>
      <c r="N13" s="237">
        <v>0.38508363458177447</v>
      </c>
      <c r="O13" s="237">
        <v>0.93468016323241565</v>
      </c>
      <c r="P13" s="237">
        <v>2.5863129803867738E-2</v>
      </c>
    </row>
    <row r="14" spans="1:16" s="230" customFormat="1" ht="19.899999999999999" customHeight="1">
      <c r="A14" s="148" t="s">
        <v>197</v>
      </c>
      <c r="B14" s="225"/>
      <c r="C14" s="236">
        <v>18.760184154769675</v>
      </c>
      <c r="D14" s="237">
        <v>12.224116280256553</v>
      </c>
      <c r="E14" s="237">
        <v>8.5178457495712223</v>
      </c>
      <c r="F14" s="237">
        <v>4.0938775608808413</v>
      </c>
      <c r="G14" s="237">
        <v>27.451298379040765</v>
      </c>
      <c r="H14" s="237">
        <v>31.189483430858132</v>
      </c>
      <c r="I14" s="237">
        <v>82.970055361930719</v>
      </c>
      <c r="J14" s="237">
        <v>-30.961411361122586</v>
      </c>
      <c r="K14" s="237"/>
      <c r="L14" s="237">
        <v>0.31492568933357445</v>
      </c>
      <c r="M14" s="237">
        <v>1.8885829911334195</v>
      </c>
      <c r="N14" s="237">
        <v>2.8807007306399237</v>
      </c>
      <c r="O14" s="237">
        <v>7.1075943206658181</v>
      </c>
      <c r="P14" s="237">
        <v>-4.2822125427434825</v>
      </c>
    </row>
    <row r="15" spans="1:16" s="230" customFormat="1" ht="19.899999999999999" customHeight="1">
      <c r="A15" s="148" t="s">
        <v>198</v>
      </c>
      <c r="B15" s="225"/>
      <c r="C15" s="236">
        <v>30.20989618234325</v>
      </c>
      <c r="D15" s="237">
        <v>8.6402457969558384</v>
      </c>
      <c r="E15" s="237">
        <v>10.114543603441192</v>
      </c>
      <c r="F15" s="237">
        <v>13.987447829020994</v>
      </c>
      <c r="G15" s="237">
        <v>-8.1348423329514929</v>
      </c>
      <c r="H15" s="237">
        <v>20.103176008502203</v>
      </c>
      <c r="I15" s="237">
        <v>30.304717310834207</v>
      </c>
      <c r="J15" s="237">
        <v>16.595272537004206</v>
      </c>
      <c r="K15" s="237"/>
      <c r="L15" s="237">
        <v>4.9116926940833627</v>
      </c>
      <c r="M15" s="237">
        <v>-2.7975228033629143</v>
      </c>
      <c r="N15" s="237">
        <v>6.6897903561354344</v>
      </c>
      <c r="O15" s="237">
        <v>9.4593598505866066</v>
      </c>
      <c r="P15" s="237">
        <v>5.9561034970466507</v>
      </c>
    </row>
    <row r="16" spans="1:16" s="230" customFormat="1" ht="19.899999999999999" customHeight="1">
      <c r="A16" s="148" t="s">
        <v>199</v>
      </c>
      <c r="B16" s="225"/>
      <c r="C16" s="236">
        <v>4.7424136958317948</v>
      </c>
      <c r="D16" s="237">
        <v>6.2658569182610933</v>
      </c>
      <c r="E16" s="237">
        <v>33.394355462371152</v>
      </c>
      <c r="F16" s="237">
        <v>8.3169154453763809</v>
      </c>
      <c r="G16" s="237">
        <v>0</v>
      </c>
      <c r="H16" s="237">
        <v>1.9803902718556969</v>
      </c>
      <c r="I16" s="237">
        <v>38.013111868470929</v>
      </c>
      <c r="J16" s="237">
        <v>-19.348852964629046</v>
      </c>
      <c r="K16" s="237"/>
      <c r="L16" s="237">
        <v>0.20309836416023247</v>
      </c>
      <c r="M16" s="237">
        <v>0</v>
      </c>
      <c r="N16" s="237">
        <v>4.7406563975603125E-2</v>
      </c>
      <c r="O16" s="237">
        <v>0.72542151094247886</v>
      </c>
      <c r="P16" s="237">
        <v>-0.4496750347267785</v>
      </c>
    </row>
    <row r="17" spans="1:16" s="230" customFormat="1" ht="19.899999999999999" customHeight="1">
      <c r="A17" s="148" t="s">
        <v>200</v>
      </c>
      <c r="B17" s="225"/>
      <c r="C17" s="236">
        <v>7</v>
      </c>
      <c r="D17" s="237">
        <v>2.4309792290412133</v>
      </c>
      <c r="E17" s="237">
        <v>3.5619491676313118</v>
      </c>
      <c r="F17" s="237">
        <v>4.0515831282967412</v>
      </c>
      <c r="G17" s="237">
        <v>1.6987957769302824</v>
      </c>
      <c r="H17" s="237">
        <v>27.568545758423852</v>
      </c>
      <c r="I17" s="237">
        <v>-0.19423759778082683</v>
      </c>
      <c r="J17" s="237">
        <v>10.463835149876829</v>
      </c>
      <c r="K17" s="237"/>
      <c r="L17" s="237">
        <v>0.2195690466131833</v>
      </c>
      <c r="M17" s="237">
        <v>8.2302113015259831E-2</v>
      </c>
      <c r="N17" s="237">
        <v>1.4307771438827095</v>
      </c>
      <c r="O17" s="237">
        <v>-1.0052814780993716E-2</v>
      </c>
      <c r="P17" s="237">
        <v>0.47694366705567681</v>
      </c>
    </row>
    <row r="18" spans="1:16" ht="7.5" customHeight="1" thickBot="1">
      <c r="A18" s="214"/>
      <c r="B18" s="214"/>
      <c r="C18" s="214"/>
      <c r="D18" s="214"/>
      <c r="E18" s="214"/>
      <c r="F18" s="214"/>
      <c r="G18" s="214"/>
      <c r="H18" s="214"/>
      <c r="I18" s="214"/>
      <c r="J18" s="214"/>
      <c r="K18" s="214"/>
      <c r="L18" s="214"/>
      <c r="M18" s="214"/>
      <c r="N18" s="214"/>
      <c r="O18" s="214"/>
      <c r="P18" s="214"/>
    </row>
    <row r="19" spans="1:16" ht="18" customHeight="1">
      <c r="A19" s="212" t="s">
        <v>4</v>
      </c>
      <c r="B19" s="212" t="s">
        <v>227</v>
      </c>
    </row>
    <row r="20" spans="1:16" ht="18" customHeight="1">
      <c r="A20" s="20" t="s">
        <v>23</v>
      </c>
      <c r="B20" s="20" t="s">
        <v>201</v>
      </c>
    </row>
    <row r="21" spans="1:16" ht="18" customHeight="1"/>
    <row r="22" spans="1:16" ht="18" customHeight="1"/>
  </sheetData>
  <mergeCells count="4">
    <mergeCell ref="A6:B7"/>
    <mergeCell ref="C6:C7"/>
    <mergeCell ref="D6:J6"/>
    <mergeCell ref="L6:P6"/>
  </mergeCells>
  <printOptions verticalCentered="1"/>
  <pageMargins left="0.5" right="0.5" top="0.5" bottom="0.5" header="0" footer="0"/>
  <pageSetup paperSize="5" scale="48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F85"/>
  <sheetViews>
    <sheetView zoomScale="80" zoomScaleNormal="80" workbookViewId="0"/>
  </sheetViews>
  <sheetFormatPr baseColWidth="10" defaultRowHeight="12.75"/>
  <cols>
    <col min="1" max="1" width="58.5703125" style="172" customWidth="1"/>
    <col min="2" max="2" width="93.7109375" style="172" customWidth="1"/>
    <col min="3" max="3" width="11.42578125" style="172"/>
    <col min="4" max="4" width="20.7109375" style="172" customWidth="1"/>
    <col min="5" max="18" width="11.42578125" style="172"/>
    <col min="19" max="19" width="2.85546875" style="172" customWidth="1"/>
    <col min="20" max="16384" width="11.42578125" style="172"/>
  </cols>
  <sheetData>
    <row r="2" spans="1:58" s="29" customFormat="1" ht="18" customHeight="1">
      <c r="A2" s="3" t="s">
        <v>231</v>
      </c>
      <c r="B2" s="3"/>
      <c r="C2" s="3"/>
      <c r="D2" s="3"/>
      <c r="E2" s="3"/>
      <c r="F2" s="3"/>
      <c r="G2" s="3"/>
      <c r="H2" s="3"/>
      <c r="I2" s="3"/>
      <c r="J2" s="3"/>
      <c r="K2" s="55"/>
      <c r="L2" s="55"/>
      <c r="M2" s="55"/>
      <c r="N2" s="55"/>
      <c r="O2" s="55"/>
      <c r="P2" s="55"/>
      <c r="Q2" s="55"/>
      <c r="R2" s="55"/>
    </row>
    <row r="3" spans="1:58" s="29" customFormat="1" ht="18" customHeight="1">
      <c r="A3" s="8" t="s">
        <v>161</v>
      </c>
      <c r="B3" s="8"/>
      <c r="C3" s="8"/>
      <c r="D3" s="8"/>
      <c r="E3" s="8"/>
      <c r="F3" s="4"/>
      <c r="G3" s="4"/>
      <c r="H3" s="4"/>
      <c r="I3" s="4"/>
      <c r="J3" s="4"/>
      <c r="K3" s="53"/>
      <c r="L3" s="53"/>
      <c r="M3" s="53"/>
      <c r="N3" s="53"/>
      <c r="O3" s="53"/>
      <c r="P3" s="53"/>
      <c r="Q3" s="53"/>
      <c r="R3" s="53"/>
    </row>
    <row r="4" spans="1:58" s="29" customFormat="1" ht="18" customHeight="1">
      <c r="A4" s="206" t="s">
        <v>232</v>
      </c>
      <c r="B4" s="167"/>
      <c r="C4" s="167"/>
      <c r="D4" s="167"/>
      <c r="E4" s="167"/>
      <c r="F4" s="329"/>
      <c r="G4" s="329"/>
      <c r="H4" s="329"/>
      <c r="I4" s="329"/>
      <c r="J4" s="168"/>
      <c r="K4" s="56"/>
      <c r="L4" s="56"/>
      <c r="M4" s="56"/>
      <c r="N4" s="56"/>
      <c r="O4" s="56"/>
      <c r="P4" s="56"/>
      <c r="Q4" s="56"/>
      <c r="R4" s="56"/>
    </row>
    <row r="5" spans="1:58" ht="13.5" thickBot="1"/>
    <row r="6" spans="1:58" ht="24" customHeight="1">
      <c r="A6" s="363" t="s">
        <v>235</v>
      </c>
      <c r="B6" s="351"/>
      <c r="C6" s="180"/>
      <c r="D6" s="353" t="s">
        <v>233</v>
      </c>
      <c r="E6" s="355" t="s">
        <v>222</v>
      </c>
      <c r="F6" s="355"/>
      <c r="G6" s="355"/>
      <c r="H6" s="355"/>
      <c r="I6" s="355"/>
      <c r="J6" s="355"/>
      <c r="K6" s="355"/>
      <c r="L6" s="355"/>
      <c r="M6" s="355"/>
      <c r="N6" s="367"/>
      <c r="O6" s="242"/>
      <c r="P6" s="242"/>
      <c r="Q6" s="266"/>
      <c r="R6" s="299"/>
      <c r="S6" s="181"/>
      <c r="T6" s="365" t="s">
        <v>234</v>
      </c>
      <c r="U6" s="365"/>
      <c r="V6" s="365"/>
      <c r="W6" s="365"/>
      <c r="X6" s="365"/>
      <c r="Y6" s="365"/>
      <c r="Z6" s="365"/>
      <c r="AA6" s="365"/>
      <c r="AB6" s="365"/>
      <c r="AC6" s="366"/>
      <c r="AD6" s="242"/>
      <c r="AE6" s="242"/>
      <c r="AF6" s="242"/>
      <c r="AG6" s="242"/>
    </row>
    <row r="7" spans="1:58" ht="23.25" customHeight="1" thickBot="1">
      <c r="A7" s="352"/>
      <c r="B7" s="352"/>
      <c r="C7" s="182"/>
      <c r="D7" s="354"/>
      <c r="E7" s="183">
        <v>2007</v>
      </c>
      <c r="F7" s="183">
        <v>2008</v>
      </c>
      <c r="G7" s="183">
        <v>2009</v>
      </c>
      <c r="H7" s="183">
        <v>2010</v>
      </c>
      <c r="I7" s="183">
        <v>2011</v>
      </c>
      <c r="J7" s="183">
        <v>2012</v>
      </c>
      <c r="K7" s="184">
        <v>2013</v>
      </c>
      <c r="L7" s="184">
        <v>2014</v>
      </c>
      <c r="M7" s="184">
        <v>2015</v>
      </c>
      <c r="N7" s="184">
        <v>2016</v>
      </c>
      <c r="O7" s="241">
        <v>2017</v>
      </c>
      <c r="P7" s="241">
        <v>2018</v>
      </c>
      <c r="Q7" s="241">
        <v>2019</v>
      </c>
      <c r="R7" s="241">
        <v>2020</v>
      </c>
      <c r="S7" s="184"/>
      <c r="T7" s="183">
        <v>2007</v>
      </c>
      <c r="U7" s="183">
        <v>2008</v>
      </c>
      <c r="V7" s="183">
        <v>2009</v>
      </c>
      <c r="W7" s="184">
        <v>2010</v>
      </c>
      <c r="X7" s="184">
        <v>2011</v>
      </c>
      <c r="Y7" s="184">
        <v>2012</v>
      </c>
      <c r="Z7" s="184">
        <v>2013</v>
      </c>
      <c r="AA7" s="184">
        <v>2014</v>
      </c>
      <c r="AB7" s="184">
        <v>2015</v>
      </c>
      <c r="AC7" s="184">
        <v>2016</v>
      </c>
      <c r="AD7" s="184">
        <v>2017</v>
      </c>
      <c r="AE7" s="184">
        <v>2018</v>
      </c>
      <c r="AF7" s="184">
        <v>2019</v>
      </c>
      <c r="AG7" s="184">
        <v>2020</v>
      </c>
    </row>
    <row r="9" spans="1:58" ht="15">
      <c r="A9" s="16" t="s">
        <v>102</v>
      </c>
      <c r="B9" s="17"/>
      <c r="C9" s="17"/>
      <c r="D9" s="82">
        <v>100</v>
      </c>
      <c r="E9" s="82">
        <v>16.870409681782263</v>
      </c>
      <c r="F9" s="82">
        <v>9.6725296601104702</v>
      </c>
      <c r="G9" s="247">
        <v>3.5995442566903364</v>
      </c>
      <c r="H9" s="247">
        <v>17.338399318583541</v>
      </c>
      <c r="I9" s="247">
        <v>18.130343569318313</v>
      </c>
      <c r="J9" s="247">
        <v>3.3226207295926997</v>
      </c>
      <c r="K9" s="247">
        <v>5.125345567994728</v>
      </c>
      <c r="L9" s="247">
        <v>6.6164971824957064</v>
      </c>
      <c r="M9" s="247">
        <v>2.8487914962024092</v>
      </c>
      <c r="N9" s="247">
        <v>1.3192250315159129</v>
      </c>
      <c r="O9" s="248">
        <v>8.4597836560395194</v>
      </c>
      <c r="P9" s="248">
        <v>-1.715187571296056</v>
      </c>
      <c r="Q9" s="248">
        <v>7.6779680583031649</v>
      </c>
      <c r="R9" s="248">
        <v>3.9273263995369234</v>
      </c>
      <c r="S9" s="82"/>
      <c r="T9" s="185">
        <v>16.870409681782274</v>
      </c>
      <c r="U9" s="185">
        <v>9.6725296601104702</v>
      </c>
      <c r="V9" s="185">
        <v>3.5995442566903306</v>
      </c>
      <c r="W9" s="185">
        <v>17.338399318583534</v>
      </c>
      <c r="X9" s="185">
        <v>18.130343569318317</v>
      </c>
      <c r="Y9" s="185">
        <v>3.3226207295926993</v>
      </c>
      <c r="Z9" s="185">
        <v>5.125345567994728</v>
      </c>
      <c r="AA9" s="185">
        <v>6.6164971824956984</v>
      </c>
      <c r="AB9" s="185">
        <v>2.8487914962024004</v>
      </c>
      <c r="AC9" s="185">
        <v>1.3192250315159129</v>
      </c>
      <c r="AD9" s="185">
        <v>8.4597836560395194</v>
      </c>
      <c r="AE9" s="185">
        <v>-1.715187571296056</v>
      </c>
      <c r="AF9" s="185">
        <v>7.6779680583031649</v>
      </c>
      <c r="AG9" s="185">
        <v>3.9273263995369234</v>
      </c>
      <c r="AI9" s="253"/>
      <c r="AJ9" s="253"/>
      <c r="AK9" s="253"/>
      <c r="AL9" s="253"/>
      <c r="AM9" s="253"/>
      <c r="AN9" s="253"/>
      <c r="AO9" s="253"/>
      <c r="AP9" s="253"/>
      <c r="AQ9" s="253"/>
      <c r="AR9" s="253"/>
      <c r="AS9" s="253"/>
      <c r="AT9" s="253"/>
      <c r="AU9" s="253"/>
      <c r="AV9" s="253"/>
      <c r="AW9" s="253"/>
      <c r="AX9" s="253"/>
      <c r="AY9" s="253"/>
      <c r="AZ9" s="253"/>
      <c r="BA9" s="253"/>
      <c r="BB9" s="253"/>
      <c r="BC9" s="253"/>
      <c r="BD9" s="253"/>
      <c r="BE9" s="253"/>
      <c r="BF9" s="253"/>
    </row>
    <row r="10" spans="1:58" ht="5.25" customHeight="1">
      <c r="A10" s="13"/>
      <c r="B10" s="13"/>
      <c r="C10" s="13"/>
      <c r="D10" s="84"/>
      <c r="E10" s="84"/>
      <c r="F10" s="84"/>
      <c r="G10" s="249"/>
      <c r="H10" s="249"/>
      <c r="I10" s="249"/>
      <c r="J10" s="249"/>
      <c r="K10" s="249"/>
      <c r="L10" s="249"/>
      <c r="M10" s="249"/>
      <c r="N10" s="249"/>
      <c r="O10" s="249"/>
      <c r="P10" s="249"/>
      <c r="Q10" s="249"/>
      <c r="R10" s="249"/>
      <c r="S10" s="84"/>
      <c r="T10" s="187"/>
      <c r="U10" s="187"/>
      <c r="V10" s="187"/>
      <c r="W10" s="187"/>
      <c r="X10" s="187"/>
      <c r="Y10" s="187"/>
      <c r="Z10" s="187"/>
      <c r="AA10" s="187"/>
      <c r="AB10" s="187"/>
      <c r="AC10" s="187"/>
      <c r="AD10" s="187"/>
      <c r="AE10" s="187"/>
      <c r="AF10" s="187"/>
      <c r="AG10" s="187"/>
      <c r="AI10" s="253"/>
      <c r="AJ10" s="253"/>
      <c r="AK10" s="253"/>
      <c r="AL10" s="253"/>
      <c r="AM10" s="253"/>
      <c r="AN10" s="253"/>
      <c r="AO10" s="253"/>
      <c r="AP10" s="253"/>
      <c r="AQ10" s="253"/>
      <c r="AR10" s="253"/>
      <c r="AS10" s="253"/>
      <c r="AT10" s="253"/>
      <c r="AU10" s="253"/>
      <c r="AV10" s="253"/>
      <c r="AW10" s="253"/>
      <c r="AX10" s="253"/>
      <c r="AY10" s="253"/>
      <c r="AZ10" s="253"/>
      <c r="BA10" s="253"/>
      <c r="BB10" s="253"/>
      <c r="BC10" s="253"/>
      <c r="BD10" s="253"/>
      <c r="BE10" s="253"/>
      <c r="BF10" s="253"/>
    </row>
    <row r="11" spans="1:58" ht="24" customHeight="1">
      <c r="A11" s="358" t="s">
        <v>103</v>
      </c>
      <c r="B11" s="358"/>
      <c r="C11" s="17"/>
      <c r="D11" s="82">
        <v>100</v>
      </c>
      <c r="E11" s="82">
        <v>16.87732412627976</v>
      </c>
      <c r="F11" s="82">
        <v>16.829680879233294</v>
      </c>
      <c r="G11" s="247">
        <v>-2.5806471428978028</v>
      </c>
      <c r="H11" s="247">
        <v>28.62966255992626</v>
      </c>
      <c r="I11" s="247">
        <v>20.241785650213245</v>
      </c>
      <c r="J11" s="247">
        <v>-1.6200859343023239</v>
      </c>
      <c r="K11" s="247">
        <v>1.9346470090737142</v>
      </c>
      <c r="L11" s="247">
        <v>27.407875675472354</v>
      </c>
      <c r="M11" s="247">
        <v>11.206490805598193</v>
      </c>
      <c r="N11" s="247">
        <v>-6.6454613050646429</v>
      </c>
      <c r="O11" s="247">
        <v>10.919737509787694</v>
      </c>
      <c r="P11" s="247">
        <v>-9.928355111595792</v>
      </c>
      <c r="Q11" s="247">
        <v>6.6340008452287407</v>
      </c>
      <c r="R11" s="247">
        <v>9.5226543900432876</v>
      </c>
      <c r="S11" s="186"/>
      <c r="T11" s="82">
        <v>16.877324126279753</v>
      </c>
      <c r="U11" s="82">
        <v>16.82968087923329</v>
      </c>
      <c r="V11" s="82">
        <v>-2.5806471428977971</v>
      </c>
      <c r="W11" s="82">
        <v>28.62966255992626</v>
      </c>
      <c r="X11" s="82">
        <v>20.241785650213231</v>
      </c>
      <c r="Y11" s="82">
        <v>-1.6200859343023204</v>
      </c>
      <c r="Z11" s="82">
        <v>1.9346470090737169</v>
      </c>
      <c r="AA11" s="82">
        <v>27.407875675472354</v>
      </c>
      <c r="AB11" s="82">
        <v>11.206490805598198</v>
      </c>
      <c r="AC11" s="82">
        <v>-6.6454613050646305</v>
      </c>
      <c r="AD11" s="82">
        <v>10.919737509787696</v>
      </c>
      <c r="AE11" s="82">
        <v>-9.9283551115957867</v>
      </c>
      <c r="AF11" s="82">
        <v>6.6340008452287407</v>
      </c>
      <c r="AG11" s="82">
        <v>9.5226543900432876</v>
      </c>
      <c r="AI11" s="253"/>
      <c r="AJ11" s="253"/>
      <c r="AK11" s="253"/>
      <c r="AL11" s="253"/>
      <c r="AM11" s="253"/>
      <c r="AN11" s="253"/>
      <c r="AO11" s="253"/>
      <c r="AP11" s="253"/>
      <c r="AQ11" s="253"/>
      <c r="AR11" s="253"/>
      <c r="AS11" s="253"/>
      <c r="AT11" s="253"/>
      <c r="AU11" s="253"/>
      <c r="AV11" s="253"/>
      <c r="AW11" s="253"/>
      <c r="AX11" s="253"/>
      <c r="AY11" s="253"/>
      <c r="AZ11" s="253"/>
      <c r="BA11" s="253"/>
      <c r="BB11" s="253"/>
      <c r="BC11" s="253"/>
      <c r="BD11" s="253"/>
      <c r="BE11" s="253"/>
      <c r="BF11" s="253"/>
    </row>
    <row r="12" spans="1:58" ht="24" customHeight="1">
      <c r="A12" s="359" t="s">
        <v>131</v>
      </c>
      <c r="B12" s="359"/>
      <c r="C12" s="98"/>
      <c r="D12" s="110">
        <v>98.015810000000002</v>
      </c>
      <c r="E12" s="110">
        <v>16.554093926493138</v>
      </c>
      <c r="F12" s="110">
        <v>17.020341290292592</v>
      </c>
      <c r="G12" s="110">
        <v>-2.6341470968947931</v>
      </c>
      <c r="H12" s="110">
        <v>29.239247653814431</v>
      </c>
      <c r="I12" s="110">
        <v>20.575267736523955</v>
      </c>
      <c r="J12" s="110">
        <v>-1.8268655330690819</v>
      </c>
      <c r="K12" s="110">
        <v>1.8523642472229085</v>
      </c>
      <c r="L12" s="110">
        <v>27.475446512004396</v>
      </c>
      <c r="M12" s="110">
        <v>11.290077376999164</v>
      </c>
      <c r="N12" s="110">
        <v>-6.7900492857835104</v>
      </c>
      <c r="O12" s="110">
        <v>11.024990519460459</v>
      </c>
      <c r="P12" s="110">
        <v>-10.222908802486131</v>
      </c>
      <c r="Q12" s="110">
        <v>6.6964640116689509</v>
      </c>
      <c r="R12" s="110">
        <v>9.5818533452310533</v>
      </c>
      <c r="S12" s="189"/>
      <c r="T12" s="110">
        <v>16.236356397551152</v>
      </c>
      <c r="U12" s="110">
        <v>16.647487505518605</v>
      </c>
      <c r="V12" s="110">
        <v>-2.5806471428978073</v>
      </c>
      <c r="W12" s="110">
        <v>28.629662559926285</v>
      </c>
      <c r="X12" s="110">
        <v>20.241785650213224</v>
      </c>
      <c r="Y12" s="110">
        <v>-1.8022404230387645</v>
      </c>
      <c r="Z12" s="110">
        <v>1.8235545220759444</v>
      </c>
      <c r="AA12" s="110">
        <v>27.026288776050102</v>
      </c>
      <c r="AB12" s="110">
        <v>11.111401470247067</v>
      </c>
      <c r="AC12" s="110">
        <v>-6.6876133434192004</v>
      </c>
      <c r="AD12" s="110">
        <v>11.164875024435773</v>
      </c>
      <c r="AE12" s="110">
        <v>-9.6462868068814345</v>
      </c>
      <c r="AF12" s="110">
        <v>6.5699181193397429</v>
      </c>
      <c r="AG12" s="110">
        <v>9.4062877493659727</v>
      </c>
      <c r="AI12" s="253"/>
      <c r="AJ12" s="253"/>
      <c r="AK12" s="253"/>
      <c r="AL12" s="253"/>
      <c r="AM12" s="253"/>
      <c r="AN12" s="253"/>
      <c r="AO12" s="253"/>
      <c r="AP12" s="253"/>
      <c r="AQ12" s="253"/>
      <c r="AR12" s="253"/>
      <c r="AS12" s="253"/>
      <c r="AT12" s="253"/>
      <c r="AU12" s="253"/>
      <c r="AV12" s="253"/>
      <c r="AW12" s="253"/>
      <c r="AX12" s="253"/>
      <c r="AY12" s="253"/>
      <c r="AZ12" s="253"/>
      <c r="BA12" s="253"/>
      <c r="BB12" s="253"/>
      <c r="BC12" s="253"/>
      <c r="BD12" s="253"/>
      <c r="BE12" s="253"/>
      <c r="BF12" s="253"/>
    </row>
    <row r="13" spans="1:58" ht="24.75" customHeight="1">
      <c r="A13" s="360" t="s">
        <v>104</v>
      </c>
      <c r="B13" s="360"/>
      <c r="C13" s="98"/>
      <c r="D13" s="110">
        <v>1.9841899999999999</v>
      </c>
      <c r="E13" s="110">
        <v>33.394355462371095</v>
      </c>
      <c r="F13" s="110">
        <v>8.3169154453764094</v>
      </c>
      <c r="G13" s="250">
        <v>0</v>
      </c>
      <c r="H13" s="250">
        <v>0</v>
      </c>
      <c r="I13" s="250">
        <v>0</v>
      </c>
      <c r="J13" s="250">
        <v>13.513513513513516</v>
      </c>
      <c r="K13" s="250">
        <v>7.1428571428571388</v>
      </c>
      <c r="L13" s="250">
        <v>23.342063881077465</v>
      </c>
      <c r="M13" s="250">
        <v>6.0084575247481382</v>
      </c>
      <c r="N13" s="250">
        <v>2.7940819532440457</v>
      </c>
      <c r="O13" s="250">
        <v>4.6888849054026736</v>
      </c>
      <c r="P13" s="250">
        <v>8.5642279227186009</v>
      </c>
      <c r="Q13" s="250">
        <v>3.39108288844821</v>
      </c>
      <c r="R13" s="250">
        <v>6.3509487272397394</v>
      </c>
      <c r="S13" s="189"/>
      <c r="T13" s="110">
        <v>0.64096772872860108</v>
      </c>
      <c r="U13" s="110">
        <v>0.18219337371469307</v>
      </c>
      <c r="V13" s="110">
        <v>0</v>
      </c>
      <c r="W13" s="110">
        <v>0</v>
      </c>
      <c r="X13" s="110">
        <v>0</v>
      </c>
      <c r="Y13" s="110">
        <v>0.18215448873643694</v>
      </c>
      <c r="Z13" s="110">
        <v>0.11109248699777977</v>
      </c>
      <c r="AA13" s="110">
        <v>0.38158683101817942</v>
      </c>
      <c r="AB13" s="110">
        <v>9.5089389040187086E-2</v>
      </c>
      <c r="AC13" s="110">
        <v>4.2152038354557914E-2</v>
      </c>
      <c r="AD13" s="110">
        <v>-0.24513751464809025</v>
      </c>
      <c r="AE13" s="110">
        <v>-0.28206831608729577</v>
      </c>
      <c r="AF13" s="110">
        <v>6.4082716858611471E-2</v>
      </c>
      <c r="AG13" s="110">
        <v>0.11636664067731435</v>
      </c>
      <c r="AI13" s="253"/>
      <c r="AJ13" s="253"/>
      <c r="AK13" s="253"/>
      <c r="AL13" s="253"/>
      <c r="AM13" s="253"/>
      <c r="AN13" s="253"/>
      <c r="AO13" s="253"/>
      <c r="AP13" s="253"/>
      <c r="AQ13" s="253"/>
      <c r="AR13" s="253"/>
      <c r="AS13" s="253"/>
      <c r="AT13" s="253"/>
      <c r="AU13" s="253"/>
      <c r="AV13" s="253"/>
      <c r="AW13" s="253"/>
      <c r="AX13" s="253"/>
      <c r="AY13" s="253"/>
      <c r="AZ13" s="253"/>
      <c r="BA13" s="253"/>
      <c r="BB13" s="253"/>
      <c r="BC13" s="253"/>
      <c r="BD13" s="253"/>
      <c r="BE13" s="253"/>
      <c r="BF13" s="253"/>
    </row>
    <row r="14" spans="1:58" s="201" customFormat="1" ht="24" customHeight="1">
      <c r="A14" s="361" t="s">
        <v>105</v>
      </c>
      <c r="B14" s="361"/>
      <c r="C14" s="17"/>
      <c r="D14" s="82">
        <v>100</v>
      </c>
      <c r="E14" s="82">
        <v>5.7009129397081608</v>
      </c>
      <c r="F14" s="82">
        <v>2.2941642168494667</v>
      </c>
      <c r="G14" s="247">
        <v>0.91352443057510868</v>
      </c>
      <c r="H14" s="247">
        <v>31.04294901652537</v>
      </c>
      <c r="I14" s="247">
        <v>-0.28825333141216447</v>
      </c>
      <c r="J14" s="247">
        <v>8.9980216371841522</v>
      </c>
      <c r="K14" s="247">
        <v>10.061749545285508</v>
      </c>
      <c r="L14" s="247">
        <v>5.9324690984035726</v>
      </c>
      <c r="M14" s="247">
        <v>-4.950774239372123</v>
      </c>
      <c r="N14" s="247">
        <v>24.113277035080699</v>
      </c>
      <c r="O14" s="247">
        <v>16.711551006857036</v>
      </c>
      <c r="P14" s="247">
        <v>-1.0922435488434843</v>
      </c>
      <c r="Q14" s="247">
        <v>-0.8298886574028046</v>
      </c>
      <c r="R14" s="247">
        <v>-10.095124115512704</v>
      </c>
      <c r="S14" s="186"/>
      <c r="T14" s="82">
        <v>5.7009129397081635</v>
      </c>
      <c r="U14" s="82">
        <v>2.2941642168494609</v>
      </c>
      <c r="V14" s="82">
        <v>0.91352443057510868</v>
      </c>
      <c r="W14" s="82">
        <v>31.04294901652537</v>
      </c>
      <c r="X14" s="82">
        <v>-0.28825333141216447</v>
      </c>
      <c r="Y14" s="82">
        <v>8.9980216371841522</v>
      </c>
      <c r="Z14" s="82">
        <v>10.061749545285508</v>
      </c>
      <c r="AA14" s="82">
        <v>5.9324690984035682</v>
      </c>
      <c r="AB14" s="82">
        <v>-4.950774239372123</v>
      </c>
      <c r="AC14" s="82">
        <v>24.113277035080706</v>
      </c>
      <c r="AD14" s="82">
        <v>16.711551006857039</v>
      </c>
      <c r="AE14" s="82">
        <v>-1.0922435488434865</v>
      </c>
      <c r="AF14" s="82">
        <v>-0.8298886574028046</v>
      </c>
      <c r="AG14" s="82">
        <v>-10.095124115512709</v>
      </c>
      <c r="AI14" s="253"/>
      <c r="AJ14" s="253"/>
      <c r="AK14" s="253"/>
      <c r="AL14" s="253"/>
      <c r="AM14" s="253"/>
      <c r="AN14" s="253"/>
      <c r="AO14" s="253"/>
      <c r="AP14" s="253"/>
      <c r="AQ14" s="253"/>
      <c r="AR14" s="253"/>
      <c r="AS14" s="253"/>
      <c r="AT14" s="253"/>
      <c r="AU14" s="253"/>
      <c r="AV14" s="253"/>
      <c r="AW14" s="253"/>
      <c r="AX14" s="253"/>
      <c r="AY14" s="253"/>
      <c r="AZ14" s="253"/>
      <c r="BA14" s="253"/>
      <c r="BB14" s="253"/>
      <c r="BC14" s="253"/>
      <c r="BD14" s="253"/>
      <c r="BE14" s="253"/>
      <c r="BF14" s="253"/>
    </row>
    <row r="15" spans="1:58" ht="42.75" customHeight="1">
      <c r="A15" s="362" t="s">
        <v>106</v>
      </c>
      <c r="B15" s="362"/>
      <c r="C15" s="98"/>
      <c r="D15" s="84">
        <v>100</v>
      </c>
      <c r="E15" s="84">
        <v>5.7009129397081608</v>
      </c>
      <c r="F15" s="84">
        <v>2.2941642168494667</v>
      </c>
      <c r="G15" s="249">
        <v>0.91352443057510868</v>
      </c>
      <c r="H15" s="249">
        <v>31.04294901652537</v>
      </c>
      <c r="I15" s="249">
        <v>-0.28825333141216447</v>
      </c>
      <c r="J15" s="249">
        <v>8.9980216371841522</v>
      </c>
      <c r="K15" s="249">
        <v>10.061749545285508</v>
      </c>
      <c r="L15" s="249">
        <v>5.9324690984035726</v>
      </c>
      <c r="M15" s="249">
        <v>-4.950774239372123</v>
      </c>
      <c r="N15" s="249">
        <v>24.113277035080699</v>
      </c>
      <c r="O15" s="249">
        <v>16.711551006857036</v>
      </c>
      <c r="P15" s="249">
        <v>-1.0922435488434843</v>
      </c>
      <c r="Q15" s="249">
        <v>-0.8298886574028046</v>
      </c>
      <c r="R15" s="249">
        <v>-10.095124115512704</v>
      </c>
      <c r="S15" s="188"/>
      <c r="T15" s="84">
        <v>5.7009129397081635</v>
      </c>
      <c r="U15" s="84">
        <v>2.2941642168494609</v>
      </c>
      <c r="V15" s="84">
        <v>0.91352443057510868</v>
      </c>
      <c r="W15" s="84">
        <v>31.04294901652537</v>
      </c>
      <c r="X15" s="84">
        <v>-0.28825333141216447</v>
      </c>
      <c r="Y15" s="84">
        <v>8.9980216371841522</v>
      </c>
      <c r="Z15" s="84">
        <v>10.061749545285508</v>
      </c>
      <c r="AA15" s="84">
        <v>5.9324690984035682</v>
      </c>
      <c r="AB15" s="84">
        <v>-4.950774239372123</v>
      </c>
      <c r="AC15" s="84">
        <v>24.113277035080706</v>
      </c>
      <c r="AD15" s="84">
        <v>16.711551006857039</v>
      </c>
      <c r="AE15" s="84">
        <v>-1.0922435488434865</v>
      </c>
      <c r="AF15" s="84">
        <v>-0.82988865740280193</v>
      </c>
      <c r="AG15" s="84">
        <v>-10.095124115512709</v>
      </c>
      <c r="AI15" s="253"/>
      <c r="AJ15" s="253"/>
      <c r="AK15" s="253"/>
      <c r="AL15" s="253"/>
      <c r="AM15" s="253"/>
      <c r="AN15" s="253"/>
      <c r="AO15" s="253"/>
      <c r="AP15" s="253"/>
      <c r="AQ15" s="253"/>
      <c r="AR15" s="253"/>
      <c r="AS15" s="253"/>
      <c r="AT15" s="253"/>
      <c r="AU15" s="253"/>
      <c r="AV15" s="253"/>
      <c r="AW15" s="253"/>
      <c r="AX15" s="253"/>
      <c r="AY15" s="253"/>
      <c r="AZ15" s="253"/>
      <c r="BA15" s="253"/>
      <c r="BB15" s="253"/>
      <c r="BC15" s="253"/>
      <c r="BD15" s="253"/>
      <c r="BE15" s="253"/>
      <c r="BF15" s="253"/>
    </row>
    <row r="16" spans="1:58" s="201" customFormat="1" ht="24" customHeight="1">
      <c r="A16" s="361" t="s">
        <v>107</v>
      </c>
      <c r="B16" s="361"/>
      <c r="C16" s="17"/>
      <c r="D16" s="82">
        <v>100</v>
      </c>
      <c r="E16" s="82">
        <v>33.231051940079965</v>
      </c>
      <c r="F16" s="82">
        <v>16.304012137428515</v>
      </c>
      <c r="G16" s="247">
        <v>19.083752624415979</v>
      </c>
      <c r="H16" s="247">
        <v>17.823117271615388</v>
      </c>
      <c r="I16" s="247">
        <v>19.011997250567575</v>
      </c>
      <c r="J16" s="247">
        <v>14.527760195349487</v>
      </c>
      <c r="K16" s="247">
        <v>-22.318278354294947</v>
      </c>
      <c r="L16" s="247">
        <v>7.1104127685200496</v>
      </c>
      <c r="M16" s="247">
        <v>2.9585599498905495</v>
      </c>
      <c r="N16" s="247">
        <v>12.111181399768375</v>
      </c>
      <c r="O16" s="247">
        <v>14.261309896557799</v>
      </c>
      <c r="P16" s="247">
        <v>5.421448264338963</v>
      </c>
      <c r="Q16" s="247">
        <v>15.09057622056649</v>
      </c>
      <c r="R16" s="247">
        <v>16.848114676565306</v>
      </c>
      <c r="S16" s="186"/>
      <c r="T16" s="82">
        <v>33.231051940079951</v>
      </c>
      <c r="U16" s="82">
        <v>16.304012137428504</v>
      </c>
      <c r="V16" s="82">
        <v>19.083752624415961</v>
      </c>
      <c r="W16" s="82">
        <v>17.823117271615381</v>
      </c>
      <c r="X16" s="82">
        <v>19.011997250567568</v>
      </c>
      <c r="Y16" s="82">
        <v>14.527760195349495</v>
      </c>
      <c r="Z16" s="82">
        <v>-22.31827835429495</v>
      </c>
      <c r="AA16" s="82">
        <v>7.110412768520054</v>
      </c>
      <c r="AB16" s="82">
        <v>2.9585599498905495</v>
      </c>
      <c r="AC16" s="82">
        <v>12.111181399768375</v>
      </c>
      <c r="AD16" s="82">
        <v>14.261309896557799</v>
      </c>
      <c r="AE16" s="82">
        <v>5.4214482643389648</v>
      </c>
      <c r="AF16" s="82">
        <v>15.09057622056649</v>
      </c>
      <c r="AG16" s="82">
        <v>16.848114676565306</v>
      </c>
      <c r="AI16" s="253"/>
      <c r="AJ16" s="253"/>
      <c r="AK16" s="253"/>
      <c r="AL16" s="253"/>
      <c r="AM16" s="253"/>
      <c r="AN16" s="253"/>
      <c r="AO16" s="253"/>
      <c r="AP16" s="253"/>
      <c r="AQ16" s="253"/>
      <c r="AR16" s="253"/>
      <c r="AS16" s="253"/>
      <c r="AT16" s="253"/>
      <c r="AU16" s="253"/>
      <c r="AV16" s="253"/>
      <c r="AW16" s="253"/>
      <c r="AX16" s="253"/>
      <c r="AY16" s="253"/>
      <c r="AZ16" s="253"/>
      <c r="BA16" s="253"/>
      <c r="BB16" s="253"/>
      <c r="BC16" s="253"/>
      <c r="BD16" s="253"/>
      <c r="BE16" s="253"/>
      <c r="BF16" s="253"/>
    </row>
    <row r="17" spans="1:58" ht="21.75" customHeight="1">
      <c r="A17" s="360" t="s">
        <v>108</v>
      </c>
      <c r="B17" s="360"/>
      <c r="C17" s="98"/>
      <c r="D17" s="84">
        <v>51.393995999999994</v>
      </c>
      <c r="E17" s="84">
        <v>33.439867529553652</v>
      </c>
      <c r="F17" s="84">
        <v>6.1254717268403027</v>
      </c>
      <c r="G17" s="249">
        <v>43.147004067795962</v>
      </c>
      <c r="H17" s="249">
        <v>29.211528402964717</v>
      </c>
      <c r="I17" s="249">
        <v>24.782092035010024</v>
      </c>
      <c r="J17" s="249">
        <v>9.8304483859574816</v>
      </c>
      <c r="K17" s="249">
        <v>-27.735646541171647</v>
      </c>
      <c r="L17" s="249">
        <v>7.8629520129331212</v>
      </c>
      <c r="M17" s="249">
        <v>-6.8565261435039133</v>
      </c>
      <c r="N17" s="249">
        <v>13.382613731189053</v>
      </c>
      <c r="O17" s="249">
        <v>16.176122854245207</v>
      </c>
      <c r="P17" s="249">
        <v>3.8434489287440243</v>
      </c>
      <c r="Q17" s="249">
        <v>24.245265837142085</v>
      </c>
      <c r="R17" s="249">
        <v>29.155023103666366</v>
      </c>
      <c r="S17" s="188"/>
      <c r="T17" s="84">
        <v>16.581882389760572</v>
      </c>
      <c r="U17" s="84">
        <v>3.042208441245867</v>
      </c>
      <c r="V17" s="84">
        <v>19.553522701326216</v>
      </c>
      <c r="W17" s="84">
        <v>15.913232062210664</v>
      </c>
      <c r="X17" s="84">
        <v>14.805150817519955</v>
      </c>
      <c r="Y17" s="84">
        <v>6.1575750891392964</v>
      </c>
      <c r="Z17" s="84">
        <v>-16.660447893721788</v>
      </c>
      <c r="AA17" s="84">
        <v>4.3937898675853893</v>
      </c>
      <c r="AB17" s="84">
        <v>-3.8583214120697784</v>
      </c>
      <c r="AC17" s="84">
        <v>6.8127928091257575</v>
      </c>
      <c r="AD17" s="84">
        <v>8.3282971129854175</v>
      </c>
      <c r="AE17" s="84">
        <v>2.0119656805496295</v>
      </c>
      <c r="AF17" s="84">
        <v>12.501914651597035</v>
      </c>
      <c r="AG17" s="84">
        <v>16.229422057642132</v>
      </c>
      <c r="AI17" s="253"/>
      <c r="AJ17" s="253"/>
      <c r="AK17" s="253"/>
      <c r="AL17" s="253"/>
      <c r="AM17" s="253"/>
      <c r="AN17" s="253"/>
      <c r="AO17" s="253"/>
      <c r="AP17" s="253"/>
      <c r="AQ17" s="253"/>
      <c r="AR17" s="253"/>
      <c r="AS17" s="253"/>
      <c r="AT17" s="253"/>
      <c r="AU17" s="253"/>
      <c r="AV17" s="253"/>
      <c r="AW17" s="253"/>
      <c r="AX17" s="253"/>
      <c r="AY17" s="253"/>
      <c r="AZ17" s="253"/>
      <c r="BA17" s="253"/>
      <c r="BB17" s="253"/>
      <c r="BC17" s="253"/>
      <c r="BD17" s="253"/>
      <c r="BE17" s="253"/>
      <c r="BF17" s="253"/>
    </row>
    <row r="18" spans="1:58" ht="26.25" customHeight="1">
      <c r="A18" s="360" t="s">
        <v>109</v>
      </c>
      <c r="B18" s="360"/>
      <c r="C18" s="98"/>
      <c r="D18" s="84">
        <v>48.606004000000006</v>
      </c>
      <c r="E18" s="84">
        <v>33.025656365395974</v>
      </c>
      <c r="F18" s="84">
        <v>26.347021341776625</v>
      </c>
      <c r="G18" s="249">
        <v>-0.85910049070507455</v>
      </c>
      <c r="H18" s="249">
        <v>4.195324319097324</v>
      </c>
      <c r="I18" s="249">
        <v>10.449540917227836</v>
      </c>
      <c r="J18" s="249">
        <v>22.402807289538387</v>
      </c>
      <c r="K18" s="249">
        <v>-14.168918395018068</v>
      </c>
      <c r="L18" s="249">
        <v>6.1573011640459328</v>
      </c>
      <c r="M18" s="249">
        <v>15.589370586311915</v>
      </c>
      <c r="N18" s="249">
        <v>10.792727667083724</v>
      </c>
      <c r="O18" s="249">
        <v>12.229265414870525</v>
      </c>
      <c r="P18" s="249">
        <v>7.1549505840088301</v>
      </c>
      <c r="Q18" s="249">
        <v>5.3445382507564005</v>
      </c>
      <c r="R18" s="249">
        <v>1.3955248586739515</v>
      </c>
      <c r="S18" s="188"/>
      <c r="T18" s="84">
        <v>16.649169550319382</v>
      </c>
      <c r="U18" s="84">
        <v>13.26180369618263</v>
      </c>
      <c r="V18" s="84">
        <v>-0.46977007691024875</v>
      </c>
      <c r="W18" s="84">
        <v>1.9098852094047227</v>
      </c>
      <c r="X18" s="84">
        <v>4.2068464330476072</v>
      </c>
      <c r="Y18" s="84">
        <v>8.3701851062101973</v>
      </c>
      <c r="Z18" s="84">
        <v>-5.6578304605731624</v>
      </c>
      <c r="AA18" s="84">
        <v>2.7166229783266238</v>
      </c>
      <c r="AB18" s="84">
        <v>6.8168812822912512</v>
      </c>
      <c r="AC18" s="84">
        <v>5.298388599357442</v>
      </c>
      <c r="AD18" s="84">
        <v>5.9330127983667076</v>
      </c>
      <c r="AE18" s="84">
        <v>3.409482572320425</v>
      </c>
      <c r="AF18" s="84">
        <v>2.588661639268667</v>
      </c>
      <c r="AG18" s="84">
        <v>0.61869261892317506</v>
      </c>
      <c r="AI18" s="253"/>
      <c r="AJ18" s="253"/>
      <c r="AK18" s="253"/>
      <c r="AL18" s="253"/>
      <c r="AM18" s="253"/>
      <c r="AN18" s="253"/>
      <c r="AO18" s="253"/>
      <c r="AP18" s="253"/>
      <c r="AQ18" s="253"/>
      <c r="AR18" s="253"/>
      <c r="AS18" s="253"/>
      <c r="AT18" s="253"/>
      <c r="AU18" s="253"/>
      <c r="AV18" s="253"/>
      <c r="AW18" s="253"/>
      <c r="AX18" s="253"/>
      <c r="AY18" s="253"/>
      <c r="AZ18" s="253"/>
      <c r="BA18" s="253"/>
      <c r="BB18" s="253"/>
      <c r="BC18" s="253"/>
      <c r="BD18" s="253"/>
      <c r="BE18" s="253"/>
      <c r="BF18" s="253"/>
    </row>
    <row r="19" spans="1:58" s="201" customFormat="1" ht="27" customHeight="1">
      <c r="A19" s="358" t="s">
        <v>110</v>
      </c>
      <c r="B19" s="358"/>
      <c r="C19" s="202"/>
      <c r="D19" s="82">
        <v>99.999999999999872</v>
      </c>
      <c r="E19" s="82">
        <v>17.79520062729614</v>
      </c>
      <c r="F19" s="82">
        <v>4.5477245560479247</v>
      </c>
      <c r="G19" s="247">
        <v>6.5382839564364019</v>
      </c>
      <c r="H19" s="247">
        <v>11.437560318905327</v>
      </c>
      <c r="I19" s="247">
        <v>13.081265812634186</v>
      </c>
      <c r="J19" s="247">
        <v>8.4016801585070198</v>
      </c>
      <c r="K19" s="247">
        <v>9.8095302895239342</v>
      </c>
      <c r="L19" s="247">
        <v>-6.1010829774798907</v>
      </c>
      <c r="M19" s="247">
        <v>-0.90972715685666117</v>
      </c>
      <c r="N19" s="247">
        <v>5.2645077968836773</v>
      </c>
      <c r="O19" s="247">
        <v>5.5749699414541709</v>
      </c>
      <c r="P19" s="247">
        <v>3.8167734673533147</v>
      </c>
      <c r="Q19" s="247">
        <v>6.6956885873200349</v>
      </c>
      <c r="R19" s="247">
        <v>-2.8394356348323782E-2</v>
      </c>
      <c r="S19" s="82"/>
      <c r="T19" s="82">
        <v>17.794937006307968</v>
      </c>
      <c r="U19" s="82">
        <v>4.5477245560479247</v>
      </c>
      <c r="V19" s="82">
        <v>6.536162549837961</v>
      </c>
      <c r="W19" s="82">
        <v>11.43923820080343</v>
      </c>
      <c r="X19" s="82">
        <v>13.081265812634161</v>
      </c>
      <c r="Y19" s="82">
        <v>8.4016801585069967</v>
      </c>
      <c r="Z19" s="82">
        <v>9.8095302895239236</v>
      </c>
      <c r="AA19" s="82">
        <v>-6.10108297747988</v>
      </c>
      <c r="AB19" s="82">
        <v>-0.90972715685664762</v>
      </c>
      <c r="AC19" s="82">
        <v>5.2645077968836773</v>
      </c>
      <c r="AD19" s="82">
        <v>5.574969941454162</v>
      </c>
      <c r="AE19" s="82">
        <v>3.8167734673533009</v>
      </c>
      <c r="AF19" s="82">
        <v>6.6956885873200349</v>
      </c>
      <c r="AG19" s="82">
        <v>-2.8394356348323782E-2</v>
      </c>
      <c r="AI19" s="253"/>
      <c r="AJ19" s="253"/>
      <c r="AK19" s="253"/>
      <c r="AL19" s="253"/>
      <c r="AM19" s="253"/>
      <c r="AN19" s="253"/>
      <c r="AO19" s="253"/>
      <c r="AP19" s="253"/>
      <c r="AQ19" s="253"/>
      <c r="AR19" s="253"/>
      <c r="AS19" s="253"/>
      <c r="AT19" s="253"/>
      <c r="AU19" s="253"/>
      <c r="AV19" s="253"/>
      <c r="AW19" s="253"/>
      <c r="AX19" s="253"/>
      <c r="AY19" s="253"/>
      <c r="AZ19" s="253"/>
      <c r="BA19" s="253"/>
      <c r="BB19" s="253"/>
      <c r="BC19" s="253"/>
      <c r="BD19" s="253"/>
      <c r="BE19" s="253"/>
      <c r="BF19" s="253"/>
    </row>
    <row r="20" spans="1:58" ht="24" customHeight="1">
      <c r="A20" s="362" t="s">
        <v>111</v>
      </c>
      <c r="B20" s="362"/>
      <c r="C20" s="98"/>
      <c r="D20" s="84">
        <v>62.002273578508607</v>
      </c>
      <c r="E20" s="84">
        <v>11.760078687877922</v>
      </c>
      <c r="F20" s="84">
        <v>15.612241273692888</v>
      </c>
      <c r="G20" s="249">
        <v>-3.0910326215717703</v>
      </c>
      <c r="H20" s="249">
        <v>11.884111345667009</v>
      </c>
      <c r="I20" s="249">
        <v>10.750192219804049</v>
      </c>
      <c r="J20" s="249">
        <v>6.8224626048538255</v>
      </c>
      <c r="K20" s="249">
        <v>6.1001109977745642</v>
      </c>
      <c r="L20" s="249">
        <v>7.1694659121589694</v>
      </c>
      <c r="M20" s="249">
        <v>4.1649028864577247</v>
      </c>
      <c r="N20" s="249">
        <v>1.3188926521601871</v>
      </c>
      <c r="O20" s="249">
        <v>1.9344630840061967</v>
      </c>
      <c r="P20" s="249">
        <v>3.2013401242281248</v>
      </c>
      <c r="Q20" s="249">
        <v>5.8008285872923011</v>
      </c>
      <c r="R20" s="249">
        <v>2.3793294319525415</v>
      </c>
      <c r="S20" s="84"/>
      <c r="T20" s="84">
        <v>7.4438677868429934</v>
      </c>
      <c r="U20" s="84">
        <v>9.3759169574802161</v>
      </c>
      <c r="V20" s="84">
        <v>-2.0551718354326911</v>
      </c>
      <c r="W20" s="84">
        <v>7.1801925779979969</v>
      </c>
      <c r="X20" s="84">
        <v>6.5174516347845062</v>
      </c>
      <c r="Y20" s="84">
        <v>4.0517254119865695</v>
      </c>
      <c r="Z20" s="84">
        <v>3.5703102904726225</v>
      </c>
      <c r="AA20" s="84">
        <v>4.0544395786835841</v>
      </c>
      <c r="AB20" s="84">
        <v>2.6881864698845992</v>
      </c>
      <c r="AC20" s="84">
        <v>0.89485846210508713</v>
      </c>
      <c r="AD20" s="84">
        <v>1.2633212967607044</v>
      </c>
      <c r="AE20" s="84">
        <v>2.0185767292375929</v>
      </c>
      <c r="AF20" s="84">
        <v>3.6359783310589839</v>
      </c>
      <c r="AG20" s="84">
        <v>1.4788632918442008</v>
      </c>
      <c r="AI20" s="253"/>
      <c r="AJ20" s="253"/>
      <c r="AK20" s="253"/>
      <c r="AL20" s="253"/>
      <c r="AM20" s="253"/>
      <c r="AN20" s="253"/>
      <c r="AO20" s="253"/>
      <c r="AP20" s="253"/>
      <c r="AQ20" s="253"/>
      <c r="AR20" s="253"/>
      <c r="AS20" s="253"/>
      <c r="AT20" s="253"/>
      <c r="AU20" s="253"/>
      <c r="AV20" s="253"/>
      <c r="AW20" s="253"/>
      <c r="AX20" s="253"/>
      <c r="AY20" s="253"/>
      <c r="AZ20" s="253"/>
      <c r="BA20" s="253"/>
      <c r="BB20" s="253"/>
      <c r="BC20" s="253"/>
      <c r="BD20" s="253"/>
      <c r="BE20" s="253"/>
      <c r="BF20" s="253"/>
    </row>
    <row r="21" spans="1:58" ht="24" customHeight="1">
      <c r="A21" s="362" t="s">
        <v>112</v>
      </c>
      <c r="B21" s="362"/>
      <c r="C21" s="98"/>
      <c r="D21" s="84">
        <v>1.9251230759967102</v>
      </c>
      <c r="E21" s="84">
        <v>3.3033492021266539</v>
      </c>
      <c r="F21" s="84">
        <v>9.3924147921260897</v>
      </c>
      <c r="G21" s="249">
        <v>6.9801943617111988</v>
      </c>
      <c r="H21" s="249">
        <v>2.4784519651877872</v>
      </c>
      <c r="I21" s="249">
        <v>8.1951230191975526</v>
      </c>
      <c r="J21" s="249">
        <v>1.7758205465813575</v>
      </c>
      <c r="K21" s="249">
        <v>5.8190166983197429</v>
      </c>
      <c r="L21" s="249">
        <v>2.7896052632162309</v>
      </c>
      <c r="M21" s="249">
        <v>5.7272147935458548</v>
      </c>
      <c r="N21" s="249">
        <v>6.0505162278205518</v>
      </c>
      <c r="O21" s="249">
        <v>6.5833258671609087</v>
      </c>
      <c r="P21" s="249">
        <v>13.171777698399566</v>
      </c>
      <c r="Q21" s="249">
        <v>0.45382030422196351</v>
      </c>
      <c r="R21" s="249">
        <v>2.1667642837471419</v>
      </c>
      <c r="S21" s="84"/>
      <c r="T21" s="84">
        <v>6.3680511970800227E-2</v>
      </c>
      <c r="U21" s="84">
        <v>0.15878778912881653</v>
      </c>
      <c r="V21" s="84">
        <v>0.12347526814500021</v>
      </c>
      <c r="W21" s="84">
        <v>4.4024993634781732E-2</v>
      </c>
      <c r="X21" s="84">
        <v>0.13386550929184085</v>
      </c>
      <c r="Y21" s="84">
        <v>2.7741823703357687E-2</v>
      </c>
      <c r="Z21" s="84">
        <v>8.5353485458240244E-2</v>
      </c>
      <c r="AA21" s="84">
        <v>3.9441931459731731E-2</v>
      </c>
      <c r="AB21" s="84">
        <v>8.864362470674951E-2</v>
      </c>
      <c r="AC21" s="84">
        <v>9.9919955654677359E-2</v>
      </c>
      <c r="AD21" s="84">
        <v>0.10953072896259577</v>
      </c>
      <c r="AE21" s="84">
        <v>0.22123983167084801</v>
      </c>
      <c r="AF21" s="84">
        <v>8.3094725992678819E-3</v>
      </c>
      <c r="AG21" s="84">
        <v>3.7352596196134666E-2</v>
      </c>
      <c r="AI21" s="253"/>
      <c r="AJ21" s="253"/>
      <c r="AK21" s="253"/>
      <c r="AL21" s="253"/>
      <c r="AM21" s="253"/>
      <c r="AN21" s="253"/>
      <c r="AO21" s="253"/>
      <c r="AP21" s="253"/>
      <c r="AQ21" s="253"/>
      <c r="AR21" s="253"/>
      <c r="AS21" s="253"/>
      <c r="AT21" s="253"/>
      <c r="AU21" s="253"/>
      <c r="AV21" s="253"/>
      <c r="AW21" s="253"/>
      <c r="AX21" s="253"/>
      <c r="AY21" s="253"/>
      <c r="AZ21" s="253"/>
      <c r="BA21" s="253"/>
      <c r="BB21" s="253"/>
      <c r="BC21" s="253"/>
      <c r="BD21" s="253"/>
      <c r="BE21" s="253"/>
      <c r="BF21" s="253"/>
    </row>
    <row r="22" spans="1:58" ht="24" customHeight="1">
      <c r="A22" s="364" t="s">
        <v>278</v>
      </c>
      <c r="B22" s="364"/>
      <c r="C22" s="98"/>
      <c r="D22" s="84">
        <v>0.66670304618273601</v>
      </c>
      <c r="E22" s="84">
        <v>12.565257565025519</v>
      </c>
      <c r="F22" s="84">
        <v>9.9889893083117727</v>
      </c>
      <c r="G22" s="249">
        <v>-4.4594099100657871</v>
      </c>
      <c r="H22" s="249">
        <v>12.140973365422525</v>
      </c>
      <c r="I22" s="249">
        <v>19.346743989826592</v>
      </c>
      <c r="J22" s="249">
        <v>4.6807935929694509</v>
      </c>
      <c r="K22" s="249">
        <v>0.83592530206961158</v>
      </c>
      <c r="L22" s="249">
        <v>1.9102612000179988</v>
      </c>
      <c r="M22" s="249">
        <v>4.7609043054642939</v>
      </c>
      <c r="N22" s="249">
        <v>6.7874378618917603</v>
      </c>
      <c r="O22" s="249">
        <v>5.2701162465558866</v>
      </c>
      <c r="P22" s="249">
        <v>1.1107114727853684</v>
      </c>
      <c r="Q22" s="249">
        <v>2.0772191262477833</v>
      </c>
      <c r="R22" s="249">
        <v>1.7989070168118673</v>
      </c>
      <c r="S22" s="84"/>
      <c r="T22" s="84">
        <v>8.5974366037373726E-2</v>
      </c>
      <c r="U22" s="84">
        <v>6.5312586090604877E-2</v>
      </c>
      <c r="V22" s="84">
        <v>-3.0675196465641239E-2</v>
      </c>
      <c r="W22" s="84">
        <v>7.489526031366342E-2</v>
      </c>
      <c r="X22" s="84">
        <v>0.12009775794531498</v>
      </c>
      <c r="Y22" s="84">
        <v>3.0652938180656179E-2</v>
      </c>
      <c r="Z22" s="84">
        <v>5.2866213983255609E-3</v>
      </c>
      <c r="AA22" s="84">
        <v>1.1096827190814803E-2</v>
      </c>
      <c r="AB22" s="84">
        <v>3.0016002422466385E-2</v>
      </c>
      <c r="AC22" s="84">
        <v>4.5241550518356023E-2</v>
      </c>
      <c r="AD22" s="84">
        <v>3.5636087067805113E-2</v>
      </c>
      <c r="AE22" s="84">
        <v>7.4888513542202039E-3</v>
      </c>
      <c r="AF22" s="84">
        <v>1.3640362258896142E-2</v>
      </c>
      <c r="AG22" s="84">
        <v>1.1301452576740652E-2</v>
      </c>
      <c r="AI22" s="253"/>
      <c r="AJ22" s="253"/>
      <c r="AK22" s="253"/>
      <c r="AL22" s="253"/>
      <c r="AM22" s="253"/>
      <c r="AN22" s="253"/>
      <c r="AO22" s="253"/>
      <c r="AP22" s="253"/>
      <c r="AQ22" s="253"/>
      <c r="AR22" s="253"/>
      <c r="AS22" s="253"/>
      <c r="AT22" s="253"/>
      <c r="AU22" s="253"/>
      <c r="AV22" s="253"/>
      <c r="AW22" s="253"/>
      <c r="AX22" s="253"/>
      <c r="AY22" s="253"/>
      <c r="AZ22" s="253"/>
      <c r="BA22" s="253"/>
      <c r="BB22" s="253"/>
      <c r="BC22" s="253"/>
      <c r="BD22" s="253"/>
      <c r="BE22" s="253"/>
      <c r="BF22" s="253"/>
    </row>
    <row r="23" spans="1:58" ht="28.5" customHeight="1">
      <c r="A23" s="362" t="s">
        <v>113</v>
      </c>
      <c r="B23" s="362"/>
      <c r="C23" s="98"/>
      <c r="D23" s="84">
        <v>0.58343421394178896</v>
      </c>
      <c r="E23" s="84">
        <v>4.7117636560234786</v>
      </c>
      <c r="F23" s="84">
        <v>15.531103410403091</v>
      </c>
      <c r="G23" s="249">
        <v>3.5589070837067425</v>
      </c>
      <c r="H23" s="249">
        <v>3.7422161701092875</v>
      </c>
      <c r="I23" s="249">
        <v>3.4905756075936694</v>
      </c>
      <c r="J23" s="249">
        <v>8.4323033826497067</v>
      </c>
      <c r="K23" s="249">
        <v>-2.1707396294260946</v>
      </c>
      <c r="L23" s="249">
        <v>5.8792455625771538</v>
      </c>
      <c r="M23" s="249">
        <v>2.944842886505711</v>
      </c>
      <c r="N23" s="249">
        <v>6.2288668682939203</v>
      </c>
      <c r="O23" s="249">
        <v>5.071537147065925</v>
      </c>
      <c r="P23" s="249">
        <v>3.5234743395380406</v>
      </c>
      <c r="Q23" s="249">
        <v>2.7406541685237755</v>
      </c>
      <c r="R23" s="249">
        <v>2.4309549037944294</v>
      </c>
      <c r="S23" s="84"/>
      <c r="T23" s="84">
        <v>2.8126109482412103E-2</v>
      </c>
      <c r="U23" s="84">
        <v>8.2413304179916963E-2</v>
      </c>
      <c r="V23" s="84">
        <v>2.0868729076740294E-2</v>
      </c>
      <c r="W23" s="84">
        <v>2.133038191757303E-2</v>
      </c>
      <c r="X23" s="84">
        <v>1.8521842916893756E-2</v>
      </c>
      <c r="Y23" s="84">
        <v>4.0930702791867259E-2</v>
      </c>
      <c r="Z23" s="84">
        <v>-1.0540482950074934E-2</v>
      </c>
      <c r="AA23" s="84">
        <v>2.5440356157079923E-2</v>
      </c>
      <c r="AB23" s="84">
        <v>1.4368583988348416E-2</v>
      </c>
      <c r="AC23" s="84">
        <v>3.1574353084169539E-2</v>
      </c>
      <c r="AD23" s="84">
        <v>2.5943323329808993E-2</v>
      </c>
      <c r="AE23" s="84">
        <v>1.7938297806696913E-2</v>
      </c>
      <c r="AF23" s="84">
        <v>1.3913476717239481E-2</v>
      </c>
      <c r="AG23" s="84">
        <v>1.1883757659123624E-2</v>
      </c>
      <c r="AI23" s="253"/>
      <c r="AJ23" s="253"/>
      <c r="AK23" s="253"/>
      <c r="AL23" s="253"/>
      <c r="AM23" s="253"/>
      <c r="AN23" s="253"/>
      <c r="AO23" s="253"/>
      <c r="AP23" s="253"/>
      <c r="AQ23" s="253"/>
      <c r="AR23" s="253"/>
      <c r="AS23" s="253"/>
      <c r="AT23" s="253"/>
      <c r="AU23" s="253"/>
      <c r="AV23" s="253"/>
      <c r="AW23" s="253"/>
      <c r="AX23" s="253"/>
      <c r="AY23" s="253"/>
      <c r="AZ23" s="253"/>
      <c r="BA23" s="253"/>
      <c r="BB23" s="253"/>
      <c r="BC23" s="253"/>
      <c r="BD23" s="253"/>
      <c r="BE23" s="253"/>
      <c r="BF23" s="253"/>
    </row>
    <row r="24" spans="1:58" ht="41.25" customHeight="1">
      <c r="A24" s="362" t="s">
        <v>114</v>
      </c>
      <c r="B24" s="362"/>
      <c r="C24" s="98"/>
      <c r="D24" s="84">
        <v>1.1277363115516701</v>
      </c>
      <c r="E24" s="84">
        <v>8.1388484819712801</v>
      </c>
      <c r="F24" s="84">
        <v>14.994663945134533</v>
      </c>
      <c r="G24" s="249">
        <v>-3.9192079628099208</v>
      </c>
      <c r="H24" s="249">
        <v>4.6839109855967962</v>
      </c>
      <c r="I24" s="249">
        <v>16.857882963065734</v>
      </c>
      <c r="J24" s="249">
        <v>4.3829583435000359</v>
      </c>
      <c r="K24" s="249">
        <v>4.1009298349611498</v>
      </c>
      <c r="L24" s="249">
        <v>4.8368643543115866</v>
      </c>
      <c r="M24" s="249">
        <v>7.1732407730427781</v>
      </c>
      <c r="N24" s="249">
        <v>0.29479260099007831</v>
      </c>
      <c r="O24" s="249">
        <v>2.8836548145219325</v>
      </c>
      <c r="P24" s="249">
        <v>1.1356530852629731</v>
      </c>
      <c r="Q24" s="249">
        <v>1.2644188515831729</v>
      </c>
      <c r="R24" s="249">
        <v>0.26336395913408239</v>
      </c>
      <c r="S24" s="84"/>
      <c r="T24" s="84">
        <v>9.6987150002042236E-2</v>
      </c>
      <c r="U24" s="84">
        <v>0.16444979259817452</v>
      </c>
      <c r="V24" s="84">
        <v>-4.7277881239448677E-2</v>
      </c>
      <c r="W24" s="84">
        <v>5.0957469675337062E-2</v>
      </c>
      <c r="X24" s="84">
        <v>0.17228364874314525</v>
      </c>
      <c r="Y24" s="84">
        <v>4.6268073032062269E-2</v>
      </c>
      <c r="Z24" s="84">
        <v>4.1688581965683806E-2</v>
      </c>
      <c r="AA24" s="84">
        <v>4.662655647702485E-2</v>
      </c>
      <c r="AB24" s="84">
        <v>7.7203729824333059E-2</v>
      </c>
      <c r="AC24" s="84">
        <v>3.4315852464071044E-3</v>
      </c>
      <c r="AD24" s="84">
        <v>3.1982904837030986E-2</v>
      </c>
      <c r="AE24" s="84">
        <v>1.2274554423700042E-2</v>
      </c>
      <c r="AF24" s="84">
        <v>1.3313362859200062E-2</v>
      </c>
      <c r="AG24" s="84">
        <v>2.6318622396054804E-3</v>
      </c>
      <c r="AI24" s="253"/>
      <c r="AJ24" s="253"/>
      <c r="AK24" s="253"/>
      <c r="AL24" s="253"/>
      <c r="AM24" s="253"/>
      <c r="AN24" s="253"/>
      <c r="AO24" s="253"/>
      <c r="AP24" s="253"/>
      <c r="AQ24" s="253"/>
      <c r="AR24" s="253"/>
      <c r="AS24" s="253"/>
      <c r="AT24" s="253"/>
      <c r="AU24" s="253"/>
      <c r="AV24" s="253"/>
      <c r="AW24" s="253"/>
      <c r="AX24" s="253"/>
      <c r="AY24" s="253"/>
      <c r="AZ24" s="253"/>
      <c r="BA24" s="253"/>
      <c r="BB24" s="253"/>
      <c r="BC24" s="253"/>
      <c r="BD24" s="253"/>
      <c r="BE24" s="253"/>
      <c r="BF24" s="253"/>
    </row>
    <row r="25" spans="1:58" ht="55.5" customHeight="1">
      <c r="A25" s="362" t="s">
        <v>238</v>
      </c>
      <c r="B25" s="362"/>
      <c r="C25" s="98"/>
      <c r="D25" s="84">
        <v>2.8158703154879401</v>
      </c>
      <c r="E25" s="84">
        <v>5.5560910726540698</v>
      </c>
      <c r="F25" s="84">
        <v>21.322904118083258</v>
      </c>
      <c r="G25" s="249">
        <v>-17.816762725524953</v>
      </c>
      <c r="H25" s="249">
        <v>1.201941848537146</v>
      </c>
      <c r="I25" s="249">
        <v>9.0303466550284242</v>
      </c>
      <c r="J25" s="249">
        <v>4.1765288722435798</v>
      </c>
      <c r="K25" s="249">
        <v>3.6422522276533016</v>
      </c>
      <c r="L25" s="249">
        <v>1.5588462084647574</v>
      </c>
      <c r="M25" s="249">
        <v>4.7980794162038904</v>
      </c>
      <c r="N25" s="249">
        <v>6.3248201325914124</v>
      </c>
      <c r="O25" s="249">
        <v>8.4573601465773578</v>
      </c>
      <c r="P25" s="249">
        <v>10.604003348581401</v>
      </c>
      <c r="Q25" s="249">
        <v>5.7818001235046381</v>
      </c>
      <c r="R25" s="249">
        <v>-0.36422247870237356</v>
      </c>
      <c r="S25" s="84"/>
      <c r="T25" s="84">
        <v>0.1463649152591055</v>
      </c>
      <c r="U25" s="84">
        <v>0.50335067890538354</v>
      </c>
      <c r="V25" s="84">
        <v>-0.48806910054102715</v>
      </c>
      <c r="W25" s="84">
        <v>2.5399324627626278E-2</v>
      </c>
      <c r="X25" s="84">
        <v>0.17329811776830173</v>
      </c>
      <c r="Y25" s="84">
        <v>7.7244458497566656E-2</v>
      </c>
      <c r="Z25" s="84">
        <v>6.4741515144466452E-2</v>
      </c>
      <c r="AA25" s="84">
        <v>2.6159714264437903E-2</v>
      </c>
      <c r="AB25" s="84">
        <v>8.7087200886743307E-2</v>
      </c>
      <c r="AC25" s="84">
        <v>0.12141081619392637</v>
      </c>
      <c r="AD25" s="84">
        <v>0.16398220307414271</v>
      </c>
      <c r="AE25" s="84">
        <v>0.2112174577853895</v>
      </c>
      <c r="AF25" s="84">
        <v>0.12269485407066894</v>
      </c>
      <c r="AG25" s="84">
        <v>-7.6629166664121057E-3</v>
      </c>
      <c r="AI25" s="253"/>
      <c r="AJ25" s="253"/>
      <c r="AK25" s="253"/>
      <c r="AL25" s="253"/>
      <c r="AM25" s="253"/>
      <c r="AN25" s="253"/>
      <c r="AO25" s="253"/>
      <c r="AP25" s="253"/>
      <c r="AQ25" s="253"/>
      <c r="AR25" s="253"/>
      <c r="AS25" s="253"/>
      <c r="AT25" s="253"/>
      <c r="AU25" s="253"/>
      <c r="AV25" s="253"/>
      <c r="AW25" s="253"/>
      <c r="AX25" s="253"/>
      <c r="AY25" s="253"/>
      <c r="AZ25" s="253"/>
      <c r="BA25" s="253"/>
      <c r="BB25" s="253"/>
      <c r="BC25" s="253"/>
      <c r="BD25" s="253"/>
      <c r="BE25" s="253"/>
      <c r="BF25" s="253"/>
    </row>
    <row r="26" spans="1:58" ht="31.5" customHeight="1">
      <c r="A26" s="360" t="s">
        <v>115</v>
      </c>
      <c r="B26" s="360"/>
      <c r="C26" s="98"/>
      <c r="D26" s="84">
        <v>0.19389703214453699</v>
      </c>
      <c r="E26" s="84">
        <v>9.2569828352432495</v>
      </c>
      <c r="F26" s="84">
        <v>-2.4460845203004027</v>
      </c>
      <c r="G26" s="249">
        <v>2.8502690826348385</v>
      </c>
      <c r="H26" s="249">
        <v>5.1467114685949582</v>
      </c>
      <c r="I26" s="249">
        <v>6.9327651514982165</v>
      </c>
      <c r="J26" s="249">
        <v>6.6741930645235215</v>
      </c>
      <c r="K26" s="249">
        <v>27.9649571236708</v>
      </c>
      <c r="L26" s="249">
        <v>5.4555167742470445</v>
      </c>
      <c r="M26" s="249">
        <v>1.6307341565608482</v>
      </c>
      <c r="N26" s="249">
        <v>6.4501052822927534</v>
      </c>
      <c r="O26" s="249">
        <v>2.8748069707261692</v>
      </c>
      <c r="P26" s="249">
        <v>10.602862379245636</v>
      </c>
      <c r="Q26" s="249">
        <v>1.7121367996969781</v>
      </c>
      <c r="R26" s="249">
        <v>1.5569976614120691</v>
      </c>
      <c r="S26" s="84"/>
      <c r="T26" s="84">
        <v>1.8626448980688822E-2</v>
      </c>
      <c r="U26" s="84">
        <v>-4.5651457420783133E-3</v>
      </c>
      <c r="V26" s="84">
        <v>4.9636273603848157E-3</v>
      </c>
      <c r="W26" s="84">
        <v>8.6526973321401756E-3</v>
      </c>
      <c r="X26" s="84">
        <v>1.0997291559209074E-2</v>
      </c>
      <c r="Y26" s="84">
        <v>1.0006998662491313E-2</v>
      </c>
      <c r="Z26" s="84">
        <v>4.1263846963364575E-2</v>
      </c>
      <c r="AA26" s="84">
        <v>9.3834501021986191E-3</v>
      </c>
      <c r="AB26" s="84">
        <v>3.1500579411993046E-3</v>
      </c>
      <c r="AC26" s="84">
        <v>1.2778980764473416E-2</v>
      </c>
      <c r="AD26" s="84">
        <v>5.7597314321261783E-3</v>
      </c>
      <c r="AE26" s="84">
        <v>2.0699732611287394E-2</v>
      </c>
      <c r="AF26" s="84">
        <v>3.5610568926092855E-3</v>
      </c>
      <c r="AG26" s="84">
        <v>3.0871257352834761E-3</v>
      </c>
      <c r="AI26" s="253"/>
      <c r="AJ26" s="253"/>
      <c r="AK26" s="253"/>
      <c r="AL26" s="253"/>
      <c r="AM26" s="253"/>
      <c r="AN26" s="253"/>
      <c r="AO26" s="253"/>
      <c r="AP26" s="253"/>
      <c r="AQ26" s="253"/>
      <c r="AR26" s="253"/>
      <c r="AS26" s="253"/>
      <c r="AT26" s="253"/>
      <c r="AU26" s="253"/>
      <c r="AV26" s="253"/>
      <c r="AW26" s="253"/>
      <c r="AX26" s="253"/>
      <c r="AY26" s="253"/>
      <c r="AZ26" s="253"/>
      <c r="BA26" s="253"/>
      <c r="BB26" s="253"/>
      <c r="BC26" s="253"/>
      <c r="BD26" s="253"/>
      <c r="BE26" s="253"/>
      <c r="BF26" s="253"/>
    </row>
    <row r="27" spans="1:58" ht="31.5" customHeight="1">
      <c r="A27" s="362" t="s">
        <v>116</v>
      </c>
      <c r="B27" s="362"/>
      <c r="C27" s="98"/>
      <c r="D27" s="84">
        <v>1.9349401699794901</v>
      </c>
      <c r="E27" s="84">
        <v>12.582272533967398</v>
      </c>
      <c r="F27" s="84">
        <v>7.4480641892103847</v>
      </c>
      <c r="G27" s="249">
        <v>11.939019477738256</v>
      </c>
      <c r="H27" s="249">
        <v>4.6396309042915078</v>
      </c>
      <c r="I27" s="249">
        <v>7.399742261782464</v>
      </c>
      <c r="J27" s="249">
        <v>6.5512578382141271</v>
      </c>
      <c r="K27" s="249">
        <v>3.2256415539172423</v>
      </c>
      <c r="L27" s="249">
        <v>9.6283948069624472</v>
      </c>
      <c r="M27" s="249">
        <v>21.230022704674511</v>
      </c>
      <c r="N27" s="249">
        <v>3.2072427180916776</v>
      </c>
      <c r="O27" s="249">
        <v>7.970960169529647</v>
      </c>
      <c r="P27" s="249">
        <v>5.5579800617985882</v>
      </c>
      <c r="Q27" s="249">
        <v>1.424809011179363</v>
      </c>
      <c r="R27" s="249">
        <v>0.56637753588361761</v>
      </c>
      <c r="S27" s="84"/>
      <c r="T27" s="84">
        <v>0.24349913778687368</v>
      </c>
      <c r="U27" s="84">
        <v>0.13776063544633754</v>
      </c>
      <c r="V27" s="84">
        <v>0.22695220041704786</v>
      </c>
      <c r="W27" s="84">
        <v>9.2668816958404079E-2</v>
      </c>
      <c r="X27" s="84">
        <v>0.13877934833512204</v>
      </c>
      <c r="Y27" s="84">
        <v>0.1166409936430423</v>
      </c>
      <c r="Z27" s="84">
        <v>5.6453687915547945E-2</v>
      </c>
      <c r="AA27" s="84">
        <v>0.15845200362649722</v>
      </c>
      <c r="AB27" s="84">
        <v>0.40790288373893352</v>
      </c>
      <c r="AC27" s="84">
        <v>7.5390618637834028E-2</v>
      </c>
      <c r="AD27" s="84">
        <v>0.18370641826298398</v>
      </c>
      <c r="AE27" s="84">
        <v>0.13100162182745451</v>
      </c>
      <c r="AF27" s="84">
        <v>3.414600383608854E-2</v>
      </c>
      <c r="AG27" s="84">
        <v>1.2902877654686559E-2</v>
      </c>
      <c r="AI27" s="253"/>
      <c r="AJ27" s="253"/>
      <c r="AK27" s="253"/>
      <c r="AL27" s="253"/>
      <c r="AM27" s="253"/>
      <c r="AN27" s="253"/>
      <c r="AO27" s="253"/>
      <c r="AP27" s="253"/>
      <c r="AQ27" s="253"/>
      <c r="AR27" s="253"/>
      <c r="AS27" s="253"/>
      <c r="AT27" s="253"/>
      <c r="AU27" s="253"/>
      <c r="AV27" s="253"/>
      <c r="AW27" s="253"/>
      <c r="AX27" s="253"/>
      <c r="AY27" s="253"/>
      <c r="AZ27" s="253"/>
      <c r="BA27" s="253"/>
      <c r="BB27" s="253"/>
      <c r="BC27" s="253"/>
      <c r="BD27" s="253"/>
      <c r="BE27" s="253"/>
      <c r="BF27" s="253"/>
    </row>
    <row r="28" spans="1:58" ht="36" customHeight="1">
      <c r="A28" s="362" t="s">
        <v>117</v>
      </c>
      <c r="B28" s="362"/>
      <c r="C28" s="98"/>
      <c r="D28" s="84">
        <v>15.545093059083401</v>
      </c>
      <c r="E28" s="84">
        <v>58.85018534675126</v>
      </c>
      <c r="F28" s="84">
        <v>-44.970559870225138</v>
      </c>
      <c r="G28" s="249">
        <v>84.906928205608352</v>
      </c>
      <c r="H28" s="249">
        <v>17.11648340446213</v>
      </c>
      <c r="I28" s="249">
        <v>26.393149281390009</v>
      </c>
      <c r="J28" s="249">
        <v>15.746765729531091</v>
      </c>
      <c r="K28" s="249">
        <v>24.928725130815195</v>
      </c>
      <c r="L28" s="249">
        <v>-44.969596350458339</v>
      </c>
      <c r="M28" s="249">
        <v>-31.919280217887973</v>
      </c>
      <c r="N28" s="249">
        <v>32.836392135459249</v>
      </c>
      <c r="O28" s="249">
        <v>24.95837233133112</v>
      </c>
      <c r="P28" s="249">
        <v>2.2442414391663732</v>
      </c>
      <c r="Q28" s="249">
        <v>14.856878572717108</v>
      </c>
      <c r="R28" s="249">
        <v>-14.925087165177573</v>
      </c>
      <c r="S28" s="84"/>
      <c r="T28" s="84">
        <v>8.2623402091490608</v>
      </c>
      <c r="U28" s="84">
        <v>-8.5142154280663878</v>
      </c>
      <c r="V28" s="84">
        <v>8.4613562098273327</v>
      </c>
      <c r="W28" s="84">
        <v>2.9605167822506435</v>
      </c>
      <c r="X28" s="84">
        <v>4.797600566512549</v>
      </c>
      <c r="Y28" s="84">
        <v>3.1978847134188748</v>
      </c>
      <c r="Z28" s="84">
        <v>5.4059432680315478</v>
      </c>
      <c r="AA28" s="84">
        <v>-11.097694207809898</v>
      </c>
      <c r="AB28" s="84">
        <v>-4.6164588522203154</v>
      </c>
      <c r="AC28" s="84">
        <v>3.2629049845281255</v>
      </c>
      <c r="AD28" s="84">
        <v>3.1296830707347576</v>
      </c>
      <c r="AE28" s="84">
        <v>0.33308729814890203</v>
      </c>
      <c r="AF28" s="84">
        <v>2.1716378291308307</v>
      </c>
      <c r="AG28" s="84">
        <v>-2.3484798564889604</v>
      </c>
      <c r="AI28" s="253"/>
      <c r="AJ28" s="253"/>
      <c r="AK28" s="253"/>
      <c r="AL28" s="253"/>
      <c r="AM28" s="253"/>
      <c r="AN28" s="253"/>
      <c r="AO28" s="253"/>
      <c r="AP28" s="253"/>
      <c r="AQ28" s="253"/>
      <c r="AR28" s="253"/>
      <c r="AS28" s="253"/>
      <c r="AT28" s="253"/>
      <c r="AU28" s="253"/>
      <c r="AV28" s="253"/>
      <c r="AW28" s="253"/>
      <c r="AX28" s="253"/>
      <c r="AY28" s="253"/>
      <c r="AZ28" s="253"/>
      <c r="BA28" s="253"/>
      <c r="BB28" s="253"/>
      <c r="BC28" s="253"/>
      <c r="BD28" s="253"/>
      <c r="BE28" s="253"/>
      <c r="BF28" s="253"/>
    </row>
    <row r="29" spans="1:58" ht="36" customHeight="1">
      <c r="A29" s="362" t="s">
        <v>118</v>
      </c>
      <c r="B29" s="362"/>
      <c r="C29" s="98"/>
      <c r="D29" s="84">
        <v>1.7416134995923001</v>
      </c>
      <c r="E29" s="84">
        <v>6.1569032452640613</v>
      </c>
      <c r="F29" s="84">
        <v>13.767773682408446</v>
      </c>
      <c r="G29" s="249">
        <v>5.0562315410384713</v>
      </c>
      <c r="H29" s="249">
        <v>6.3394853040830128</v>
      </c>
      <c r="I29" s="249">
        <v>9.7778959692582248</v>
      </c>
      <c r="J29" s="249">
        <v>8.4756879593269616</v>
      </c>
      <c r="K29" s="249">
        <v>3.7378744067765979</v>
      </c>
      <c r="L29" s="249">
        <v>2.6195728075369971</v>
      </c>
      <c r="M29" s="249">
        <v>2.1294702525733982</v>
      </c>
      <c r="N29" s="249">
        <v>3.1716677970103433</v>
      </c>
      <c r="O29" s="249">
        <v>2.6508265433710534</v>
      </c>
      <c r="P29" s="249">
        <v>6.205627612522747</v>
      </c>
      <c r="Q29" s="249">
        <v>6.1117638098061775</v>
      </c>
      <c r="R29" s="249">
        <v>3.6512646915801952</v>
      </c>
      <c r="S29" s="84"/>
      <c r="T29" s="84">
        <v>0.10767281640588505</v>
      </c>
      <c r="U29" s="84">
        <v>0.21698468371754445</v>
      </c>
      <c r="V29" s="84">
        <v>8.6715551203456517E-2</v>
      </c>
      <c r="W29" s="84">
        <v>0.10721333459020072</v>
      </c>
      <c r="X29" s="84">
        <v>0.15779623474792756</v>
      </c>
      <c r="Y29" s="84">
        <v>0.13272603309015474</v>
      </c>
      <c r="Z29" s="84">
        <v>5.8577304963753685E-2</v>
      </c>
      <c r="AA29" s="84">
        <v>3.8792926364046021E-2</v>
      </c>
      <c r="AB29" s="84">
        <v>3.4463808235666006E-2</v>
      </c>
      <c r="AC29" s="84">
        <v>5.2905330912880147E-2</v>
      </c>
      <c r="AD29" s="84">
        <v>4.3338266923416371E-2</v>
      </c>
      <c r="AE29" s="84">
        <v>9.864553318666841E-2</v>
      </c>
      <c r="AF29" s="84">
        <v>9.9388990304590197E-2</v>
      </c>
      <c r="AG29" s="84">
        <v>5.9051603698120951E-2</v>
      </c>
      <c r="AI29" s="253"/>
      <c r="AJ29" s="253"/>
      <c r="AK29" s="253"/>
      <c r="AL29" s="253"/>
      <c r="AM29" s="253"/>
      <c r="AN29" s="253"/>
      <c r="AO29" s="253"/>
      <c r="AP29" s="253"/>
      <c r="AQ29" s="253"/>
      <c r="AR29" s="253"/>
      <c r="AS29" s="253"/>
      <c r="AT29" s="253"/>
      <c r="AU29" s="253"/>
      <c r="AV29" s="253"/>
      <c r="AW29" s="253"/>
      <c r="AX29" s="253"/>
      <c r="AY29" s="253"/>
      <c r="AZ29" s="253"/>
      <c r="BA29" s="253"/>
      <c r="BB29" s="253"/>
      <c r="BC29" s="253"/>
      <c r="BD29" s="253"/>
      <c r="BE29" s="253"/>
      <c r="BF29" s="253"/>
    </row>
    <row r="30" spans="1:58" ht="24" customHeight="1">
      <c r="A30" s="360" t="s">
        <v>119</v>
      </c>
      <c r="B30" s="360"/>
      <c r="C30" s="98"/>
      <c r="D30" s="84">
        <v>1.1650662642307901</v>
      </c>
      <c r="E30" s="84">
        <v>7.9345354897360778</v>
      </c>
      <c r="F30" s="84">
        <v>3.664055191054544</v>
      </c>
      <c r="G30" s="249">
        <v>-5.4087224621476082</v>
      </c>
      <c r="H30" s="249">
        <v>22.06794025791541</v>
      </c>
      <c r="I30" s="249">
        <v>8.1874920542028207</v>
      </c>
      <c r="J30" s="249">
        <v>5.7717788918351545</v>
      </c>
      <c r="K30" s="249">
        <v>-0.12133769970247954</v>
      </c>
      <c r="L30" s="249">
        <v>16.376602461237539</v>
      </c>
      <c r="M30" s="249">
        <v>3.3804330779081369</v>
      </c>
      <c r="N30" s="249">
        <v>1.9016590003032974</v>
      </c>
      <c r="O30" s="249">
        <v>3.5834413117429307</v>
      </c>
      <c r="P30" s="249">
        <v>1.7291869260211712</v>
      </c>
      <c r="Q30" s="249">
        <v>4.7097068479423427</v>
      </c>
      <c r="R30" s="249">
        <v>7.6334004265043376</v>
      </c>
      <c r="S30" s="84"/>
      <c r="T30" s="84">
        <v>9.4051180575625212E-2</v>
      </c>
      <c r="U30" s="84">
        <v>3.9795920417431324E-2</v>
      </c>
      <c r="V30" s="84">
        <v>-5.9210885706540262E-2</v>
      </c>
      <c r="W30" s="84">
        <v>0.21223656337936328</v>
      </c>
      <c r="X30" s="84">
        <v>0.13836849401425294</v>
      </c>
      <c r="Y30" s="84">
        <v>5.3469697918047628E-2</v>
      </c>
      <c r="Z30" s="84">
        <v>1.2008514318057035E-2</v>
      </c>
      <c r="AA30" s="84">
        <v>0.14702659097113668</v>
      </c>
      <c r="AB30" s="84">
        <v>3.7613999481379209E-2</v>
      </c>
      <c r="AC30" s="84">
        <v>2.2075834915044102E-2</v>
      </c>
      <c r="AD30" s="84">
        <v>4.0270227315743465E-2</v>
      </c>
      <c r="AE30" s="84">
        <v>1.906580281519733E-2</v>
      </c>
      <c r="AF30" s="84">
        <v>5.0884448936100259E-2</v>
      </c>
      <c r="AG30" s="84">
        <v>8.0937412808004414E-2</v>
      </c>
      <c r="AI30" s="253"/>
      <c r="AJ30" s="253"/>
      <c r="AK30" s="253"/>
      <c r="AL30" s="253"/>
      <c r="AM30" s="253"/>
      <c r="AN30" s="253"/>
      <c r="AO30" s="253"/>
      <c r="AP30" s="253"/>
      <c r="AQ30" s="253"/>
      <c r="AR30" s="253"/>
      <c r="AS30" s="253"/>
      <c r="AT30" s="253"/>
      <c r="AU30" s="253"/>
      <c r="AV30" s="253"/>
      <c r="AW30" s="253"/>
      <c r="AX30" s="253"/>
      <c r="AY30" s="253"/>
      <c r="AZ30" s="253"/>
      <c r="BA30" s="253"/>
      <c r="BB30" s="253"/>
      <c r="BC30" s="253"/>
      <c r="BD30" s="253"/>
      <c r="BE30" s="253"/>
      <c r="BF30" s="253"/>
    </row>
    <row r="31" spans="1:58" ht="36" customHeight="1">
      <c r="A31" s="362" t="s">
        <v>120</v>
      </c>
      <c r="B31" s="362"/>
      <c r="C31" s="98"/>
      <c r="D31" s="84">
        <v>4.8308708370188302</v>
      </c>
      <c r="E31" s="84">
        <v>10.774944086289295</v>
      </c>
      <c r="F31" s="84">
        <v>22.270854718354613</v>
      </c>
      <c r="G31" s="249">
        <v>3.4953141884560495</v>
      </c>
      <c r="H31" s="249">
        <v>7.1133657955972467</v>
      </c>
      <c r="I31" s="249">
        <v>9.6269942301189957</v>
      </c>
      <c r="J31" s="249">
        <v>8.4578567524055757</v>
      </c>
      <c r="K31" s="249">
        <v>7.5989496423127605</v>
      </c>
      <c r="L31" s="249">
        <v>6.2104220564174</v>
      </c>
      <c r="M31" s="249">
        <v>5.0645460719002955</v>
      </c>
      <c r="N31" s="249">
        <v>3.9837473930234779</v>
      </c>
      <c r="O31" s="249">
        <v>3.4525064586343461</v>
      </c>
      <c r="P31" s="249">
        <v>4.5460112167630342</v>
      </c>
      <c r="Q31" s="249">
        <v>4.7333147482938784</v>
      </c>
      <c r="R31" s="249">
        <v>3.4194418189682096</v>
      </c>
      <c r="S31" s="84"/>
      <c r="T31" s="84">
        <v>0.53529263491506462</v>
      </c>
      <c r="U31" s="84">
        <v>1.0404663589520404</v>
      </c>
      <c r="V31" s="84">
        <v>0.19097905543623123</v>
      </c>
      <c r="W31" s="84">
        <v>0.37757071414090437</v>
      </c>
      <c r="X31" s="84">
        <v>0.49115594169957238</v>
      </c>
      <c r="Y31" s="84">
        <v>0.41813984256785164</v>
      </c>
      <c r="Z31" s="84">
        <v>0.37654574890307074</v>
      </c>
      <c r="AA31" s="84">
        <v>0.30110817505273685</v>
      </c>
      <c r="AB31" s="84">
        <v>0.27774644482229871</v>
      </c>
      <c r="AC31" s="84">
        <v>0.23164607127275386</v>
      </c>
      <c r="AD31" s="84">
        <v>0.19831298284869514</v>
      </c>
      <c r="AE31" s="84">
        <v>0.25587461425345176</v>
      </c>
      <c r="AF31" s="84">
        <v>0.26828847867746497</v>
      </c>
      <c r="AG31" s="84">
        <v>0.19025226480977711</v>
      </c>
      <c r="AI31" s="253"/>
      <c r="AJ31" s="253"/>
      <c r="AK31" s="253"/>
      <c r="AL31" s="253"/>
      <c r="AM31" s="253"/>
      <c r="AN31" s="253"/>
      <c r="AO31" s="253"/>
      <c r="AP31" s="253"/>
      <c r="AQ31" s="253"/>
      <c r="AR31" s="253"/>
      <c r="AS31" s="253"/>
      <c r="AT31" s="253"/>
      <c r="AU31" s="253"/>
      <c r="AV31" s="253"/>
      <c r="AW31" s="253"/>
      <c r="AX31" s="253"/>
      <c r="AY31" s="253"/>
      <c r="AZ31" s="253"/>
      <c r="BA31" s="253"/>
      <c r="BB31" s="253"/>
      <c r="BC31" s="253"/>
      <c r="BD31" s="253"/>
      <c r="BE31" s="253"/>
      <c r="BF31" s="253"/>
    </row>
    <row r="32" spans="1:58" ht="24" customHeight="1">
      <c r="A32" s="362" t="s">
        <v>121</v>
      </c>
      <c r="B32" s="362"/>
      <c r="C32" s="98"/>
      <c r="D32" s="84">
        <v>1.8836581247583701</v>
      </c>
      <c r="E32" s="84">
        <v>16.025102584502918</v>
      </c>
      <c r="F32" s="84">
        <v>32.309066423389567</v>
      </c>
      <c r="G32" s="249">
        <v>-18.088535046254222</v>
      </c>
      <c r="H32" s="249">
        <v>4.0646636305048105</v>
      </c>
      <c r="I32" s="249">
        <v>8.6282012054468282E-2</v>
      </c>
      <c r="J32" s="249">
        <v>0.6610905139903025</v>
      </c>
      <c r="K32" s="249">
        <v>1.1446719791135678</v>
      </c>
      <c r="L32" s="249">
        <v>1.4051630736404519</v>
      </c>
      <c r="M32" s="249">
        <v>-2.249539445730008</v>
      </c>
      <c r="N32" s="249">
        <v>12.944517118744642</v>
      </c>
      <c r="O32" s="249">
        <v>7.7470557100102155</v>
      </c>
      <c r="P32" s="249">
        <v>6.8647958004892615</v>
      </c>
      <c r="Q32" s="249">
        <v>5.044146085287025</v>
      </c>
      <c r="R32" s="249">
        <v>12.787106481814206</v>
      </c>
      <c r="S32" s="84"/>
      <c r="T32" s="84">
        <v>0.30320915609988808</v>
      </c>
      <c r="U32" s="84">
        <v>0.60213134997973883</v>
      </c>
      <c r="V32" s="84">
        <v>-0.42662396323910223</v>
      </c>
      <c r="W32" s="84">
        <v>7.3707911480940247E-2</v>
      </c>
      <c r="X32" s="84">
        <v>1.461083069481269E-3</v>
      </c>
      <c r="Y32" s="84">
        <v>9.9038751009387516E-3</v>
      </c>
      <c r="Z32" s="84">
        <v>1.5923316311242046E-2</v>
      </c>
      <c r="AA32" s="84">
        <v>1.8011370265294046E-2</v>
      </c>
      <c r="AB32" s="84">
        <v>-3.1139606709065386E-2</v>
      </c>
      <c r="AC32" s="84">
        <v>0.17676372802233026</v>
      </c>
      <c r="AD32" s="84">
        <v>0.11350818155964884</v>
      </c>
      <c r="AE32" s="84">
        <v>0.10265085131690907</v>
      </c>
      <c r="AF32" s="84">
        <v>7.7640749824810465E-2</v>
      </c>
      <c r="AG32" s="84">
        <v>0.19377570750291179</v>
      </c>
      <c r="AI32" s="253"/>
      <c r="AJ32" s="253"/>
      <c r="AK32" s="253"/>
      <c r="AL32" s="253"/>
      <c r="AM32" s="253"/>
      <c r="AN32" s="253"/>
      <c r="AO32" s="253"/>
      <c r="AP32" s="253"/>
      <c r="AQ32" s="253"/>
      <c r="AR32" s="253"/>
      <c r="AS32" s="253"/>
      <c r="AT32" s="253"/>
      <c r="AU32" s="253"/>
      <c r="AV32" s="253"/>
      <c r="AW32" s="253"/>
      <c r="AX32" s="253"/>
      <c r="AY32" s="253"/>
      <c r="AZ32" s="253"/>
      <c r="BA32" s="253"/>
      <c r="BB32" s="253"/>
      <c r="BC32" s="253"/>
      <c r="BD32" s="253"/>
      <c r="BE32" s="253"/>
      <c r="BF32" s="253"/>
    </row>
    <row r="33" spans="1:58" ht="34.5" customHeight="1">
      <c r="A33" s="362" t="s">
        <v>122</v>
      </c>
      <c r="B33" s="362"/>
      <c r="C33" s="98"/>
      <c r="D33" s="84">
        <v>1.9443114933103098</v>
      </c>
      <c r="E33" s="84">
        <v>6.5938603474188255</v>
      </c>
      <c r="F33" s="84">
        <v>23.343992468820957</v>
      </c>
      <c r="G33" s="249">
        <v>21.125211108444944</v>
      </c>
      <c r="H33" s="249">
        <v>2.9266839278014203</v>
      </c>
      <c r="I33" s="249">
        <v>5.8976278110781948</v>
      </c>
      <c r="J33" s="249">
        <v>4.9143195925018972</v>
      </c>
      <c r="K33" s="249">
        <v>2.5919943290790854</v>
      </c>
      <c r="L33" s="249">
        <v>2.0755320857531245</v>
      </c>
      <c r="M33" s="249">
        <v>-2.7113943268472269</v>
      </c>
      <c r="N33" s="249">
        <v>6.0250690326574698</v>
      </c>
      <c r="O33" s="249">
        <v>7.6446472872545428</v>
      </c>
      <c r="P33" s="249">
        <v>15.021076728893078</v>
      </c>
      <c r="Q33" s="249">
        <v>6.4527959569490037</v>
      </c>
      <c r="R33" s="249">
        <v>8.3191609175156174</v>
      </c>
      <c r="S33" s="84"/>
      <c r="T33" s="84">
        <v>0.13029496916468428</v>
      </c>
      <c r="U33" s="84">
        <v>0.41741553036284673</v>
      </c>
      <c r="V33" s="84">
        <v>0.44565413800425502</v>
      </c>
      <c r="W33" s="84">
        <v>7.0195650985708999E-2</v>
      </c>
      <c r="X33" s="84">
        <v>0.13064764667938766</v>
      </c>
      <c r="Y33" s="84">
        <v>0.10190344976227397</v>
      </c>
      <c r="Z33" s="84">
        <v>5.2021805268503411E-2</v>
      </c>
      <c r="AA33" s="84">
        <v>3.8929097685658484E-2</v>
      </c>
      <c r="AB33" s="84">
        <v>-5.5283895592845633E-2</v>
      </c>
      <c r="AC33" s="84">
        <v>0.12061433793049814</v>
      </c>
      <c r="AD33" s="84">
        <v>0.15414199029799031</v>
      </c>
      <c r="AE33" s="84">
        <v>0.30881333604817141</v>
      </c>
      <c r="AF33" s="84">
        <v>0.14697816349181345</v>
      </c>
      <c r="AG33" s="84">
        <v>0.18905780479898851</v>
      </c>
      <c r="AI33" s="253"/>
      <c r="AJ33" s="253"/>
      <c r="AK33" s="253"/>
      <c r="AL33" s="253"/>
      <c r="AM33" s="253"/>
      <c r="AN33" s="253"/>
      <c r="AO33" s="253"/>
      <c r="AP33" s="253"/>
      <c r="AQ33" s="253"/>
      <c r="AR33" s="253"/>
      <c r="AS33" s="253"/>
      <c r="AT33" s="253"/>
      <c r="AU33" s="253"/>
      <c r="AV33" s="253"/>
      <c r="AW33" s="253"/>
      <c r="AX33" s="253"/>
      <c r="AY33" s="253"/>
      <c r="AZ33" s="253"/>
      <c r="BA33" s="253"/>
      <c r="BB33" s="253"/>
      <c r="BC33" s="253"/>
      <c r="BD33" s="253"/>
      <c r="BE33" s="253"/>
      <c r="BF33" s="253"/>
    </row>
    <row r="34" spans="1:58" ht="26.25" customHeight="1">
      <c r="A34" s="360" t="s">
        <v>123</v>
      </c>
      <c r="B34" s="360"/>
      <c r="C34" s="98"/>
      <c r="D34" s="84">
        <v>7.5702258454164797E-2</v>
      </c>
      <c r="E34" s="84">
        <v>2.8602798059421843</v>
      </c>
      <c r="F34" s="84">
        <v>67.80354442124343</v>
      </c>
      <c r="G34" s="249">
        <v>10.941912803111137</v>
      </c>
      <c r="H34" s="249">
        <v>2.3035239806852701</v>
      </c>
      <c r="I34" s="249">
        <v>6.0700688503810341</v>
      </c>
      <c r="J34" s="249">
        <v>6.098541743827667</v>
      </c>
      <c r="K34" s="249">
        <v>4.8265913988391134</v>
      </c>
      <c r="L34" s="249">
        <v>4.0229620242734114</v>
      </c>
      <c r="M34" s="249">
        <v>4.7230492374002182</v>
      </c>
      <c r="N34" s="249">
        <v>4.8726543854150606</v>
      </c>
      <c r="O34" s="249">
        <v>7.4709251914117658</v>
      </c>
      <c r="P34" s="249">
        <v>3.6551160443382287</v>
      </c>
      <c r="Q34" s="249">
        <v>2.6096324969363565</v>
      </c>
      <c r="R34" s="249">
        <v>3.0307417325480657</v>
      </c>
      <c r="S34" s="84"/>
      <c r="T34" s="84">
        <v>2.1726994278789191E-3</v>
      </c>
      <c r="U34" s="84">
        <v>4.4974319864836368E-2</v>
      </c>
      <c r="V34" s="84">
        <v>1.1649090028997526E-2</v>
      </c>
      <c r="W34" s="84">
        <v>2.5538188609573356E-3</v>
      </c>
      <c r="X34" s="84">
        <v>6.1779363371353849E-3</v>
      </c>
      <c r="Y34" s="84">
        <v>5.8194734570173063E-3</v>
      </c>
      <c r="Z34" s="84">
        <v>4.5081541103102552E-3</v>
      </c>
      <c r="AA34" s="84">
        <v>3.5880266338287853E-3</v>
      </c>
      <c r="AB34" s="84">
        <v>4.6666027314034731E-3</v>
      </c>
      <c r="AC34" s="84">
        <v>5.0880951113409035E-3</v>
      </c>
      <c r="AD34" s="84">
        <v>7.772205889018763E-3</v>
      </c>
      <c r="AE34" s="84">
        <v>3.8708032756050669E-3</v>
      </c>
      <c r="AF34" s="84">
        <v>2.7593227204317189E-3</v>
      </c>
      <c r="AG34" s="84">
        <v>3.0818630494289572E-3</v>
      </c>
      <c r="AI34" s="253"/>
      <c r="AJ34" s="253"/>
      <c r="AK34" s="253"/>
      <c r="AL34" s="253"/>
      <c r="AM34" s="253"/>
      <c r="AN34" s="253"/>
      <c r="AO34" s="253"/>
      <c r="AP34" s="253"/>
      <c r="AQ34" s="253"/>
      <c r="AR34" s="253"/>
      <c r="AS34" s="253"/>
      <c r="AT34" s="253"/>
      <c r="AU34" s="253"/>
      <c r="AV34" s="253"/>
      <c r="AW34" s="253"/>
      <c r="AX34" s="253"/>
      <c r="AY34" s="253"/>
      <c r="AZ34" s="253"/>
      <c r="BA34" s="253"/>
      <c r="BB34" s="253"/>
      <c r="BC34" s="253"/>
      <c r="BD34" s="253"/>
      <c r="BE34" s="253"/>
      <c r="BF34" s="253"/>
    </row>
    <row r="35" spans="1:58" ht="36" customHeight="1">
      <c r="A35" s="362" t="s">
        <v>124</v>
      </c>
      <c r="B35" s="362"/>
      <c r="C35" s="98"/>
      <c r="D35" s="84">
        <v>0.10253856967411699</v>
      </c>
      <c r="E35" s="84">
        <v>7.9634988180608275</v>
      </c>
      <c r="F35" s="84">
        <v>11.002122572393347</v>
      </c>
      <c r="G35" s="249">
        <v>3.7660850401610304</v>
      </c>
      <c r="H35" s="249">
        <v>0.58467897965790883</v>
      </c>
      <c r="I35" s="249">
        <v>0</v>
      </c>
      <c r="J35" s="249">
        <v>0</v>
      </c>
      <c r="K35" s="249">
        <v>1.4646887701674984</v>
      </c>
      <c r="L35" s="249">
        <v>62.852396998584425</v>
      </c>
      <c r="M35" s="249">
        <v>1.2917369510915222</v>
      </c>
      <c r="N35" s="249">
        <v>1.1658852891011122</v>
      </c>
      <c r="O35" s="249">
        <v>1.1909122460378399</v>
      </c>
      <c r="P35" s="249">
        <v>3.2559148005259146</v>
      </c>
      <c r="Q35" s="249">
        <v>2.4932367297863181</v>
      </c>
      <c r="R35" s="249">
        <v>1.0336327973584645</v>
      </c>
      <c r="S35" s="84"/>
      <c r="T35" s="84">
        <v>8.286497065518381E-3</v>
      </c>
      <c r="U35" s="84">
        <v>1.0492859706048008E-2</v>
      </c>
      <c r="V35" s="84">
        <v>3.8135040150738615E-3</v>
      </c>
      <c r="W35" s="84">
        <v>5.7664688225827446E-4</v>
      </c>
      <c r="X35" s="84">
        <v>0</v>
      </c>
      <c r="Y35" s="84">
        <v>0</v>
      </c>
      <c r="Z35" s="84">
        <v>1.0632555576889499E-3</v>
      </c>
      <c r="AA35" s="84">
        <v>4.2170536273314622E-2</v>
      </c>
      <c r="AB35" s="84">
        <v>1.5031244315618143E-3</v>
      </c>
      <c r="AC35" s="84">
        <v>1.3868186310141742E-3</v>
      </c>
      <c r="AD35" s="84">
        <v>1.3614312914852517E-3</v>
      </c>
      <c r="AE35" s="84">
        <v>3.5675456895853672E-3</v>
      </c>
      <c r="AF35" s="84">
        <v>2.7171113682814474E-3</v>
      </c>
      <c r="AG35" s="84">
        <v>1.0820779372828946E-3</v>
      </c>
      <c r="AI35" s="253"/>
      <c r="AJ35" s="253"/>
      <c r="AK35" s="253"/>
      <c r="AL35" s="253"/>
      <c r="AM35" s="253"/>
      <c r="AN35" s="253"/>
      <c r="AO35" s="253"/>
      <c r="AP35" s="253"/>
      <c r="AQ35" s="253"/>
      <c r="AR35" s="253"/>
      <c r="AS35" s="253"/>
      <c r="AT35" s="253"/>
      <c r="AU35" s="253"/>
      <c r="AV35" s="253"/>
      <c r="AW35" s="253"/>
      <c r="AX35" s="253"/>
      <c r="AY35" s="253"/>
      <c r="AZ35" s="253"/>
      <c r="BA35" s="253"/>
      <c r="BB35" s="253"/>
      <c r="BC35" s="253"/>
      <c r="BD35" s="253"/>
      <c r="BE35" s="253"/>
      <c r="BF35" s="253"/>
    </row>
    <row r="36" spans="1:58" ht="36" customHeight="1">
      <c r="A36" s="362" t="s">
        <v>125</v>
      </c>
      <c r="B36" s="362"/>
      <c r="C36" s="98"/>
      <c r="D36" s="84">
        <v>0.19479486762595299</v>
      </c>
      <c r="E36" s="84">
        <v>19.638759039200693</v>
      </c>
      <c r="F36" s="84">
        <v>-6.7316191240507521</v>
      </c>
      <c r="G36" s="249">
        <v>0.97202995340373377</v>
      </c>
      <c r="H36" s="249">
        <v>31.379739624191757</v>
      </c>
      <c r="I36" s="249">
        <v>-18.443099318532319</v>
      </c>
      <c r="J36" s="249">
        <v>0.37117662311206345</v>
      </c>
      <c r="K36" s="249">
        <v>0.43589390307712961</v>
      </c>
      <c r="L36" s="249">
        <v>1.2649800076503794</v>
      </c>
      <c r="M36" s="249">
        <v>3.2597310480052357</v>
      </c>
      <c r="N36" s="249">
        <v>8.5831437762301448</v>
      </c>
      <c r="O36" s="249">
        <v>1.7290436381321967</v>
      </c>
      <c r="P36" s="249">
        <v>3.830765766145646</v>
      </c>
      <c r="Q36" s="249">
        <v>1.3272401127117064</v>
      </c>
      <c r="R36" s="249">
        <v>1.3072623954590199</v>
      </c>
      <c r="S36" s="84"/>
      <c r="T36" s="84">
        <v>3.8284835700825283E-2</v>
      </c>
      <c r="U36" s="84">
        <v>-1.3328385856796399E-2</v>
      </c>
      <c r="V36" s="84">
        <v>1.7169495020310614E-3</v>
      </c>
      <c r="W36" s="84">
        <v>5.2532884490817243E-2</v>
      </c>
      <c r="X36" s="84">
        <v>-3.6400393570762295E-2</v>
      </c>
      <c r="Y36" s="84">
        <v>5.281150362237304E-4</v>
      </c>
      <c r="Z36" s="84">
        <v>5.7428680743592869E-4</v>
      </c>
      <c r="AA36" s="84">
        <v>1.5247572179238513E-3</v>
      </c>
      <c r="AB36" s="84">
        <v>4.2373808844892733E-3</v>
      </c>
      <c r="AC36" s="84">
        <v>1.1626850461056042E-2</v>
      </c>
      <c r="AD36" s="84">
        <v>2.4160287671728411E-3</v>
      </c>
      <c r="AE36" s="84">
        <v>5.1578147484997129E-3</v>
      </c>
      <c r="AF36" s="84">
        <v>1.7872617893313018E-3</v>
      </c>
      <c r="AG36" s="84">
        <v>1.6717863827111056E-3</v>
      </c>
      <c r="AI36" s="253"/>
      <c r="AJ36" s="253"/>
      <c r="AK36" s="253"/>
      <c r="AL36" s="253"/>
      <c r="AM36" s="253"/>
      <c r="AN36" s="253"/>
      <c r="AO36" s="253"/>
      <c r="AP36" s="253"/>
      <c r="AQ36" s="253"/>
      <c r="AR36" s="253"/>
      <c r="AS36" s="253"/>
      <c r="AT36" s="253"/>
      <c r="AU36" s="253"/>
      <c r="AV36" s="253"/>
      <c r="AW36" s="253"/>
      <c r="AX36" s="253"/>
      <c r="AY36" s="253"/>
      <c r="AZ36" s="253"/>
      <c r="BA36" s="253"/>
      <c r="BB36" s="253"/>
      <c r="BC36" s="253"/>
      <c r="BD36" s="253"/>
      <c r="BE36" s="253"/>
      <c r="BF36" s="253"/>
    </row>
    <row r="37" spans="1:58" ht="36" customHeight="1">
      <c r="A37" s="362" t="s">
        <v>126</v>
      </c>
      <c r="B37" s="362"/>
      <c r="C37" s="98"/>
      <c r="D37" s="84">
        <v>0.13188077901366299</v>
      </c>
      <c r="E37" s="84">
        <v>6.0491025877631159</v>
      </c>
      <c r="F37" s="84">
        <v>21.741636960971888</v>
      </c>
      <c r="G37" s="249">
        <v>0.26145361477524887</v>
      </c>
      <c r="H37" s="249">
        <v>4.9741666486323055</v>
      </c>
      <c r="I37" s="249">
        <v>7.5835531587689502</v>
      </c>
      <c r="J37" s="249">
        <v>2.8485125012046524</v>
      </c>
      <c r="K37" s="249">
        <v>4.3950616528897228</v>
      </c>
      <c r="L37" s="249">
        <v>-1.394059893510132</v>
      </c>
      <c r="M37" s="249">
        <v>3.3069646458604183</v>
      </c>
      <c r="N37" s="249">
        <v>9.2694998143871175</v>
      </c>
      <c r="O37" s="249">
        <v>0.56777305782627252</v>
      </c>
      <c r="P37" s="249">
        <v>3.8904319248665047</v>
      </c>
      <c r="Q37" s="249">
        <v>0.28120700592128856</v>
      </c>
      <c r="R37" s="249">
        <v>1.1888636927988188</v>
      </c>
      <c r="S37" s="84"/>
      <c r="T37" s="84">
        <v>8.0140505384976562E-3</v>
      </c>
      <c r="U37" s="84">
        <v>2.5931864294617371E-2</v>
      </c>
      <c r="V37" s="84">
        <v>3.6312880731593144E-4</v>
      </c>
      <c r="W37" s="84">
        <v>6.5016461779050239E-3</v>
      </c>
      <c r="X37" s="84">
        <v>9.3372725646865586E-3</v>
      </c>
      <c r="Y37" s="84">
        <v>3.335234258253713E-3</v>
      </c>
      <c r="Z37" s="84">
        <v>4.8827255430773028E-3</v>
      </c>
      <c r="AA37" s="84">
        <v>-1.4727830300321244E-3</v>
      </c>
      <c r="AB37" s="84">
        <v>3.6688451762453907E-3</v>
      </c>
      <c r="AC37" s="84">
        <v>1.0721479272315589E-2</v>
      </c>
      <c r="AD37" s="84">
        <v>6.8169511454432201E-4</v>
      </c>
      <c r="AE37" s="84">
        <v>4.4494987438408124E-3</v>
      </c>
      <c r="AF37" s="84">
        <v>3.2184549097194742E-4</v>
      </c>
      <c r="AG37" s="84">
        <v>1.2788689373173508E-3</v>
      </c>
      <c r="AI37" s="253"/>
      <c r="AJ37" s="253"/>
      <c r="AK37" s="253"/>
      <c r="AL37" s="253"/>
      <c r="AM37" s="253"/>
      <c r="AN37" s="253"/>
      <c r="AO37" s="253"/>
      <c r="AP37" s="253"/>
      <c r="AQ37" s="253"/>
      <c r="AR37" s="253"/>
      <c r="AS37" s="253"/>
      <c r="AT37" s="253"/>
      <c r="AU37" s="253"/>
      <c r="AV37" s="253"/>
      <c r="AW37" s="253"/>
      <c r="AX37" s="253"/>
      <c r="AY37" s="253"/>
      <c r="AZ37" s="253"/>
      <c r="BA37" s="253"/>
      <c r="BB37" s="253"/>
      <c r="BC37" s="253"/>
      <c r="BD37" s="253"/>
      <c r="BE37" s="253"/>
      <c r="BF37" s="253"/>
    </row>
    <row r="38" spans="1:58" ht="24" customHeight="1">
      <c r="A38" s="362" t="s">
        <v>127</v>
      </c>
      <c r="B38" s="362"/>
      <c r="C38" s="98"/>
      <c r="D38" s="84">
        <v>2.0738846204789201E-2</v>
      </c>
      <c r="E38" s="84">
        <v>7.8480493241143563</v>
      </c>
      <c r="F38" s="84">
        <v>5.7130807324182342</v>
      </c>
      <c r="G38" s="249">
        <v>18.04536341460954</v>
      </c>
      <c r="H38" s="249">
        <v>20.045355528418526</v>
      </c>
      <c r="I38" s="249">
        <v>1.0976833664193322</v>
      </c>
      <c r="J38" s="249">
        <v>12.024538647191349</v>
      </c>
      <c r="K38" s="249">
        <v>3.0324315883143669</v>
      </c>
      <c r="L38" s="249">
        <v>3.357200257457265</v>
      </c>
      <c r="M38" s="249">
        <v>9.7199448647862283</v>
      </c>
      <c r="N38" s="249">
        <v>2.8607021173861398</v>
      </c>
      <c r="O38" s="249">
        <v>1.1525689544869806</v>
      </c>
      <c r="P38" s="249">
        <v>1.4183951579345404</v>
      </c>
      <c r="Q38" s="249">
        <v>6.812901137207092</v>
      </c>
      <c r="R38" s="249">
        <v>5.0138046305429214</v>
      </c>
      <c r="S38" s="84"/>
      <c r="T38" s="84">
        <v>1.8814299626748797E-3</v>
      </c>
      <c r="U38" s="84">
        <v>1.2539561895062101E-3</v>
      </c>
      <c r="V38" s="84">
        <v>4.0049009490197331E-3</v>
      </c>
      <c r="W38" s="84">
        <v>4.9293742741725842E-3</v>
      </c>
      <c r="X38" s="84">
        <v>2.9077853332314162E-4</v>
      </c>
      <c r="Y38" s="84">
        <v>2.8464916451579237E-3</v>
      </c>
      <c r="Z38" s="84">
        <v>7.4188532494958717E-4</v>
      </c>
      <c r="AA38" s="84">
        <v>7.7086265652012524E-4</v>
      </c>
      <c r="AB38" s="84">
        <v>2.4566524182844797E-3</v>
      </c>
      <c r="AC38" s="84">
        <v>8.005843694339908E-4</v>
      </c>
      <c r="AD38" s="84">
        <v>3.1518744296417394E-4</v>
      </c>
      <c r="AE38" s="84">
        <v>3.7163377780519044E-4</v>
      </c>
      <c r="AF38" s="84">
        <v>1.743810280797181E-3</v>
      </c>
      <c r="AG38" s="84">
        <v>1.2847286064040404E-3</v>
      </c>
      <c r="AI38" s="253"/>
      <c r="AJ38" s="253"/>
      <c r="AK38" s="253"/>
      <c r="AL38" s="253"/>
      <c r="AM38" s="253"/>
      <c r="AN38" s="253"/>
      <c r="AO38" s="253"/>
      <c r="AP38" s="253"/>
      <c r="AQ38" s="253"/>
      <c r="AR38" s="253"/>
      <c r="AS38" s="253"/>
      <c r="AT38" s="253"/>
      <c r="AU38" s="253"/>
      <c r="AV38" s="253"/>
      <c r="AW38" s="253"/>
      <c r="AX38" s="253"/>
      <c r="AY38" s="253"/>
      <c r="AZ38" s="253"/>
      <c r="BA38" s="253"/>
      <c r="BB38" s="253"/>
      <c r="BC38" s="253"/>
      <c r="BD38" s="253"/>
      <c r="BE38" s="253"/>
      <c r="BF38" s="253"/>
    </row>
    <row r="39" spans="1:58" ht="27" customHeight="1">
      <c r="A39" s="360" t="s">
        <v>128</v>
      </c>
      <c r="B39" s="360"/>
      <c r="C39" s="98"/>
      <c r="D39" s="84">
        <v>1.1137536572397</v>
      </c>
      <c r="E39" s="84">
        <v>14.86076816894149</v>
      </c>
      <c r="F39" s="84">
        <v>16.630779006142021</v>
      </c>
      <c r="G39" s="249">
        <v>4.7017466481954955</v>
      </c>
      <c r="H39" s="249">
        <v>5.7225362294579725</v>
      </c>
      <c r="I39" s="249">
        <v>12.477645977223744</v>
      </c>
      <c r="J39" s="249">
        <v>5.6122964734698968</v>
      </c>
      <c r="K39" s="249">
        <v>2.9437247250720304</v>
      </c>
      <c r="L39" s="249">
        <v>3.2131956553014902</v>
      </c>
      <c r="M39" s="249">
        <v>2.5169312829673913</v>
      </c>
      <c r="N39" s="249">
        <v>6.7069354447484244</v>
      </c>
      <c r="O39" s="249">
        <v>5.0241446068872335</v>
      </c>
      <c r="P39" s="249">
        <v>3.2535246178202897</v>
      </c>
      <c r="Q39" s="249">
        <v>2.0842609477110301</v>
      </c>
      <c r="R39" s="249">
        <v>4.0452863221223083</v>
      </c>
      <c r="S39" s="84"/>
      <c r="T39" s="84">
        <v>0.1763101009400696</v>
      </c>
      <c r="U39" s="84">
        <v>0.19239492839914341</v>
      </c>
      <c r="V39" s="84">
        <v>6.0672772857355971E-2</v>
      </c>
      <c r="W39" s="84">
        <v>7.2572385726760655E-2</v>
      </c>
      <c r="X39" s="84">
        <v>0.15012446967584681</v>
      </c>
      <c r="Y39" s="84">
        <v>6.7163758123039513E-2</v>
      </c>
      <c r="Z39" s="84">
        <v>3.4321799688495795E-2</v>
      </c>
      <c r="AA39" s="84">
        <v>3.5121242506370637E-2</v>
      </c>
      <c r="AB39" s="84">
        <v>3.0239785117180604E-2</v>
      </c>
      <c r="AC39" s="84">
        <v>8.336735862850482E-2</v>
      </c>
      <c r="AD39" s="84">
        <v>6.3305979063646586E-2</v>
      </c>
      <c r="AE39" s="84">
        <v>4.0781658405353478E-2</v>
      </c>
      <c r="AF39" s="84">
        <v>2.5983654625008526E-2</v>
      </c>
      <c r="AG39" s="84">
        <v>4.825133437032636E-2</v>
      </c>
      <c r="AI39" s="253"/>
      <c r="AJ39" s="253"/>
      <c r="AK39" s="253"/>
      <c r="AL39" s="253"/>
      <c r="AM39" s="253"/>
      <c r="AN39" s="253"/>
      <c r="AO39" s="253"/>
      <c r="AP39" s="253"/>
      <c r="AQ39" s="253"/>
      <c r="AR39" s="253"/>
      <c r="AS39" s="253"/>
      <c r="AT39" s="253"/>
      <c r="AU39" s="253"/>
      <c r="AV39" s="253"/>
      <c r="AW39" s="253"/>
      <c r="AX39" s="253"/>
      <c r="AY39" s="253"/>
      <c r="AZ39" s="253"/>
      <c r="BA39" s="253"/>
      <c r="BB39" s="253"/>
      <c r="BC39" s="253"/>
      <c r="BD39" s="253"/>
      <c r="BE39" s="253"/>
      <c r="BF39" s="253"/>
    </row>
    <row r="40" spans="1:58" s="201" customFormat="1" ht="24" customHeight="1">
      <c r="A40" s="358" t="s">
        <v>129</v>
      </c>
      <c r="B40" s="358"/>
      <c r="C40" s="202"/>
      <c r="D40" s="82">
        <v>100</v>
      </c>
      <c r="E40" s="82">
        <v>8.3004657545577203</v>
      </c>
      <c r="F40" s="82">
        <v>14.899521516619203</v>
      </c>
      <c r="G40" s="247">
        <v>4.2204042307184153</v>
      </c>
      <c r="H40" s="247">
        <v>8.4582840778411281</v>
      </c>
      <c r="I40" s="247">
        <v>45.300664294173288</v>
      </c>
      <c r="J40" s="247">
        <v>-9.7976446191088939</v>
      </c>
      <c r="K40" s="247">
        <v>5.0496298674564315</v>
      </c>
      <c r="L40" s="247">
        <v>4.8518927992712975</v>
      </c>
      <c r="M40" s="247">
        <v>-13.756500716192392</v>
      </c>
      <c r="N40" s="247">
        <v>13.111149397177996</v>
      </c>
      <c r="O40" s="247">
        <v>8.2143867849715946</v>
      </c>
      <c r="P40" s="247">
        <v>4.1861105357130555</v>
      </c>
      <c r="Q40" s="247">
        <v>16.462993837017819</v>
      </c>
      <c r="R40" s="247">
        <v>-1.231409801990184</v>
      </c>
      <c r="S40" s="82"/>
      <c r="T40" s="82">
        <v>8.3004657545577203</v>
      </c>
      <c r="U40" s="82">
        <v>14.899521516619195</v>
      </c>
      <c r="V40" s="82">
        <v>4.2204042307183993</v>
      </c>
      <c r="W40" s="82">
        <v>8.4582840778411157</v>
      </c>
      <c r="X40" s="82">
        <v>45.300664294173259</v>
      </c>
      <c r="Y40" s="82">
        <v>-9.7976446191088886</v>
      </c>
      <c r="Z40" s="82">
        <v>5.0496298674564235</v>
      </c>
      <c r="AA40" s="82">
        <v>4.8518927992712877</v>
      </c>
      <c r="AB40" s="82">
        <v>-13.756500716192383</v>
      </c>
      <c r="AC40" s="82">
        <v>13.111149397177996</v>
      </c>
      <c r="AD40" s="82">
        <v>8.2143867849715875</v>
      </c>
      <c r="AE40" s="82">
        <v>4.186110535713051</v>
      </c>
      <c r="AF40" s="82">
        <v>16.462993837017819</v>
      </c>
      <c r="AG40" s="82">
        <v>-1.231409801990184</v>
      </c>
      <c r="AI40" s="253"/>
      <c r="AJ40" s="253"/>
      <c r="AK40" s="253"/>
      <c r="AL40" s="253"/>
      <c r="AM40" s="253"/>
      <c r="AN40" s="253"/>
      <c r="AO40" s="253"/>
      <c r="AP40" s="253"/>
      <c r="AQ40" s="253"/>
      <c r="AR40" s="253"/>
      <c r="AS40" s="253"/>
      <c r="AT40" s="253"/>
      <c r="AU40" s="253"/>
      <c r="AV40" s="253"/>
      <c r="AW40" s="253"/>
      <c r="AX40" s="253"/>
      <c r="AY40" s="253"/>
      <c r="AZ40" s="253"/>
      <c r="BA40" s="253"/>
      <c r="BB40" s="253"/>
      <c r="BC40" s="253"/>
      <c r="BD40" s="253"/>
      <c r="BE40" s="253"/>
      <c r="BF40" s="253"/>
    </row>
    <row r="41" spans="1:58" ht="33" customHeight="1">
      <c r="A41" s="362" t="s">
        <v>250</v>
      </c>
      <c r="B41" s="362"/>
      <c r="C41" s="98"/>
      <c r="D41" s="84">
        <v>82.253498000000008</v>
      </c>
      <c r="E41" s="84">
        <v>9.967524589142343</v>
      </c>
      <c r="F41" s="84">
        <v>17.114178935884894</v>
      </c>
      <c r="G41" s="249">
        <v>4.9078332503063251</v>
      </c>
      <c r="H41" s="249">
        <v>9.7010112914217359</v>
      </c>
      <c r="I41" s="249">
        <v>51.713255014741179</v>
      </c>
      <c r="J41" s="249">
        <v>-10.717731968491094</v>
      </c>
      <c r="K41" s="249">
        <v>4.0512192333659272</v>
      </c>
      <c r="L41" s="249">
        <v>4.9320862748384826</v>
      </c>
      <c r="M41" s="249">
        <v>-19.008370483914518</v>
      </c>
      <c r="N41" s="249">
        <v>15.56549775621356</v>
      </c>
      <c r="O41" s="249">
        <v>7.4694566362268517</v>
      </c>
      <c r="P41" s="249">
        <v>4.1487924076439384</v>
      </c>
      <c r="Q41" s="249">
        <v>19.269206031966661</v>
      </c>
      <c r="R41" s="249">
        <v>-1.7800560739092077</v>
      </c>
      <c r="S41" s="84"/>
      <c r="T41" s="84">
        <v>8.2819939242001031</v>
      </c>
      <c r="U41" s="84">
        <v>14.439022227217393</v>
      </c>
      <c r="V41" s="84">
        <v>4.2204890031916005</v>
      </c>
      <c r="W41" s="84">
        <v>8.3974059494369282</v>
      </c>
      <c r="X41" s="84">
        <v>45.277028332512224</v>
      </c>
      <c r="Y41" s="84">
        <v>-11.911884738367476</v>
      </c>
      <c r="Z41" s="84">
        <v>3.6657686155296645</v>
      </c>
      <c r="AA41" s="84">
        <v>4.4204106307971083</v>
      </c>
      <c r="AB41" s="84">
        <v>-17.049390997403613</v>
      </c>
      <c r="AC41" s="84">
        <v>13.111149311102279</v>
      </c>
      <c r="AD41" s="84">
        <v>4.2498274086535144</v>
      </c>
      <c r="AE41" s="84">
        <v>3.5458657081651621</v>
      </c>
      <c r="AF41" s="84">
        <v>16.462993728936883</v>
      </c>
      <c r="AG41" s="84">
        <v>-1.557467718615424</v>
      </c>
      <c r="AI41" s="253"/>
      <c r="AJ41" s="253"/>
      <c r="AK41" s="253"/>
      <c r="AL41" s="253"/>
      <c r="AM41" s="253"/>
      <c r="AN41" s="253"/>
      <c r="AO41" s="253"/>
      <c r="AP41" s="253"/>
      <c r="AQ41" s="253"/>
      <c r="AR41" s="253"/>
      <c r="AS41" s="253"/>
      <c r="AT41" s="253"/>
      <c r="AU41" s="253"/>
      <c r="AV41" s="253"/>
      <c r="AW41" s="253"/>
      <c r="AX41" s="253"/>
      <c r="AY41" s="253"/>
      <c r="AZ41" s="253"/>
      <c r="BA41" s="253"/>
      <c r="BB41" s="253"/>
      <c r="BC41" s="253"/>
      <c r="BD41" s="253"/>
      <c r="BE41" s="253"/>
      <c r="BF41" s="253"/>
    </row>
    <row r="42" spans="1:58" ht="25.5" customHeight="1">
      <c r="A42" s="357" t="s">
        <v>130</v>
      </c>
      <c r="B42" s="357"/>
      <c r="C42" s="98"/>
      <c r="D42" s="190">
        <v>17.746502</v>
      </c>
      <c r="E42" s="190">
        <v>0.10923469215097725</v>
      </c>
      <c r="F42" s="190">
        <v>2.9460207744599813</v>
      </c>
      <c r="G42" s="251">
        <v>-6.0529954893695503E-4</v>
      </c>
      <c r="H42" s="251">
        <v>0.45303543337004726</v>
      </c>
      <c r="I42" s="251">
        <v>0.1899082448838243</v>
      </c>
      <c r="J42" s="251">
        <v>3.4637352250683762E-3</v>
      </c>
      <c r="K42" s="251">
        <v>14.544860121347526</v>
      </c>
      <c r="L42" s="251">
        <v>4.1590915696290551</v>
      </c>
      <c r="M42" s="251">
        <v>31.951577116102499</v>
      </c>
      <c r="N42" s="252">
        <v>0</v>
      </c>
      <c r="O42" s="252">
        <v>12.81322685841279</v>
      </c>
      <c r="P42" s="252">
        <v>4.4055817860409974</v>
      </c>
      <c r="Q42" s="252">
        <v>0</v>
      </c>
      <c r="R42" s="252">
        <v>2.6075100971460188</v>
      </c>
      <c r="S42" s="190"/>
      <c r="T42" s="190">
        <v>1.8471830357616764E-2</v>
      </c>
      <c r="U42" s="190">
        <v>0.46049928940181162</v>
      </c>
      <c r="V42" s="190">
        <v>-8.4772473213193397E-5</v>
      </c>
      <c r="W42" s="190">
        <v>6.0878128404183995E-2</v>
      </c>
      <c r="X42" s="190">
        <v>2.3635961661052106E-2</v>
      </c>
      <c r="Y42" s="190">
        <v>1.6750113713019984E-3</v>
      </c>
      <c r="Z42" s="190">
        <v>1.3838612519267597</v>
      </c>
      <c r="AA42" s="190">
        <v>0.43148187986364961</v>
      </c>
      <c r="AB42" s="190">
        <v>3.2928904933396042</v>
      </c>
      <c r="AC42" s="190">
        <v>1.6750113713019984E-3</v>
      </c>
      <c r="AD42" s="190">
        <v>1.1808862303057603</v>
      </c>
      <c r="AE42" s="190">
        <v>0.64024482375068925</v>
      </c>
      <c r="AF42" s="190">
        <v>0</v>
      </c>
      <c r="AG42" s="190">
        <v>0.32605791662523992</v>
      </c>
      <c r="AI42" s="253"/>
      <c r="AJ42" s="253"/>
      <c r="AK42" s="253"/>
      <c r="AL42" s="253"/>
      <c r="AM42" s="253"/>
      <c r="AN42" s="253"/>
      <c r="AO42" s="253"/>
      <c r="AP42" s="253"/>
      <c r="AQ42" s="253"/>
      <c r="AR42" s="253"/>
      <c r="AS42" s="253"/>
      <c r="AT42" s="253"/>
      <c r="AU42" s="253"/>
      <c r="AV42" s="253"/>
      <c r="AW42" s="253"/>
      <c r="AX42" s="253"/>
      <c r="AY42" s="253"/>
      <c r="AZ42" s="253"/>
      <c r="BA42" s="253"/>
      <c r="BB42" s="253"/>
      <c r="BC42" s="253"/>
      <c r="BD42" s="253"/>
      <c r="BE42" s="253"/>
      <c r="BF42" s="253"/>
    </row>
    <row r="43" spans="1:58" ht="9.75" customHeight="1" thickBot="1">
      <c r="A43" s="191"/>
      <c r="B43" s="191"/>
      <c r="C43" s="191"/>
      <c r="D43" s="191"/>
      <c r="E43" s="191"/>
      <c r="F43" s="191"/>
      <c r="G43" s="191"/>
      <c r="H43" s="191"/>
      <c r="I43" s="191"/>
      <c r="J43" s="191"/>
      <c r="K43" s="191"/>
      <c r="L43" s="191"/>
      <c r="M43" s="191"/>
      <c r="N43" s="191"/>
      <c r="O43" s="191"/>
      <c r="P43" s="191"/>
      <c r="Q43" s="191"/>
      <c r="R43" s="191"/>
      <c r="S43" s="191"/>
      <c r="T43" s="191"/>
      <c r="U43" s="191"/>
      <c r="V43" s="191"/>
      <c r="W43" s="191"/>
      <c r="X43" s="191"/>
      <c r="Y43" s="191"/>
      <c r="Z43" s="191"/>
      <c r="AA43" s="191"/>
      <c r="AB43" s="191"/>
      <c r="AC43" s="191"/>
      <c r="AD43" s="191"/>
      <c r="AE43" s="191"/>
      <c r="AF43" s="191"/>
      <c r="AG43" s="191"/>
    </row>
    <row r="44" spans="1:58" ht="18" customHeight="1">
      <c r="A44" s="111" t="s">
        <v>236</v>
      </c>
      <c r="B44" s="24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6"/>
      <c r="W44" s="6"/>
      <c r="X44" s="7"/>
      <c r="Y44" s="6"/>
      <c r="Z44" s="6"/>
    </row>
    <row r="45" spans="1:58" ht="18" customHeight="1">
      <c r="A45" s="20" t="s">
        <v>237</v>
      </c>
    </row>
    <row r="46" spans="1:58" ht="18" customHeight="1"/>
    <row r="47" spans="1:58" ht="15">
      <c r="A47" s="357"/>
      <c r="B47" s="357"/>
    </row>
    <row r="51" spans="7:31">
      <c r="G51" s="253"/>
      <c r="H51" s="253"/>
      <c r="I51" s="253"/>
      <c r="J51" s="253"/>
      <c r="K51" s="253"/>
      <c r="L51" s="253"/>
      <c r="M51" s="253"/>
      <c r="N51" s="253"/>
      <c r="O51" s="253"/>
      <c r="P51" s="253"/>
      <c r="Q51" s="253"/>
      <c r="R51" s="253"/>
      <c r="S51" s="253"/>
      <c r="T51" s="253"/>
      <c r="U51" s="253"/>
      <c r="V51" s="253"/>
      <c r="W51" s="253"/>
      <c r="X51" s="253"/>
      <c r="Y51" s="253"/>
      <c r="Z51" s="253"/>
      <c r="AA51" s="253"/>
      <c r="AB51" s="253"/>
      <c r="AC51" s="253"/>
      <c r="AD51" s="253"/>
      <c r="AE51" s="253"/>
    </row>
    <row r="52" spans="7:31">
      <c r="G52" s="253"/>
      <c r="H52" s="253"/>
      <c r="I52" s="253"/>
      <c r="J52" s="253"/>
      <c r="K52" s="253"/>
      <c r="L52" s="253"/>
      <c r="M52" s="253"/>
      <c r="N52" s="253"/>
      <c r="O52" s="253"/>
      <c r="P52" s="253"/>
      <c r="Q52" s="253"/>
      <c r="R52" s="253"/>
      <c r="S52" s="253"/>
      <c r="T52" s="253"/>
      <c r="U52" s="253"/>
      <c r="V52" s="253"/>
      <c r="W52" s="253"/>
      <c r="X52" s="253"/>
      <c r="Y52" s="253"/>
      <c r="Z52" s="253"/>
      <c r="AA52" s="253"/>
      <c r="AB52" s="253"/>
      <c r="AC52" s="253"/>
      <c r="AD52" s="253"/>
      <c r="AE52" s="253"/>
    </row>
    <row r="53" spans="7:31">
      <c r="G53" s="253"/>
      <c r="H53" s="253"/>
      <c r="I53" s="253"/>
      <c r="J53" s="253"/>
      <c r="K53" s="253"/>
      <c r="L53" s="253"/>
      <c r="M53" s="253"/>
      <c r="N53" s="253"/>
      <c r="O53" s="253"/>
      <c r="P53" s="253"/>
      <c r="Q53" s="253"/>
      <c r="R53" s="253"/>
      <c r="S53" s="253"/>
      <c r="T53" s="253"/>
      <c r="U53" s="253"/>
      <c r="V53" s="253"/>
      <c r="W53" s="253"/>
      <c r="X53" s="253"/>
      <c r="Y53" s="253"/>
      <c r="Z53" s="253"/>
      <c r="AA53" s="253"/>
      <c r="AB53" s="253"/>
      <c r="AC53" s="253"/>
      <c r="AD53" s="253"/>
      <c r="AE53" s="253"/>
    </row>
    <row r="54" spans="7:31">
      <c r="G54" s="253"/>
      <c r="H54" s="253"/>
      <c r="I54" s="253"/>
      <c r="J54" s="253"/>
      <c r="K54" s="253"/>
      <c r="L54" s="253"/>
      <c r="M54" s="253"/>
      <c r="N54" s="253"/>
      <c r="O54" s="253"/>
      <c r="P54" s="253"/>
      <c r="Q54" s="253"/>
      <c r="R54" s="253"/>
      <c r="S54" s="253"/>
      <c r="T54" s="253"/>
      <c r="U54" s="253"/>
      <c r="V54" s="253"/>
      <c r="W54" s="253"/>
      <c r="X54" s="253"/>
      <c r="Y54" s="253"/>
      <c r="Z54" s="253"/>
      <c r="AA54" s="253"/>
      <c r="AB54" s="253"/>
      <c r="AC54" s="253"/>
      <c r="AD54" s="253"/>
      <c r="AE54" s="253"/>
    </row>
    <row r="55" spans="7:31">
      <c r="G55" s="253"/>
      <c r="H55" s="253"/>
      <c r="I55" s="253"/>
      <c r="J55" s="253"/>
      <c r="K55" s="253"/>
      <c r="L55" s="253"/>
      <c r="M55" s="253"/>
      <c r="N55" s="253"/>
      <c r="O55" s="253"/>
      <c r="P55" s="253"/>
      <c r="Q55" s="253"/>
      <c r="R55" s="253"/>
      <c r="S55" s="253"/>
      <c r="T55" s="253"/>
      <c r="U55" s="253"/>
      <c r="V55" s="253"/>
      <c r="W55" s="253"/>
      <c r="X55" s="253"/>
      <c r="Y55" s="253"/>
      <c r="Z55" s="253"/>
      <c r="AA55" s="253"/>
      <c r="AB55" s="253"/>
      <c r="AC55" s="253"/>
      <c r="AD55" s="253"/>
      <c r="AE55" s="253"/>
    </row>
    <row r="56" spans="7:31">
      <c r="G56" s="253"/>
      <c r="H56" s="253"/>
      <c r="I56" s="253"/>
      <c r="J56" s="253"/>
      <c r="K56" s="253"/>
      <c r="L56" s="253"/>
      <c r="M56" s="253"/>
      <c r="N56" s="253"/>
      <c r="O56" s="253"/>
      <c r="P56" s="253"/>
      <c r="Q56" s="253"/>
      <c r="R56" s="253"/>
      <c r="S56" s="253"/>
      <c r="T56" s="253"/>
      <c r="U56" s="253"/>
      <c r="V56" s="253"/>
      <c r="W56" s="253"/>
      <c r="X56" s="253"/>
      <c r="Y56" s="253"/>
      <c r="Z56" s="253"/>
      <c r="AA56" s="253"/>
      <c r="AB56" s="253"/>
      <c r="AC56" s="253"/>
      <c r="AD56" s="253"/>
      <c r="AE56" s="253"/>
    </row>
    <row r="57" spans="7:31">
      <c r="G57" s="253"/>
      <c r="H57" s="253"/>
      <c r="I57" s="253"/>
      <c r="J57" s="253"/>
      <c r="K57" s="253"/>
      <c r="L57" s="253"/>
      <c r="M57" s="253"/>
      <c r="N57" s="253"/>
      <c r="O57" s="253"/>
      <c r="P57" s="253"/>
      <c r="Q57" s="253"/>
      <c r="R57" s="253"/>
      <c r="S57" s="253"/>
      <c r="T57" s="253"/>
      <c r="U57" s="253"/>
      <c r="V57" s="253"/>
      <c r="W57" s="253"/>
      <c r="X57" s="253"/>
      <c r="Y57" s="253"/>
      <c r="Z57" s="253"/>
      <c r="AA57" s="253"/>
      <c r="AB57" s="253"/>
      <c r="AC57" s="253"/>
      <c r="AD57" s="253"/>
      <c r="AE57" s="253"/>
    </row>
    <row r="58" spans="7:31">
      <c r="G58" s="253"/>
      <c r="H58" s="253"/>
      <c r="I58" s="253"/>
      <c r="J58" s="253"/>
      <c r="K58" s="253"/>
      <c r="L58" s="253"/>
      <c r="M58" s="253"/>
      <c r="N58" s="253"/>
      <c r="O58" s="253"/>
      <c r="P58" s="253"/>
      <c r="Q58" s="253"/>
      <c r="R58" s="253"/>
      <c r="S58" s="253"/>
      <c r="T58" s="253"/>
      <c r="U58" s="253"/>
      <c r="V58" s="253"/>
      <c r="W58" s="253"/>
      <c r="X58" s="253"/>
      <c r="Y58" s="253"/>
      <c r="Z58" s="253"/>
      <c r="AA58" s="253"/>
      <c r="AB58" s="253"/>
      <c r="AC58" s="253"/>
      <c r="AD58" s="253"/>
      <c r="AE58" s="253"/>
    </row>
    <row r="59" spans="7:31">
      <c r="G59" s="253"/>
      <c r="H59" s="253"/>
      <c r="I59" s="253"/>
      <c r="J59" s="253"/>
      <c r="K59" s="253"/>
      <c r="L59" s="253"/>
      <c r="M59" s="253"/>
      <c r="N59" s="253"/>
      <c r="O59" s="253"/>
      <c r="P59" s="253"/>
      <c r="Q59" s="253"/>
      <c r="R59" s="253"/>
      <c r="S59" s="253"/>
      <c r="T59" s="253"/>
      <c r="U59" s="253"/>
      <c r="V59" s="253"/>
      <c r="W59" s="253"/>
      <c r="X59" s="253"/>
      <c r="Y59" s="253"/>
      <c r="Z59" s="253"/>
      <c r="AA59" s="253"/>
      <c r="AB59" s="253"/>
      <c r="AC59" s="253"/>
      <c r="AD59" s="253"/>
      <c r="AE59" s="253"/>
    </row>
    <row r="60" spans="7:31">
      <c r="G60" s="253"/>
      <c r="H60" s="253"/>
      <c r="I60" s="253"/>
      <c r="J60" s="253"/>
      <c r="K60" s="253"/>
      <c r="L60" s="253"/>
      <c r="M60" s="253"/>
      <c r="N60" s="253"/>
      <c r="O60" s="253"/>
      <c r="P60" s="253"/>
      <c r="Q60" s="253"/>
      <c r="R60" s="253"/>
      <c r="S60" s="253"/>
      <c r="T60" s="253"/>
      <c r="U60" s="253"/>
      <c r="V60" s="253"/>
      <c r="W60" s="253"/>
      <c r="X60" s="253"/>
      <c r="Y60" s="253"/>
      <c r="Z60" s="253"/>
      <c r="AA60" s="253"/>
      <c r="AB60" s="253"/>
      <c r="AC60" s="253"/>
      <c r="AD60" s="253"/>
      <c r="AE60" s="253"/>
    </row>
    <row r="61" spans="7:31">
      <c r="G61" s="253"/>
      <c r="H61" s="253"/>
      <c r="I61" s="253"/>
      <c r="J61" s="253"/>
      <c r="K61" s="253"/>
      <c r="L61" s="253"/>
      <c r="M61" s="253"/>
      <c r="N61" s="253"/>
      <c r="O61" s="253"/>
      <c r="P61" s="253"/>
      <c r="Q61" s="253"/>
      <c r="R61" s="253"/>
      <c r="S61" s="253"/>
      <c r="T61" s="253"/>
      <c r="U61" s="253"/>
      <c r="V61" s="253"/>
      <c r="W61" s="253"/>
      <c r="X61" s="253"/>
      <c r="Y61" s="253"/>
      <c r="Z61" s="253"/>
      <c r="AA61" s="253"/>
      <c r="AB61" s="253"/>
      <c r="AC61" s="253"/>
      <c r="AD61" s="253"/>
    </row>
    <row r="62" spans="7:31">
      <c r="G62" s="253"/>
      <c r="H62" s="253"/>
      <c r="I62" s="253"/>
      <c r="J62" s="253"/>
      <c r="K62" s="253"/>
      <c r="L62" s="253"/>
      <c r="M62" s="253"/>
      <c r="N62" s="253"/>
      <c r="O62" s="253"/>
      <c r="P62" s="253"/>
      <c r="Q62" s="253"/>
      <c r="R62" s="253"/>
      <c r="S62" s="253"/>
      <c r="T62" s="253"/>
      <c r="U62" s="253"/>
      <c r="V62" s="253"/>
      <c r="W62" s="253"/>
      <c r="X62" s="253"/>
      <c r="Y62" s="253"/>
      <c r="Z62" s="253"/>
      <c r="AA62" s="253"/>
      <c r="AB62" s="253"/>
      <c r="AC62" s="253"/>
      <c r="AD62" s="253"/>
    </row>
    <row r="63" spans="7:31">
      <c r="G63" s="253"/>
      <c r="H63" s="253"/>
      <c r="I63" s="253"/>
      <c r="J63" s="253"/>
      <c r="K63" s="253"/>
      <c r="L63" s="253"/>
      <c r="M63" s="253"/>
      <c r="N63" s="253"/>
      <c r="O63" s="253"/>
      <c r="P63" s="253"/>
      <c r="Q63" s="253"/>
      <c r="R63" s="253"/>
      <c r="S63" s="253"/>
      <c r="T63" s="253"/>
      <c r="U63" s="253"/>
      <c r="V63" s="253"/>
      <c r="W63" s="253"/>
      <c r="X63" s="253"/>
      <c r="Y63" s="253"/>
      <c r="Z63" s="253"/>
      <c r="AA63" s="253"/>
      <c r="AB63" s="253"/>
      <c r="AC63" s="253"/>
      <c r="AD63" s="253"/>
    </row>
    <row r="64" spans="7:31">
      <c r="G64" s="253"/>
      <c r="H64" s="253"/>
      <c r="I64" s="253"/>
      <c r="J64" s="253"/>
      <c r="K64" s="253"/>
      <c r="L64" s="253"/>
      <c r="M64" s="253"/>
      <c r="N64" s="253"/>
      <c r="O64" s="253"/>
      <c r="P64" s="253"/>
      <c r="Q64" s="253"/>
      <c r="R64" s="253"/>
      <c r="S64" s="253"/>
      <c r="T64" s="253"/>
      <c r="U64" s="253"/>
      <c r="V64" s="253"/>
      <c r="W64" s="253"/>
      <c r="X64" s="253"/>
      <c r="Y64" s="253"/>
      <c r="Z64" s="253"/>
      <c r="AA64" s="253"/>
      <c r="AB64" s="253"/>
      <c r="AC64" s="253"/>
      <c r="AD64" s="253"/>
    </row>
    <row r="65" spans="7:30">
      <c r="G65" s="253"/>
      <c r="H65" s="253"/>
      <c r="I65" s="253"/>
      <c r="J65" s="253"/>
      <c r="K65" s="253"/>
      <c r="L65" s="253"/>
      <c r="M65" s="253"/>
      <c r="N65" s="253"/>
      <c r="O65" s="253"/>
      <c r="P65" s="253"/>
      <c r="Q65" s="253"/>
      <c r="R65" s="253"/>
      <c r="S65" s="253"/>
      <c r="T65" s="253"/>
      <c r="U65" s="253"/>
      <c r="V65" s="253"/>
      <c r="W65" s="253"/>
      <c r="X65" s="253"/>
      <c r="Y65" s="253"/>
      <c r="Z65" s="253"/>
      <c r="AA65" s="253"/>
      <c r="AB65" s="253"/>
      <c r="AC65" s="253"/>
      <c r="AD65" s="253"/>
    </row>
    <row r="66" spans="7:30">
      <c r="G66" s="253"/>
      <c r="H66" s="253"/>
      <c r="I66" s="253"/>
      <c r="J66" s="253"/>
      <c r="K66" s="253"/>
      <c r="L66" s="253"/>
      <c r="M66" s="253"/>
      <c r="N66" s="253"/>
      <c r="O66" s="253"/>
      <c r="P66" s="253"/>
      <c r="Q66" s="253"/>
      <c r="R66" s="253"/>
      <c r="S66" s="253"/>
      <c r="T66" s="253"/>
      <c r="U66" s="253"/>
      <c r="V66" s="253"/>
      <c r="W66" s="253"/>
      <c r="X66" s="253"/>
      <c r="Y66" s="253"/>
      <c r="Z66" s="253"/>
      <c r="AA66" s="253"/>
      <c r="AB66" s="253"/>
      <c r="AC66" s="253"/>
      <c r="AD66" s="253"/>
    </row>
    <row r="67" spans="7:30">
      <c r="G67" s="253"/>
      <c r="H67" s="253"/>
      <c r="I67" s="253"/>
      <c r="J67" s="253"/>
      <c r="K67" s="253"/>
      <c r="L67" s="253"/>
      <c r="M67" s="253"/>
      <c r="N67" s="253"/>
      <c r="O67" s="253"/>
      <c r="P67" s="253"/>
      <c r="Q67" s="253"/>
      <c r="R67" s="253"/>
      <c r="S67" s="253"/>
      <c r="T67" s="253"/>
      <c r="U67" s="253"/>
      <c r="V67" s="253"/>
      <c r="W67" s="253"/>
      <c r="X67" s="253"/>
      <c r="Y67" s="253"/>
      <c r="Z67" s="253"/>
      <c r="AA67" s="253"/>
      <c r="AB67" s="253"/>
      <c r="AC67" s="253"/>
      <c r="AD67" s="253"/>
    </row>
    <row r="68" spans="7:30">
      <c r="G68" s="253"/>
      <c r="H68" s="253"/>
      <c r="I68" s="253"/>
      <c r="J68" s="253"/>
      <c r="K68" s="253"/>
      <c r="L68" s="253"/>
      <c r="M68" s="253"/>
      <c r="N68" s="253"/>
      <c r="O68" s="253"/>
      <c r="P68" s="253"/>
      <c r="Q68" s="253"/>
      <c r="R68" s="253"/>
      <c r="S68" s="253"/>
      <c r="T68" s="253"/>
      <c r="U68" s="253"/>
      <c r="V68" s="253"/>
      <c r="W68" s="253"/>
      <c r="X68" s="253"/>
      <c r="Y68" s="253"/>
      <c r="Z68" s="253"/>
      <c r="AA68" s="253"/>
      <c r="AB68" s="253"/>
      <c r="AC68" s="253"/>
      <c r="AD68" s="253"/>
    </row>
    <row r="69" spans="7:30">
      <c r="G69" s="253"/>
      <c r="H69" s="253"/>
      <c r="I69" s="253"/>
      <c r="J69" s="253"/>
      <c r="K69" s="253"/>
      <c r="L69" s="253"/>
      <c r="M69" s="253"/>
      <c r="N69" s="253"/>
      <c r="O69" s="253"/>
      <c r="P69" s="253"/>
      <c r="Q69" s="253"/>
      <c r="R69" s="253"/>
      <c r="S69" s="253"/>
      <c r="T69" s="253"/>
      <c r="U69" s="253"/>
      <c r="V69" s="253"/>
      <c r="W69" s="253"/>
      <c r="X69" s="253"/>
      <c r="Y69" s="253"/>
      <c r="Z69" s="253"/>
      <c r="AA69" s="253"/>
      <c r="AB69" s="253"/>
      <c r="AC69" s="253"/>
      <c r="AD69" s="253"/>
    </row>
    <row r="70" spans="7:30">
      <c r="G70" s="253"/>
      <c r="H70" s="253"/>
      <c r="I70" s="253"/>
      <c r="J70" s="253"/>
      <c r="K70" s="253"/>
      <c r="L70" s="253"/>
      <c r="M70" s="253"/>
      <c r="N70" s="253"/>
      <c r="O70" s="253"/>
      <c r="P70" s="253"/>
      <c r="Q70" s="253"/>
      <c r="R70" s="253"/>
      <c r="S70" s="253"/>
      <c r="T70" s="253"/>
      <c r="U70" s="253"/>
      <c r="V70" s="253"/>
      <c r="W70" s="253"/>
      <c r="X70" s="253"/>
      <c r="Y70" s="253"/>
      <c r="Z70" s="253"/>
      <c r="AA70" s="253"/>
      <c r="AB70" s="253"/>
      <c r="AC70" s="253"/>
      <c r="AD70" s="253"/>
    </row>
    <row r="71" spans="7:30">
      <c r="G71" s="253"/>
      <c r="H71" s="253"/>
      <c r="I71" s="253"/>
      <c r="J71" s="253"/>
      <c r="K71" s="253"/>
      <c r="L71" s="253"/>
      <c r="M71" s="253"/>
      <c r="N71" s="253"/>
      <c r="O71" s="253"/>
      <c r="P71" s="253"/>
      <c r="Q71" s="253"/>
      <c r="R71" s="253"/>
      <c r="S71" s="253"/>
      <c r="T71" s="253"/>
      <c r="U71" s="253"/>
      <c r="V71" s="253"/>
      <c r="W71" s="253"/>
      <c r="X71" s="253"/>
      <c r="Y71" s="253"/>
      <c r="Z71" s="253"/>
      <c r="AA71" s="253"/>
      <c r="AB71" s="253"/>
      <c r="AC71" s="253"/>
      <c r="AD71" s="253"/>
    </row>
    <row r="72" spans="7:30">
      <c r="G72" s="253"/>
      <c r="H72" s="253"/>
      <c r="I72" s="253"/>
      <c r="J72" s="253"/>
      <c r="K72" s="253"/>
      <c r="L72" s="253"/>
      <c r="M72" s="253"/>
      <c r="N72" s="253"/>
      <c r="O72" s="253"/>
      <c r="P72" s="253"/>
      <c r="Q72" s="253"/>
      <c r="R72" s="253"/>
      <c r="S72" s="253"/>
      <c r="T72" s="253"/>
      <c r="U72" s="253"/>
      <c r="V72" s="253"/>
      <c r="W72" s="253"/>
      <c r="X72" s="253"/>
      <c r="Y72" s="253"/>
      <c r="Z72" s="253"/>
      <c r="AA72" s="253"/>
      <c r="AB72" s="253"/>
      <c r="AC72" s="253"/>
      <c r="AD72" s="253"/>
    </row>
    <row r="73" spans="7:30">
      <c r="G73" s="253"/>
      <c r="H73" s="253"/>
      <c r="I73" s="253"/>
      <c r="J73" s="253"/>
      <c r="K73" s="253"/>
      <c r="L73" s="253"/>
      <c r="M73" s="253"/>
      <c r="N73" s="253"/>
      <c r="O73" s="253"/>
      <c r="P73" s="253"/>
      <c r="Q73" s="253"/>
      <c r="R73" s="253"/>
      <c r="S73" s="253"/>
      <c r="T73" s="253"/>
      <c r="U73" s="253"/>
      <c r="V73" s="253"/>
      <c r="W73" s="253"/>
      <c r="X73" s="253"/>
      <c r="Y73" s="253"/>
      <c r="Z73" s="253"/>
      <c r="AA73" s="253"/>
      <c r="AB73" s="253"/>
      <c r="AC73" s="253"/>
      <c r="AD73" s="253"/>
    </row>
    <row r="74" spans="7:30">
      <c r="G74" s="253"/>
      <c r="H74" s="253"/>
      <c r="I74" s="253"/>
      <c r="J74" s="253"/>
      <c r="K74" s="253"/>
      <c r="L74" s="253"/>
      <c r="M74" s="253"/>
      <c r="N74" s="253"/>
      <c r="O74" s="253"/>
      <c r="P74" s="253"/>
      <c r="Q74" s="253"/>
      <c r="R74" s="253"/>
      <c r="S74" s="253"/>
      <c r="T74" s="253"/>
      <c r="U74" s="253"/>
      <c r="V74" s="253"/>
      <c r="W74" s="253"/>
      <c r="X74" s="253"/>
      <c r="Y74" s="253"/>
      <c r="Z74" s="253"/>
      <c r="AA74" s="253"/>
      <c r="AB74" s="253"/>
      <c r="AC74" s="253"/>
      <c r="AD74" s="253"/>
    </row>
    <row r="75" spans="7:30">
      <c r="G75" s="253"/>
      <c r="H75" s="253"/>
      <c r="I75" s="253"/>
      <c r="J75" s="253"/>
      <c r="K75" s="253"/>
      <c r="L75" s="253"/>
      <c r="M75" s="253"/>
      <c r="N75" s="253"/>
      <c r="O75" s="253"/>
      <c r="P75" s="253"/>
      <c r="Q75" s="253"/>
      <c r="R75" s="253"/>
      <c r="S75" s="253"/>
      <c r="T75" s="253"/>
      <c r="U75" s="253"/>
      <c r="V75" s="253"/>
      <c r="W75" s="253"/>
      <c r="X75" s="253"/>
      <c r="Y75" s="253"/>
      <c r="Z75" s="253"/>
      <c r="AA75" s="253"/>
      <c r="AB75" s="253"/>
      <c r="AC75" s="253"/>
      <c r="AD75" s="253"/>
    </row>
    <row r="76" spans="7:30">
      <c r="G76" s="253"/>
      <c r="H76" s="253"/>
      <c r="I76" s="253"/>
      <c r="J76" s="253"/>
      <c r="K76" s="253"/>
      <c r="L76" s="253"/>
      <c r="M76" s="253"/>
      <c r="N76" s="253"/>
      <c r="O76" s="253"/>
      <c r="P76" s="253"/>
      <c r="Q76" s="253"/>
      <c r="R76" s="253"/>
      <c r="S76" s="253"/>
      <c r="T76" s="253"/>
      <c r="U76" s="253"/>
      <c r="V76" s="253"/>
      <c r="W76" s="253"/>
      <c r="X76" s="253"/>
      <c r="Y76" s="253"/>
      <c r="Z76" s="253"/>
      <c r="AA76" s="253"/>
      <c r="AB76" s="253"/>
      <c r="AC76" s="253"/>
      <c r="AD76" s="253"/>
    </row>
    <row r="77" spans="7:30">
      <c r="G77" s="253"/>
      <c r="H77" s="253"/>
      <c r="I77" s="253"/>
      <c r="J77" s="253"/>
      <c r="K77" s="253"/>
      <c r="L77" s="253"/>
      <c r="M77" s="253"/>
      <c r="N77" s="253"/>
      <c r="O77" s="253"/>
      <c r="P77" s="253"/>
      <c r="Q77" s="253"/>
      <c r="R77" s="253"/>
      <c r="S77" s="253"/>
      <c r="T77" s="253"/>
      <c r="U77" s="253"/>
      <c r="V77" s="253"/>
      <c r="W77" s="253"/>
      <c r="X77" s="253"/>
      <c r="Y77" s="253"/>
      <c r="Z77" s="253"/>
      <c r="AA77" s="253"/>
      <c r="AB77" s="253"/>
      <c r="AC77" s="253"/>
      <c r="AD77" s="253"/>
    </row>
    <row r="78" spans="7:30">
      <c r="G78" s="253"/>
      <c r="H78" s="253"/>
      <c r="I78" s="253"/>
      <c r="J78" s="253"/>
      <c r="K78" s="253"/>
      <c r="L78" s="253"/>
      <c r="M78" s="253"/>
      <c r="N78" s="253"/>
      <c r="O78" s="253"/>
      <c r="P78" s="253"/>
      <c r="Q78" s="253"/>
      <c r="R78" s="253"/>
      <c r="S78" s="253"/>
      <c r="T78" s="253"/>
      <c r="U78" s="253"/>
      <c r="V78" s="253"/>
      <c r="W78" s="253"/>
      <c r="X78" s="253"/>
      <c r="Y78" s="253"/>
      <c r="Z78" s="253"/>
      <c r="AA78" s="253"/>
      <c r="AB78" s="253"/>
      <c r="AC78" s="253"/>
      <c r="AD78" s="253"/>
    </row>
    <row r="79" spans="7:30">
      <c r="G79" s="253"/>
      <c r="H79" s="253"/>
      <c r="I79" s="253"/>
      <c r="J79" s="253"/>
      <c r="K79" s="253"/>
      <c r="L79" s="253"/>
      <c r="M79" s="253"/>
      <c r="N79" s="253"/>
      <c r="O79" s="253"/>
      <c r="P79" s="253"/>
      <c r="Q79" s="253"/>
      <c r="R79" s="253"/>
      <c r="S79" s="253"/>
      <c r="T79" s="253"/>
      <c r="U79" s="253"/>
      <c r="V79" s="253"/>
      <c r="W79" s="253"/>
      <c r="X79" s="253"/>
      <c r="Y79" s="253"/>
      <c r="Z79" s="253"/>
      <c r="AA79" s="253"/>
      <c r="AB79" s="253"/>
      <c r="AC79" s="253"/>
      <c r="AD79" s="253"/>
    </row>
    <row r="80" spans="7:30">
      <c r="G80" s="253"/>
      <c r="H80" s="253"/>
      <c r="I80" s="253"/>
      <c r="J80" s="253"/>
      <c r="K80" s="253"/>
      <c r="L80" s="253"/>
      <c r="M80" s="253"/>
      <c r="N80" s="253"/>
      <c r="O80" s="253"/>
      <c r="P80" s="253"/>
      <c r="Q80" s="253"/>
      <c r="R80" s="253"/>
      <c r="S80" s="253"/>
      <c r="T80" s="253"/>
      <c r="U80" s="253"/>
      <c r="V80" s="253"/>
      <c r="W80" s="253"/>
      <c r="X80" s="253"/>
      <c r="Y80" s="253"/>
      <c r="Z80" s="253"/>
      <c r="AA80" s="253"/>
      <c r="AB80" s="253"/>
      <c r="AC80" s="253"/>
      <c r="AD80" s="253"/>
    </row>
    <row r="81" spans="7:30">
      <c r="G81" s="253"/>
      <c r="H81" s="253"/>
      <c r="I81" s="253"/>
      <c r="J81" s="253"/>
      <c r="K81" s="253"/>
      <c r="L81" s="253"/>
      <c r="M81" s="253"/>
      <c r="N81" s="253"/>
      <c r="O81" s="253"/>
      <c r="P81" s="253"/>
      <c r="Q81" s="253"/>
      <c r="R81" s="253"/>
      <c r="S81" s="253"/>
      <c r="T81" s="253"/>
      <c r="U81" s="253"/>
      <c r="V81" s="253"/>
      <c r="W81" s="253"/>
      <c r="X81" s="253"/>
      <c r="Y81" s="253"/>
      <c r="Z81" s="253"/>
      <c r="AA81" s="253"/>
      <c r="AB81" s="253"/>
      <c r="AC81" s="253"/>
      <c r="AD81" s="253"/>
    </row>
    <row r="82" spans="7:30">
      <c r="G82" s="253"/>
      <c r="H82" s="253"/>
      <c r="I82" s="253"/>
      <c r="J82" s="253"/>
      <c r="K82" s="253"/>
      <c r="L82" s="253"/>
      <c r="M82" s="253"/>
      <c r="N82" s="253"/>
      <c r="O82" s="253"/>
      <c r="P82" s="253"/>
      <c r="Q82" s="253"/>
      <c r="R82" s="253"/>
      <c r="S82" s="253"/>
      <c r="T82" s="253"/>
      <c r="U82" s="253"/>
      <c r="V82" s="253"/>
      <c r="W82" s="253"/>
      <c r="X82" s="253"/>
      <c r="Y82" s="253"/>
      <c r="Z82" s="253"/>
      <c r="AA82" s="253"/>
      <c r="AB82" s="253"/>
      <c r="AC82" s="253"/>
      <c r="AD82" s="253"/>
    </row>
    <row r="83" spans="7:30">
      <c r="G83" s="253"/>
      <c r="H83" s="253"/>
      <c r="I83" s="253"/>
      <c r="J83" s="253"/>
      <c r="K83" s="253"/>
      <c r="L83" s="253"/>
      <c r="M83" s="253"/>
      <c r="N83" s="253"/>
      <c r="O83" s="253"/>
      <c r="P83" s="253"/>
      <c r="Q83" s="253"/>
      <c r="R83" s="253"/>
      <c r="S83" s="253"/>
      <c r="T83" s="253"/>
      <c r="U83" s="253"/>
      <c r="V83" s="253"/>
      <c r="W83" s="253"/>
      <c r="X83" s="253"/>
      <c r="Y83" s="253"/>
      <c r="Z83" s="253"/>
      <c r="AA83" s="253"/>
      <c r="AB83" s="253"/>
      <c r="AC83" s="253"/>
      <c r="AD83" s="253"/>
    </row>
    <row r="84" spans="7:30">
      <c r="G84" s="253"/>
      <c r="H84" s="253"/>
      <c r="I84" s="253"/>
      <c r="J84" s="253"/>
      <c r="K84" s="253"/>
      <c r="L84" s="253"/>
      <c r="M84" s="253"/>
      <c r="N84" s="253"/>
      <c r="O84" s="253"/>
      <c r="P84" s="253"/>
      <c r="Q84" s="253"/>
      <c r="R84" s="253"/>
      <c r="S84" s="253"/>
      <c r="T84" s="253"/>
      <c r="U84" s="253"/>
      <c r="V84" s="253"/>
      <c r="W84" s="253"/>
      <c r="X84" s="253"/>
      <c r="Y84" s="253"/>
      <c r="Z84" s="253"/>
      <c r="AA84" s="253"/>
      <c r="AB84" s="253"/>
      <c r="AC84" s="253"/>
      <c r="AD84" s="253"/>
    </row>
    <row r="85" spans="7:30">
      <c r="G85" s="253"/>
      <c r="V85" s="253"/>
    </row>
  </sheetData>
  <mergeCells count="38">
    <mergeCell ref="T6:AC6"/>
    <mergeCell ref="A41:B41"/>
    <mergeCell ref="A42:B42"/>
    <mergeCell ref="A36:B36"/>
    <mergeCell ref="A37:B37"/>
    <mergeCell ref="A38:B38"/>
    <mergeCell ref="A39:B39"/>
    <mergeCell ref="A26:B26"/>
    <mergeCell ref="E6:N6"/>
    <mergeCell ref="A27:B27"/>
    <mergeCell ref="A35:B35"/>
    <mergeCell ref="A30:B30"/>
    <mergeCell ref="F4:I4"/>
    <mergeCell ref="A6:B7"/>
    <mergeCell ref="D6:D7"/>
    <mergeCell ref="A21:B21"/>
    <mergeCell ref="A22:B22"/>
    <mergeCell ref="A16:B16"/>
    <mergeCell ref="A17:B17"/>
    <mergeCell ref="A18:B18"/>
    <mergeCell ref="A19:B19"/>
    <mergeCell ref="A20:B20"/>
    <mergeCell ref="A47:B47"/>
    <mergeCell ref="A11:B11"/>
    <mergeCell ref="A12:B12"/>
    <mergeCell ref="A13:B13"/>
    <mergeCell ref="A14:B14"/>
    <mergeCell ref="A15:B15"/>
    <mergeCell ref="A23:B23"/>
    <mergeCell ref="A24:B24"/>
    <mergeCell ref="A28:B28"/>
    <mergeCell ref="A25:B25"/>
    <mergeCell ref="A29:B29"/>
    <mergeCell ref="A40:B40"/>
    <mergeCell ref="A31:B31"/>
    <mergeCell ref="A32:B32"/>
    <mergeCell ref="A33:B33"/>
    <mergeCell ref="A34:B3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16</vt:i4>
      </vt:variant>
    </vt:vector>
  </HeadingPairs>
  <TitlesOfParts>
    <vt:vector size="30" baseType="lpstr">
      <vt:lpstr>II-1</vt:lpstr>
      <vt:lpstr>II-2</vt:lpstr>
      <vt:lpstr>II-3</vt:lpstr>
      <vt:lpstr>II-4</vt:lpstr>
      <vt:lpstr>II-5  </vt:lpstr>
      <vt:lpstr>II-6</vt:lpstr>
      <vt:lpstr>II-7</vt:lpstr>
      <vt:lpstr>II-8</vt:lpstr>
      <vt:lpstr>II-9</vt:lpstr>
      <vt:lpstr>II-10</vt:lpstr>
      <vt:lpstr>II-11</vt:lpstr>
      <vt:lpstr>II-12</vt:lpstr>
      <vt:lpstr>II-13</vt:lpstr>
      <vt:lpstr>II-14</vt:lpstr>
      <vt:lpstr>'II-1'!Área_de_impresión</vt:lpstr>
      <vt:lpstr>'II-10'!Área_de_impresión</vt:lpstr>
      <vt:lpstr>'II-11'!Área_de_impresión</vt:lpstr>
      <vt:lpstr>'II-12'!Área_de_impresión</vt:lpstr>
      <vt:lpstr>'II-13'!Área_de_impresión</vt:lpstr>
      <vt:lpstr>'II-14'!Área_de_impresión</vt:lpstr>
      <vt:lpstr>'II-2'!Área_de_impresión</vt:lpstr>
      <vt:lpstr>'II-3'!Área_de_impresión</vt:lpstr>
      <vt:lpstr>'II-4'!Área_de_impresión</vt:lpstr>
      <vt:lpstr>'II-5  '!Área_de_impresión</vt:lpstr>
      <vt:lpstr>'II-6'!Área_de_impresión</vt:lpstr>
      <vt:lpstr>'II-7'!Área_de_impresión</vt:lpstr>
      <vt:lpstr>'II-8'!Área_de_impresión</vt:lpstr>
      <vt:lpstr>'II-11'!Títulos_a_imprimir</vt:lpstr>
      <vt:lpstr>'II-12'!Títulos_a_imprimir</vt:lpstr>
      <vt:lpstr>'II-13'!Títulos_a_imprimir</vt:lpstr>
    </vt:vector>
  </TitlesOfParts>
  <Company>BCN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Salinas, Rodrigo</dc:creator>
  <cp:lastModifiedBy>Miranda Corrales, Ligia del Socorro</cp:lastModifiedBy>
  <cp:lastPrinted>2012-08-16T16:38:36Z</cp:lastPrinted>
  <dcterms:created xsi:type="dcterms:W3CDTF">2004-05-31T20:42:30Z</dcterms:created>
  <dcterms:modified xsi:type="dcterms:W3CDTF">2021-04-19T16:36:41Z</dcterms:modified>
</cp:coreProperties>
</file>