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NUARIO 2020\CARPETA Anuario Histórico 2020\"/>
    </mc:Choice>
  </mc:AlternateContent>
  <bookViews>
    <workbookView xWindow="0" yWindow="0" windowWidth="15360" windowHeight="7155"/>
  </bookViews>
  <sheets>
    <sheet name="VI - 1" sheetId="1" r:id="rId1"/>
    <sheet name="VI - 1a" sheetId="35" r:id="rId2"/>
    <sheet name="VI - 2" sheetId="2" r:id="rId3"/>
    <sheet name="VI - 2a" sheetId="36" r:id="rId4"/>
    <sheet name="VI - 3" sheetId="26" r:id="rId5"/>
    <sheet name="VI - 3a" sheetId="37" r:id="rId6"/>
    <sheet name="VI - 4" sheetId="27" r:id="rId7"/>
    <sheet name="VI - 4a" sheetId="38" r:id="rId8"/>
    <sheet name="VI - 5" sheetId="28" r:id="rId9"/>
    <sheet name="VI -5a" sheetId="39" state="hidden" r:id="rId10"/>
    <sheet name="VI - 5a" sheetId="57" r:id="rId11"/>
    <sheet name="VI - 6" sheetId="29" r:id="rId12"/>
    <sheet name="VI - 6a" sheetId="40" r:id="rId13"/>
    <sheet name="VI - 7" sheetId="30" r:id="rId14"/>
    <sheet name="VI - 7a" sheetId="41" r:id="rId15"/>
    <sheet name="VI - 8" sheetId="31" r:id="rId16"/>
    <sheet name="VI - 8a" sheetId="42" r:id="rId17"/>
    <sheet name="VI - 9" sheetId="32" r:id="rId18"/>
    <sheet name="VI - 9a" sheetId="43" r:id="rId19"/>
    <sheet name="VI - 10 " sheetId="44" r:id="rId20"/>
    <sheet name="VI -11" sheetId="45" r:id="rId21"/>
    <sheet name="VI - 12 " sheetId="46" r:id="rId22"/>
    <sheet name="VI - 13 " sheetId="47" r:id="rId23"/>
    <sheet name="VI - 14" sheetId="48" r:id="rId24"/>
    <sheet name="VI - 15 " sheetId="49" r:id="rId25"/>
    <sheet name="VI - 16 " sheetId="50" r:id="rId26"/>
    <sheet name="VI - 17 " sheetId="51" r:id="rId27"/>
    <sheet name="VI - 18 " sheetId="52" r:id="rId28"/>
    <sheet name="VI - 19 " sheetId="53" r:id="rId29"/>
    <sheet name="VI - 20" sheetId="54" r:id="rId30"/>
    <sheet name="VI - 21 " sheetId="56" r:id="rId31"/>
    <sheet name="VI - 22" sheetId="34" r:id="rId32"/>
  </sheets>
  <externalReferences>
    <externalReference r:id="rId33"/>
    <externalReference r:id="rId34"/>
  </externalReferences>
  <definedNames>
    <definedName name="_xlnm.Print_Area" localSheetId="0">'VI - 1'!$B$5:$AR$52</definedName>
    <definedName name="_xlnm.Print_Area" localSheetId="19">'VI - 10 '!$B$5:$N$64</definedName>
    <definedName name="_xlnm.Print_Area" localSheetId="21">'VI - 12 '!$B$5:$N$40</definedName>
    <definedName name="_xlnm.Print_Area" localSheetId="22">'VI - 13 '!$B$5:$N$36</definedName>
    <definedName name="_xlnm.Print_Area" localSheetId="23">'VI - 14'!$B$5:$K$49</definedName>
    <definedName name="_xlnm.Print_Area" localSheetId="24">'VI - 15 '!$B$5:$N$48</definedName>
    <definedName name="_xlnm.Print_Area" localSheetId="25">'VI - 16 '!$B$5:$N$47</definedName>
    <definedName name="_xlnm.Print_Area" localSheetId="26">'VI - 17 '!$B$5:$K$42</definedName>
    <definedName name="_xlnm.Print_Area" localSheetId="27">'VI - 18 '!$B$5:$K$49</definedName>
    <definedName name="_xlnm.Print_Area" localSheetId="28">'VI - 19 '!$B$5:$J$50</definedName>
    <definedName name="_xlnm.Print_Area" localSheetId="1">'VI - 1a'!$B$5:$N$50</definedName>
    <definedName name="_xlnm.Print_Area" localSheetId="2">'VI - 2'!$B$5:$X$68</definedName>
    <definedName name="_xlnm.Print_Area" localSheetId="29">'VI - 20'!$B$5:$J$50</definedName>
    <definedName name="_xlnm.Print_Area" localSheetId="30">'VI - 21 '!$B$5:$J$50</definedName>
    <definedName name="_xlnm.Print_Area" localSheetId="31">'VI - 22'!$B$5:$V$50</definedName>
    <definedName name="_xlnm.Print_Area" localSheetId="3">'VI - 2a'!$B$5:$N$49</definedName>
    <definedName name="_xlnm.Print_Area" localSheetId="4">'VI - 3'!$B$5:$X$64</definedName>
    <definedName name="_xlnm.Print_Area" localSheetId="5">'VI - 3a'!$B$5:$N$39</definedName>
    <definedName name="_xlnm.Print_Area" localSheetId="6">'VI - 4'!$C$5:$X$54</definedName>
    <definedName name="_xlnm.Print_Area" localSheetId="7">'VI - 4a'!$B$5:$N$47</definedName>
    <definedName name="_xlnm.Print_Area" localSheetId="8">'VI - 5'!$B$5:$X$62</definedName>
    <definedName name="_xlnm.Print_Area" localSheetId="10">'VI - 5a'!$B$5:$N$48</definedName>
    <definedName name="_xlnm.Print_Area" localSheetId="11">'VI - 6'!$B$5:$X$60</definedName>
    <definedName name="_xlnm.Print_Area" localSheetId="12">'VI - 6a'!$B$5:$N$36</definedName>
    <definedName name="_xlnm.Print_Area" localSheetId="13">'VI - 7'!$B$5:$O$50</definedName>
    <definedName name="_xlnm.Print_Area" localSheetId="14">'VI - 7a'!$B$5:$N$44</definedName>
    <definedName name="_xlnm.Print_Area" localSheetId="15">'VI - 8'!$B$5:$X$52</definedName>
    <definedName name="_xlnm.Print_Area" localSheetId="16">'VI - 8a'!$B$5:$N$38</definedName>
    <definedName name="_xlnm.Print_Area" localSheetId="17">'VI - 9'!$B$5:$AR$70</definedName>
    <definedName name="_xlnm.Print_Area" localSheetId="18">'VI - 9a'!$B$5:$N$50</definedName>
    <definedName name="_xlnm.Print_Area" localSheetId="20">'VI -11'!$B$5:$N$37</definedName>
    <definedName name="_xlnm.Print_Area" localSheetId="9">'VI -5a'!$B$5:$N$48</definedName>
    <definedName name="_xlnm.Print_Titles" localSheetId="28">'VI - 19 '!$B:$B</definedName>
    <definedName name="_xlnm.Print_Titles" localSheetId="29">'VI - 20'!$B:$B</definedName>
    <definedName name="_xlnm.Print_Titles" localSheetId="30">'VI - 21 '!$B:$B</definedName>
  </definedNames>
  <calcPr calcId="152511"/>
</workbook>
</file>

<file path=xl/calcChain.xml><?xml version="1.0" encoding="utf-8"?>
<calcChain xmlns="http://schemas.openxmlformats.org/spreadsheetml/2006/main">
  <c r="Y9" i="50" l="1"/>
  <c r="Y10" i="50"/>
  <c r="Y11" i="50"/>
  <c r="Y12" i="50"/>
  <c r="Y13" i="50"/>
  <c r="Y14" i="50"/>
  <c r="Y15" i="50"/>
  <c r="Y16" i="50"/>
  <c r="Y17" i="50"/>
  <c r="Y18" i="50"/>
  <c r="Y19" i="50"/>
  <c r="Y20" i="50"/>
  <c r="Y21" i="50"/>
  <c r="Y22" i="50"/>
  <c r="Y23" i="50"/>
  <c r="Y24" i="50"/>
  <c r="Y25" i="50"/>
  <c r="Y26" i="50"/>
  <c r="Y27" i="50"/>
  <c r="Y28" i="50"/>
  <c r="Y29" i="50"/>
  <c r="Y30" i="50"/>
  <c r="Y31" i="50"/>
  <c r="Y32" i="50"/>
  <c r="Y33" i="50"/>
  <c r="Y34" i="50"/>
  <c r="Y35" i="50"/>
  <c r="Y36" i="50"/>
  <c r="Y37" i="50"/>
  <c r="Y38" i="50"/>
  <c r="Y39" i="50"/>
  <c r="Y40" i="50"/>
  <c r="Y41" i="50"/>
  <c r="Y42" i="50"/>
  <c r="Y43" i="50"/>
  <c r="Y8" i="50"/>
  <c r="V39" i="34" l="1"/>
  <c r="U39" i="34"/>
  <c r="T39" i="34"/>
  <c r="S39" i="34"/>
  <c r="R39" i="34"/>
  <c r="Q39" i="34"/>
  <c r="P39" i="34"/>
  <c r="O39" i="34"/>
  <c r="N39" i="34"/>
  <c r="M39" i="34"/>
  <c r="L39" i="34"/>
  <c r="K39" i="34"/>
  <c r="J39" i="34"/>
  <c r="I39" i="34"/>
  <c r="H39" i="34"/>
  <c r="G39" i="34"/>
  <c r="F39" i="34"/>
  <c r="E39" i="34"/>
  <c r="D39" i="34"/>
  <c r="V37" i="34"/>
  <c r="U37" i="34"/>
  <c r="T37" i="34"/>
  <c r="S37" i="34"/>
  <c r="R37" i="34"/>
  <c r="Q37" i="34"/>
  <c r="P37" i="34"/>
  <c r="V9" i="34"/>
  <c r="U9" i="34"/>
  <c r="T9" i="34"/>
  <c r="S9" i="34"/>
  <c r="R9" i="34"/>
  <c r="Q9" i="34"/>
  <c r="P9" i="34"/>
  <c r="O9" i="34"/>
  <c r="AG54" i="32"/>
  <c r="V52" i="32"/>
  <c r="U52" i="32"/>
  <c r="T52" i="32"/>
  <c r="S52" i="32"/>
  <c r="R52" i="32"/>
  <c r="Q52" i="32"/>
  <c r="P52" i="32"/>
  <c r="O52" i="32"/>
  <c r="N52" i="32"/>
  <c r="M52" i="32"/>
  <c r="L52" i="32"/>
  <c r="K52" i="32"/>
  <c r="J52" i="32"/>
  <c r="I52" i="32"/>
  <c r="H52" i="32"/>
  <c r="G52" i="32"/>
  <c r="F52" i="32"/>
  <c r="E52" i="32"/>
  <c r="D52" i="32"/>
  <c r="AR42" i="32"/>
  <c r="AQ42" i="32"/>
  <c r="AP42" i="32"/>
  <c r="AO42" i="32"/>
  <c r="AN42" i="32"/>
  <c r="AM42" i="32"/>
  <c r="AL42" i="32"/>
  <c r="AK42" i="32"/>
  <c r="AJ42" i="32"/>
  <c r="AI42" i="32"/>
  <c r="V35" i="32"/>
  <c r="U35" i="32"/>
  <c r="T35" i="32"/>
  <c r="S35" i="32"/>
  <c r="R35" i="32"/>
  <c r="Q35" i="32"/>
  <c r="P35" i="32"/>
  <c r="O35" i="32"/>
  <c r="N35" i="32"/>
  <c r="M35" i="32"/>
  <c r="L35" i="32"/>
  <c r="K35" i="32"/>
  <c r="J35" i="32"/>
  <c r="I35" i="32"/>
  <c r="H35" i="32"/>
  <c r="G35" i="32"/>
  <c r="F35" i="32"/>
  <c r="E35" i="32"/>
  <c r="D35" i="32"/>
  <c r="V34" i="32"/>
  <c r="U34" i="32"/>
  <c r="T34" i="32"/>
  <c r="S34" i="32"/>
  <c r="R34" i="32"/>
  <c r="Q34" i="32"/>
  <c r="P34" i="32"/>
  <c r="O34" i="32"/>
  <c r="N34" i="32"/>
  <c r="M34" i="32"/>
  <c r="L34" i="32"/>
  <c r="K34" i="32"/>
  <c r="J34" i="32"/>
  <c r="I34" i="32"/>
  <c r="H34" i="32"/>
  <c r="G34" i="32"/>
  <c r="F34" i="32"/>
  <c r="E34" i="32"/>
  <c r="D34" i="32"/>
  <c r="V33" i="32"/>
  <c r="U33" i="32"/>
  <c r="T33" i="32"/>
  <c r="S33" i="32"/>
  <c r="R33" i="32"/>
  <c r="Q33" i="32"/>
  <c r="P33" i="32"/>
  <c r="O33" i="32"/>
  <c r="N33" i="32"/>
  <c r="M33" i="32"/>
  <c r="L33" i="32"/>
  <c r="K33" i="32"/>
  <c r="J33" i="32"/>
  <c r="I33" i="32"/>
  <c r="H33" i="32"/>
  <c r="G33" i="32"/>
  <c r="F33" i="32"/>
  <c r="E33" i="32"/>
  <c r="D33" i="32"/>
  <c r="V26" i="32"/>
  <c r="U26" i="32"/>
  <c r="T26" i="32"/>
  <c r="S26" i="32"/>
  <c r="R26" i="32"/>
  <c r="Q26" i="32"/>
  <c r="P26" i="32"/>
  <c r="O26" i="32"/>
  <c r="N26" i="32"/>
  <c r="M26" i="32"/>
  <c r="L26" i="32"/>
  <c r="K26" i="32"/>
  <c r="J26" i="32"/>
  <c r="I26" i="32"/>
  <c r="H26" i="32"/>
  <c r="G26" i="32"/>
  <c r="F26" i="32"/>
  <c r="E26" i="32"/>
  <c r="D26" i="32"/>
  <c r="V25" i="32"/>
  <c r="U25" i="32"/>
  <c r="T25" i="32"/>
  <c r="S25" i="32"/>
  <c r="R25" i="32"/>
  <c r="Q25" i="32"/>
  <c r="P25" i="32"/>
  <c r="O25" i="32"/>
  <c r="N25" i="32"/>
  <c r="M25" i="32"/>
  <c r="L25" i="32"/>
  <c r="K25" i="32"/>
  <c r="J25" i="32"/>
  <c r="I25" i="32"/>
  <c r="H25" i="32"/>
  <c r="G25" i="32"/>
  <c r="F25" i="32"/>
  <c r="E25" i="32"/>
  <c r="D25" i="32"/>
  <c r="V24" i="32"/>
  <c r="U24" i="32"/>
  <c r="T24" i="32"/>
  <c r="S24" i="32"/>
  <c r="R24" i="32"/>
  <c r="Q24" i="32"/>
  <c r="P24" i="32"/>
  <c r="O24" i="32"/>
  <c r="N24" i="32"/>
  <c r="M24" i="32"/>
  <c r="L24" i="32"/>
  <c r="K24" i="32"/>
  <c r="J24" i="32"/>
  <c r="I24" i="32"/>
  <c r="H24" i="32"/>
  <c r="G24" i="32"/>
  <c r="F24" i="32"/>
  <c r="E24" i="32"/>
  <c r="D24" i="32"/>
  <c r="V23" i="32"/>
  <c r="U23" i="32"/>
  <c r="T23" i="32"/>
  <c r="S23" i="32"/>
  <c r="R23" i="32"/>
  <c r="Q23" i="32"/>
  <c r="P23" i="32"/>
  <c r="O23" i="32"/>
  <c r="N23" i="32"/>
  <c r="M23" i="32"/>
  <c r="L23" i="32"/>
  <c r="K23" i="32"/>
  <c r="J23" i="32"/>
  <c r="I23" i="32"/>
  <c r="H23" i="32"/>
  <c r="G23" i="32"/>
  <c r="F23" i="32"/>
  <c r="E23" i="32"/>
  <c r="D23" i="32"/>
  <c r="V22" i="32"/>
  <c r="U22" i="32"/>
  <c r="T22" i="32"/>
  <c r="S22" i="32"/>
  <c r="R22" i="32"/>
  <c r="Q22" i="32"/>
  <c r="P22" i="32"/>
  <c r="O22" i="32"/>
  <c r="N22" i="32"/>
  <c r="M22" i="32"/>
  <c r="L22" i="32"/>
  <c r="K22" i="32"/>
  <c r="J22" i="32"/>
  <c r="I22" i="32"/>
  <c r="H22" i="32"/>
  <c r="G22" i="32"/>
  <c r="F22" i="32"/>
  <c r="E22" i="32"/>
  <c r="D22" i="32"/>
  <c r="V21" i="32"/>
  <c r="U21" i="32"/>
  <c r="T21" i="32"/>
  <c r="S21" i="32"/>
  <c r="R21" i="32"/>
  <c r="Q21" i="32"/>
  <c r="P21" i="32"/>
  <c r="O21" i="32"/>
  <c r="N21" i="32"/>
  <c r="M21" i="32"/>
  <c r="L21" i="32"/>
  <c r="K21" i="32"/>
  <c r="J21" i="32"/>
  <c r="I21" i="32"/>
  <c r="H21" i="32"/>
  <c r="G21" i="32"/>
  <c r="F21" i="32"/>
  <c r="E21" i="32"/>
  <c r="D21" i="32"/>
  <c r="V9" i="32"/>
  <c r="U9" i="32"/>
  <c r="T9" i="32"/>
  <c r="S9" i="32"/>
  <c r="R9" i="32"/>
  <c r="Q9" i="32"/>
  <c r="P9" i="32"/>
  <c r="O9" i="32"/>
  <c r="N9" i="32"/>
  <c r="M9" i="32"/>
  <c r="L9" i="32"/>
  <c r="K9" i="32"/>
  <c r="J9" i="32"/>
  <c r="I9" i="32"/>
  <c r="H9" i="32"/>
  <c r="G9" i="32"/>
  <c r="F9" i="32"/>
  <c r="E9" i="32"/>
  <c r="D9" i="32"/>
  <c r="X45" i="31"/>
  <c r="W45" i="31"/>
  <c r="V45" i="31"/>
  <c r="U45" i="31"/>
  <c r="T45" i="31"/>
  <c r="S45" i="31"/>
  <c r="R45" i="31"/>
  <c r="Q45" i="31"/>
  <c r="P45" i="31"/>
  <c r="O45" i="31"/>
  <c r="N45" i="31"/>
  <c r="M45" i="31"/>
  <c r="L45" i="31"/>
  <c r="K45" i="31"/>
  <c r="J45" i="31"/>
  <c r="I45" i="31"/>
  <c r="H45" i="31"/>
  <c r="G45" i="31"/>
  <c r="F45" i="31"/>
  <c r="E45" i="31"/>
  <c r="D45" i="31"/>
  <c r="O43" i="30"/>
  <c r="N43" i="30"/>
  <c r="M43" i="30"/>
  <c r="L43" i="30"/>
  <c r="K43" i="30"/>
  <c r="J43" i="30"/>
  <c r="I43" i="30"/>
  <c r="H43" i="30"/>
  <c r="G43" i="30"/>
  <c r="F43" i="30"/>
  <c r="E43" i="30"/>
  <c r="D43" i="30"/>
  <c r="X47" i="29"/>
  <c r="W47" i="29"/>
  <c r="V47" i="29"/>
  <c r="U47" i="29"/>
  <c r="T47" i="29"/>
  <c r="S47" i="29"/>
  <c r="R47" i="29"/>
  <c r="Q47" i="29"/>
  <c r="P47" i="29"/>
  <c r="O47" i="29"/>
  <c r="N47" i="29"/>
  <c r="M47" i="29"/>
  <c r="L47" i="29"/>
  <c r="K47" i="29"/>
  <c r="J47" i="29"/>
  <c r="I47" i="29"/>
  <c r="H47" i="29"/>
  <c r="G47" i="29"/>
  <c r="F47" i="29"/>
  <c r="E47" i="29"/>
  <c r="D47" i="29"/>
  <c r="X50" i="28"/>
  <c r="W50" i="28"/>
  <c r="V50" i="28"/>
  <c r="U50" i="28"/>
  <c r="T50" i="28"/>
  <c r="S50" i="28"/>
  <c r="R50" i="28"/>
  <c r="Q50" i="28"/>
  <c r="P50" i="28"/>
  <c r="O50" i="28"/>
  <c r="N50" i="28"/>
  <c r="M50" i="28"/>
  <c r="L50" i="28"/>
  <c r="K50" i="28"/>
  <c r="J50" i="28"/>
  <c r="I50" i="28"/>
  <c r="H50" i="28"/>
  <c r="G50" i="28"/>
  <c r="F50" i="28"/>
  <c r="E50" i="28"/>
  <c r="D50" i="28"/>
  <c r="X41" i="27"/>
  <c r="W41" i="27"/>
  <c r="V41" i="27"/>
  <c r="U41" i="27"/>
  <c r="T41" i="27"/>
  <c r="S41" i="27"/>
  <c r="R41" i="27"/>
  <c r="Q41" i="27"/>
  <c r="P41" i="27"/>
  <c r="O41" i="27"/>
  <c r="N41" i="27"/>
  <c r="X49" i="26"/>
  <c r="W49" i="26"/>
  <c r="V49" i="26"/>
  <c r="U49" i="26"/>
  <c r="T49" i="26"/>
  <c r="S49" i="26"/>
  <c r="R49" i="26"/>
  <c r="Q49" i="26"/>
  <c r="P49" i="26"/>
  <c r="O49" i="26"/>
  <c r="N49" i="26"/>
  <c r="M49" i="26"/>
  <c r="L49" i="26"/>
  <c r="K49" i="26"/>
  <c r="J49" i="26"/>
  <c r="I49" i="26"/>
  <c r="H49" i="26"/>
  <c r="G49" i="26"/>
  <c r="F49" i="26"/>
  <c r="E49" i="26"/>
  <c r="D49" i="26"/>
  <c r="X52" i="2"/>
  <c r="W52" i="2"/>
  <c r="V52" i="2"/>
  <c r="U52" i="2"/>
  <c r="T52" i="2"/>
  <c r="S52" i="2"/>
  <c r="R52" i="2"/>
  <c r="Q52" i="2"/>
  <c r="P52" i="2"/>
  <c r="O52" i="2"/>
  <c r="N52" i="2"/>
  <c r="M52" i="2"/>
  <c r="L52" i="2"/>
  <c r="K52" i="2"/>
  <c r="J52" i="2"/>
  <c r="I52" i="2"/>
  <c r="H52" i="2"/>
  <c r="G52" i="2"/>
  <c r="F52" i="2"/>
  <c r="E52" i="2"/>
  <c r="D52" i="2"/>
</calcChain>
</file>

<file path=xl/sharedStrings.xml><?xml version="1.0" encoding="utf-8"?>
<sst xmlns="http://schemas.openxmlformats.org/spreadsheetml/2006/main" count="2335" uniqueCount="1194">
  <si>
    <t xml:space="preserve">                          </t>
  </si>
  <si>
    <t>1965</t>
  </si>
  <si>
    <t>1966</t>
  </si>
  <si>
    <t>1967</t>
  </si>
  <si>
    <t>1968</t>
  </si>
  <si>
    <t>1969</t>
  </si>
  <si>
    <t>1970</t>
  </si>
  <si>
    <t>1971</t>
  </si>
  <si>
    <t>1972</t>
  </si>
  <si>
    <t>1973</t>
  </si>
  <si>
    <t>1974</t>
  </si>
  <si>
    <t>1975</t>
  </si>
  <si>
    <t>1976</t>
  </si>
  <si>
    <t>1977</t>
  </si>
  <si>
    <t>1978</t>
  </si>
  <si>
    <t>1979</t>
  </si>
  <si>
    <t>1980</t>
  </si>
  <si>
    <t>1981</t>
  </si>
  <si>
    <t>1982</t>
  </si>
  <si>
    <t xml:space="preserve">  1983</t>
  </si>
  <si>
    <t xml:space="preserve">  1984</t>
  </si>
  <si>
    <t xml:space="preserve">  1985 </t>
  </si>
  <si>
    <t>1986</t>
  </si>
  <si>
    <t>1987</t>
  </si>
  <si>
    <t xml:space="preserve">  1988 </t>
  </si>
  <si>
    <t xml:space="preserve">  1989 </t>
  </si>
  <si>
    <t xml:space="preserve">  1990 </t>
  </si>
  <si>
    <t xml:space="preserve">  1991</t>
  </si>
  <si>
    <t xml:space="preserve">  1992</t>
  </si>
  <si>
    <t xml:space="preserve">  1993</t>
  </si>
  <si>
    <t xml:space="preserve">  1994</t>
  </si>
  <si>
    <t xml:space="preserve">  1995</t>
  </si>
  <si>
    <t xml:space="preserve">  1996</t>
  </si>
  <si>
    <t xml:space="preserve">  1997</t>
  </si>
  <si>
    <t xml:space="preserve">  1999</t>
  </si>
  <si>
    <t xml:space="preserve">  2000</t>
  </si>
  <si>
    <t>-</t>
  </si>
  <si>
    <t/>
  </si>
  <si>
    <r>
      <t xml:space="preserve">2. Gasto total - </t>
    </r>
    <r>
      <rPr>
        <b/>
        <sz val="10"/>
        <color indexed="8"/>
        <rFont val="Verdana"/>
        <family val="2"/>
      </rPr>
      <t>Total expenditures</t>
    </r>
  </si>
  <si>
    <t>1/</t>
  </si>
  <si>
    <t>2/</t>
  </si>
  <si>
    <t>3/</t>
  </si>
  <si>
    <t>4/</t>
  </si>
  <si>
    <t>5/</t>
  </si>
  <si>
    <t>6/</t>
  </si>
  <si>
    <t>7/</t>
  </si>
  <si>
    <t>8/</t>
  </si>
  <si>
    <t>9/</t>
  </si>
  <si>
    <t xml:space="preserve">                      </t>
  </si>
  <si>
    <t xml:space="preserve">  1990</t>
  </si>
  <si>
    <t xml:space="preserve">  1998</t>
  </si>
  <si>
    <r>
      <t>2. Gastos totales -</t>
    </r>
    <r>
      <rPr>
        <b/>
        <sz val="10"/>
        <color indexed="8"/>
        <rFont val="Verdana"/>
        <family val="2"/>
      </rPr>
      <t xml:space="preserve"> Total Expenditure</t>
    </r>
  </si>
  <si>
    <r>
      <rPr>
        <i/>
        <sz val="10"/>
        <color indexed="56"/>
        <rFont val="Verdana"/>
        <family val="2"/>
      </rPr>
      <t>Continuación</t>
    </r>
    <r>
      <rPr>
        <i/>
        <sz val="10"/>
        <rFont val="Verdana"/>
        <family val="2"/>
      </rPr>
      <t xml:space="preserve"> - Continuous</t>
    </r>
  </si>
  <si>
    <r>
      <rPr>
        <b/>
        <sz val="10"/>
        <color indexed="56"/>
        <rFont val="Verdana"/>
        <family val="2"/>
      </rPr>
      <t xml:space="preserve">Conceptos </t>
    </r>
    <r>
      <rPr>
        <b/>
        <sz val="10"/>
        <rFont val="Verdana"/>
        <family val="2"/>
      </rPr>
      <t>- Concepts</t>
    </r>
  </si>
  <si>
    <r>
      <t>2014</t>
    </r>
    <r>
      <rPr>
        <b/>
        <vertAlign val="superscript"/>
        <sz val="10"/>
        <color indexed="56"/>
        <rFont val="Verdana"/>
        <family val="2"/>
      </rPr>
      <t>p/</t>
    </r>
  </si>
  <si>
    <r>
      <t>2015</t>
    </r>
    <r>
      <rPr>
        <b/>
        <vertAlign val="superscript"/>
        <sz val="10"/>
        <color indexed="56"/>
        <rFont val="Verdana"/>
        <family val="2"/>
      </rPr>
      <t>p/</t>
    </r>
  </si>
  <si>
    <r>
      <t>2016</t>
    </r>
    <r>
      <rPr>
        <b/>
        <vertAlign val="superscript"/>
        <sz val="10"/>
        <color indexed="56"/>
        <rFont val="Verdana"/>
        <family val="2"/>
      </rPr>
      <t>p/</t>
    </r>
  </si>
  <si>
    <r>
      <t>2017</t>
    </r>
    <r>
      <rPr>
        <b/>
        <vertAlign val="superscript"/>
        <sz val="10"/>
        <color indexed="56"/>
        <rFont val="Verdana"/>
        <family val="2"/>
      </rPr>
      <t>p/</t>
    </r>
  </si>
  <si>
    <r>
      <t>2018</t>
    </r>
    <r>
      <rPr>
        <b/>
        <vertAlign val="superscript"/>
        <sz val="10"/>
        <color indexed="56"/>
        <rFont val="Verdana"/>
        <family val="2"/>
      </rPr>
      <t>p/</t>
    </r>
  </si>
  <si>
    <r>
      <t xml:space="preserve">   2. Gastos - </t>
    </r>
    <r>
      <rPr>
        <b/>
        <sz val="10"/>
        <color indexed="8"/>
        <rFont val="Verdana"/>
        <family val="2"/>
      </rPr>
      <t>Expenditures</t>
    </r>
  </si>
  <si>
    <r>
      <t xml:space="preserve">   3. Resultado operativo neto (1-2) - </t>
    </r>
    <r>
      <rPr>
        <b/>
        <sz val="10"/>
        <color indexed="8"/>
        <rFont val="Verdana"/>
        <family val="2"/>
      </rPr>
      <t>Net operating balance (1-2)</t>
    </r>
  </si>
  <si>
    <r>
      <rPr>
        <sz val="10"/>
        <color indexed="56"/>
        <rFont val="Verdana"/>
        <family val="2"/>
      </rPr>
      <t xml:space="preserve">            </t>
    </r>
    <r>
      <rPr>
        <sz val="10"/>
        <color indexed="56"/>
        <rFont val="Verdana"/>
        <family val="2"/>
      </rPr>
      <t xml:space="preserve"> Financiamiento bancario </t>
    </r>
    <r>
      <rPr>
        <vertAlign val="superscript"/>
        <sz val="10"/>
        <color indexed="56"/>
        <rFont val="Verdana"/>
        <family val="2"/>
      </rPr>
      <t>5/</t>
    </r>
    <r>
      <rPr>
        <sz val="10"/>
        <color indexed="56"/>
        <rFont val="Verdana"/>
        <family val="2"/>
      </rPr>
      <t xml:space="preserve"> </t>
    </r>
    <r>
      <rPr>
        <sz val="10"/>
        <rFont val="Verdana"/>
        <family val="2"/>
      </rPr>
      <t>- B</t>
    </r>
    <r>
      <rPr>
        <sz val="10"/>
        <color indexed="8"/>
        <rFont val="Verdana"/>
        <family val="2"/>
      </rPr>
      <t xml:space="preserve">anking financing </t>
    </r>
    <r>
      <rPr>
        <vertAlign val="superscript"/>
        <sz val="10"/>
        <color indexed="8"/>
        <rFont val="Verdana"/>
        <family val="2"/>
      </rPr>
      <t>5/</t>
    </r>
  </si>
  <si>
    <r>
      <t xml:space="preserve">: </t>
    </r>
    <r>
      <rPr>
        <sz val="10"/>
        <color indexed="56"/>
        <rFont val="Verdana"/>
        <family val="2"/>
      </rPr>
      <t>Metodología utilizada de acuerdo al Manual Estadístico de Finanzas Públicas (MEFP, marco analítico 2001) a partir de 2001</t>
    </r>
    <r>
      <rPr>
        <sz val="10"/>
        <rFont val="Verdana"/>
        <family val="2"/>
      </rPr>
      <t xml:space="preserve"> - Since 2001, based on 2001 Government Finance Statistics Manual (GFSM, 2001).</t>
    </r>
  </si>
  <si>
    <r>
      <t xml:space="preserve">: </t>
    </r>
    <r>
      <rPr>
        <sz val="10"/>
        <color indexed="56"/>
        <rFont val="Verdana"/>
        <family val="2"/>
      </rPr>
      <t>Incluye Gobierno Central, INSS, ALMA, ENATREL, ENACAL, ENEL, EPN y TELCOR. A partir de 2006 incluye EAAI,ENABAS y PETRONIC</t>
    </r>
    <r>
      <rPr>
        <sz val="10"/>
        <rFont val="Verdana"/>
        <family val="2"/>
      </rPr>
      <t xml:space="preserve"> -</t>
    </r>
    <r>
      <rPr>
        <sz val="10"/>
        <color indexed="38"/>
        <rFont val="Verdana"/>
        <family val="2"/>
      </rPr>
      <t xml:space="preserve"> </t>
    </r>
    <r>
      <rPr>
        <sz val="10"/>
        <rFont val="Verdana"/>
        <family val="2"/>
      </rPr>
      <t>Includes Central Government, Nicaraguan Social Security Institute (INSS), Managua Municipality (ALMA), Nicaraguan Electricity Transmission Company (ENATREL), Nicaraguan Water and Sewarage Company (ENACAL), Nicaraguan Electricity Company (ENEL), National Ports Company (EPN) and Office of (Post and Telecommunations Office) TELCOR. Since 2006 includes EAAI, ENABAS y PETRONIC.</t>
    </r>
  </si>
  <si>
    <r>
      <t xml:space="preserve">: </t>
    </r>
    <r>
      <rPr>
        <sz val="10"/>
        <color indexed="56"/>
        <rFont val="Verdana"/>
        <family val="2"/>
      </rPr>
      <t xml:space="preserve">Incluye ingresos por servicios de ENATREL, ENACAL, ENEL, EPN y TELCOR. A partir de 2006 incluye EAAI,ENABAS y PETRONIC </t>
    </r>
    <r>
      <rPr>
        <sz val="10"/>
        <rFont val="Verdana"/>
        <family val="2"/>
      </rPr>
      <t>-  Includes revenue from services of ENATREL, ENACAL, ENEL, EPN, and TELCOR. Since 2006 incluide EAAI, ENABAS y PETRONIC.</t>
    </r>
  </si>
  <si>
    <r>
      <t>:</t>
    </r>
    <r>
      <rPr>
        <sz val="10"/>
        <color indexed="56"/>
        <rFont val="Verdana"/>
        <family val="2"/>
      </rPr>
      <t xml:space="preserve"> Incluye  subsidio a transportistas y de energía eléctrica</t>
    </r>
    <r>
      <rPr>
        <sz val="10"/>
        <rFont val="Verdana"/>
        <family val="2"/>
      </rPr>
      <t xml:space="preserve"> -</t>
    </r>
    <r>
      <rPr>
        <sz val="10"/>
        <color indexed="38"/>
        <rFont val="Verdana"/>
        <family val="2"/>
      </rPr>
      <t xml:space="preserve"> </t>
    </r>
    <r>
      <rPr>
        <sz val="10"/>
        <rFont val="Verdana"/>
        <family val="2"/>
      </rPr>
      <t>Includes transport and electricity subventions.</t>
    </r>
  </si>
  <si>
    <r>
      <t xml:space="preserve">: </t>
    </r>
    <r>
      <rPr>
        <sz val="10"/>
        <color indexed="56"/>
        <rFont val="Verdana"/>
        <family val="2"/>
      </rPr>
      <t>Incluye el crédito neto del banco central y del resto del sistema financiero -</t>
    </r>
    <r>
      <rPr>
        <sz val="10"/>
        <rFont val="Verdana"/>
        <family val="2"/>
      </rPr>
      <t xml:space="preserve"> </t>
    </r>
    <r>
      <rPr>
        <sz val="11"/>
        <rFont val="Verdana"/>
        <family val="2"/>
      </rPr>
      <t>Includes</t>
    </r>
    <r>
      <rPr>
        <sz val="11"/>
        <color indexed="38"/>
        <rFont val="Verdana"/>
        <family val="2"/>
      </rPr>
      <t xml:space="preserve"> </t>
    </r>
    <r>
      <rPr>
        <sz val="10"/>
        <rFont val="Verdana"/>
        <family val="2"/>
      </rPr>
      <t>net credit from the Central Bank and the Rest of the Financial System.</t>
    </r>
  </si>
  <si>
    <t>p/</t>
  </si>
  <si>
    <r>
      <t xml:space="preserve">: </t>
    </r>
    <r>
      <rPr>
        <sz val="10"/>
        <color indexed="56"/>
        <rFont val="Verdana"/>
        <family val="2"/>
      </rPr>
      <t>Preliminar</t>
    </r>
    <r>
      <rPr>
        <sz val="10"/>
        <rFont val="Verdana"/>
        <family val="2"/>
      </rPr>
      <t xml:space="preserve"> - Preliminary.</t>
    </r>
  </si>
  <si>
    <r>
      <rPr>
        <sz val="10"/>
        <color indexed="56"/>
        <rFont val="Verdana"/>
        <family val="2"/>
      </rPr>
      <t>Nota</t>
    </r>
    <r>
      <rPr>
        <sz val="10"/>
        <rFont val="Verdana"/>
        <family val="2"/>
      </rPr>
      <t xml:space="preserve"> - Note</t>
    </r>
  </si>
  <si>
    <r>
      <t xml:space="preserve">: </t>
    </r>
    <r>
      <rPr>
        <sz val="10"/>
        <color indexed="56"/>
        <rFont val="Verdana"/>
        <family val="2"/>
      </rPr>
      <t xml:space="preserve">A partir de 2001 el Financiamiento se presenta en bancario y no bancario según, requerimiento de las NEDD </t>
    </r>
    <r>
      <rPr>
        <sz val="10"/>
        <rFont val="Verdana"/>
        <family val="2"/>
      </rPr>
      <t>- Since 2001 Financing comes in banking and non-banking as SDDS requirements.</t>
    </r>
  </si>
  <si>
    <r>
      <rPr>
        <sz val="10"/>
        <color indexed="56"/>
        <rFont val="Verdana"/>
        <family val="2"/>
      </rPr>
      <t xml:space="preserve">Fuente </t>
    </r>
    <r>
      <rPr>
        <sz val="10"/>
        <rFont val="Verdana"/>
        <family val="2"/>
      </rPr>
      <t>- Source</t>
    </r>
  </si>
  <si>
    <r>
      <rPr>
        <sz val="10"/>
        <color indexed="56"/>
        <rFont val="Verdana"/>
        <family val="2"/>
      </rPr>
      <t xml:space="preserve">: MHCP, BCN, INSS, ALMA, ENATREL, ENACAL, ENEL, EPN, TELCOR, ENABAS, EAAI, PETRONIC </t>
    </r>
    <r>
      <rPr>
        <sz val="10"/>
        <rFont val="Verdana"/>
        <family val="2"/>
      </rPr>
      <t>- Ministery of Finance and Public Credit (MHCP), Central Bank of Nicaragua (BCN),     Nicaraguan Social Security Institute (INSS), Municipality of Managua (ALMA), Nicaraguan Electricity Company (ENEL), Nicaraguan Water and Sewerade (ENACAL), National Electricity transmission Company (ENATREL), National Porst Company (EPN), Post and Telecommunications Office (TELCOR), Nicaraguan Basic Food Company (ENABAS), International Airports Management Company (EAAI), Nicaraguan Petroleos (PETRONIC).</t>
    </r>
  </si>
  <si>
    <r>
      <rPr>
        <i/>
        <sz val="10"/>
        <color indexed="56"/>
        <rFont val="Verdana"/>
        <family val="2"/>
      </rPr>
      <t>(millones de córdobas</t>
    </r>
    <r>
      <rPr>
        <i/>
        <sz val="10"/>
        <color indexed="56"/>
        <rFont val="Verdana"/>
        <family val="2"/>
      </rPr>
      <t xml:space="preserve"> - </t>
    </r>
    <r>
      <rPr>
        <i/>
        <sz val="10"/>
        <color indexed="8"/>
        <rFont val="Verdana"/>
        <family val="2"/>
      </rPr>
      <t>millions of cordobas</t>
    </r>
    <r>
      <rPr>
        <i/>
        <sz val="10"/>
        <color indexed="56"/>
        <rFont val="Verdana"/>
        <family val="2"/>
      </rPr>
      <t>)</t>
    </r>
  </si>
  <si>
    <r>
      <rPr>
        <b/>
        <sz val="10"/>
        <color indexed="56"/>
        <rFont val="Verdana"/>
        <family val="2"/>
      </rPr>
      <t xml:space="preserve">Conceptos </t>
    </r>
    <r>
      <rPr>
        <b/>
        <sz val="10"/>
        <color indexed="56"/>
        <rFont val="Verdana"/>
        <family val="2"/>
      </rPr>
      <t xml:space="preserve">- </t>
    </r>
    <r>
      <rPr>
        <b/>
        <sz val="10"/>
        <rFont val="Verdana"/>
        <family val="2"/>
      </rPr>
      <t>Concepts</t>
    </r>
  </si>
  <si>
    <r>
      <rPr>
        <sz val="10"/>
        <color indexed="56"/>
        <rFont val="Verdana"/>
        <family val="2"/>
      </rPr>
      <t xml:space="preserve">Nota </t>
    </r>
    <r>
      <rPr>
        <sz val="10"/>
        <rFont val="Verdana"/>
        <family val="2"/>
      </rPr>
      <t>- Note</t>
    </r>
  </si>
  <si>
    <r>
      <t>:</t>
    </r>
    <r>
      <rPr>
        <sz val="10"/>
        <color indexed="56"/>
        <rFont val="Verdana"/>
        <family val="2"/>
      </rPr>
      <t xml:space="preserve"> A partir de 2001 el financiamiento se presenta en bancario y no bancario según, requerimiento de las NEDD</t>
    </r>
    <r>
      <rPr>
        <sz val="10"/>
        <rFont val="Verdana"/>
        <family val="2"/>
      </rPr>
      <t xml:space="preserve"> - Since 2001 financing comes in banking and non-banking as SDDS requirements.</t>
    </r>
  </si>
  <si>
    <r>
      <t xml:space="preserve">: </t>
    </r>
    <r>
      <rPr>
        <sz val="10"/>
        <color indexed="56"/>
        <rFont val="Verdana"/>
        <family val="2"/>
      </rPr>
      <t>ENATREL, ENACAL, ENEL y EPN. A partir de 2006 se incluye ENABAS, EAAI y PETRONIC</t>
    </r>
    <r>
      <rPr>
        <sz val="10"/>
        <rFont val="Verdana"/>
        <family val="2"/>
      </rPr>
      <t xml:space="preserve"> - Nicaraguan Electricity Transmission Company (ENATREL), Nicaraguan Water and Sewerage Company (ENACAL), Nicaraguan Electricity Company (ENEL) and National Ports Company (EPN). Since 2006 includes Nicaraguan Basic Food Company (ENABAS), International Airports Management Company (EAAI) and Nicaraguan Petroleos (PETRONIC).</t>
    </r>
  </si>
  <si>
    <r>
      <t xml:space="preserve">3. Superávit o déficit de efectivo a/d (1-2) - </t>
    </r>
    <r>
      <rPr>
        <b/>
        <sz val="10"/>
        <color indexed="8"/>
        <rFont val="Verdana"/>
        <family val="2"/>
      </rPr>
      <t>Overall balance before grants (1-2)</t>
    </r>
  </si>
  <si>
    <r>
      <t xml:space="preserve">4. Donaciones totales - </t>
    </r>
    <r>
      <rPr>
        <b/>
        <sz val="10"/>
        <color indexed="8"/>
        <rFont val="Verdana"/>
        <family val="2"/>
      </rPr>
      <t>Total grants</t>
    </r>
  </si>
  <si>
    <r>
      <t xml:space="preserve">6. Financiamiento - </t>
    </r>
    <r>
      <rPr>
        <b/>
        <sz val="10"/>
        <color indexed="8"/>
        <rFont val="Verdana"/>
        <family val="2"/>
      </rPr>
      <t>Financing</t>
    </r>
  </si>
  <si>
    <r>
      <rPr>
        <sz val="10"/>
        <color indexed="56"/>
        <rFont val="Verdana"/>
        <family val="2"/>
      </rPr>
      <t>Nota</t>
    </r>
    <r>
      <rPr>
        <sz val="10"/>
        <color indexed="56"/>
        <rFont val="Verdana"/>
        <family val="2"/>
      </rPr>
      <t xml:space="preserve"> </t>
    </r>
    <r>
      <rPr>
        <sz val="10"/>
        <rFont val="Verdana"/>
        <family val="2"/>
      </rPr>
      <t>- Note</t>
    </r>
  </si>
  <si>
    <r>
      <t xml:space="preserve">: </t>
    </r>
    <r>
      <rPr>
        <sz val="10"/>
        <color indexed="56"/>
        <rFont val="Verdana"/>
        <family val="2"/>
      </rPr>
      <t>A partir de 2001 el financiamiento se presenta en bancario y no bancario según, requerimiento de las NEDD</t>
    </r>
    <r>
      <rPr>
        <sz val="10"/>
        <rFont val="Verdana"/>
        <family val="2"/>
      </rPr>
      <t xml:space="preserve"> - Since 2001 financing comes in banking and non-banking as SDDS requirements.</t>
    </r>
  </si>
  <si>
    <r>
      <rPr>
        <sz val="10"/>
        <color indexed="56"/>
        <rFont val="Verdana"/>
        <family val="2"/>
      </rPr>
      <t>Fuente</t>
    </r>
    <r>
      <rPr>
        <sz val="10"/>
        <rFont val="Verdana"/>
        <family val="2"/>
      </rPr>
      <t xml:space="preserve"> - Source</t>
    </r>
  </si>
  <si>
    <r>
      <t>:</t>
    </r>
    <r>
      <rPr>
        <sz val="10"/>
        <color indexed="56"/>
        <rFont val="Verdana"/>
        <family val="2"/>
      </rPr>
      <t xml:space="preserve"> </t>
    </r>
    <r>
      <rPr>
        <sz val="10"/>
        <color indexed="56"/>
        <rFont val="Verdana"/>
        <family val="2"/>
      </rPr>
      <t>ENATREL, ENACAL, ENEL y EPN. A partir de 2006 se incluye ENABAS, EAAI, PETRONIC</t>
    </r>
    <r>
      <rPr>
        <sz val="10"/>
        <rFont val="Verdana"/>
        <family val="2"/>
      </rPr>
      <t xml:space="preserve"> - Nicaraguan Water and Sewerage Company (ENACAL), Nicaraguan Electricity Company (ENEL), National Electricity Transmission Company (ENATREL) and National Porst Company (EPN). Since 2006 includes ENABAS, EAAI and PETRONIC. </t>
    </r>
  </si>
  <si>
    <r>
      <t xml:space="preserve"> Cuadro - </t>
    </r>
    <r>
      <rPr>
        <sz val="10"/>
        <color indexed="8"/>
        <rFont val="Verdana"/>
        <family val="2"/>
      </rPr>
      <t>Table</t>
    </r>
    <r>
      <rPr>
        <sz val="10"/>
        <color indexed="56"/>
        <rFont val="Verdana"/>
        <family val="2"/>
      </rPr>
      <t xml:space="preserve"> </t>
    </r>
    <r>
      <rPr>
        <sz val="10"/>
        <color indexed="56"/>
        <rFont val="Verdana"/>
        <family val="2"/>
      </rPr>
      <t>VI-5</t>
    </r>
  </si>
  <si>
    <r>
      <t xml:space="preserve">Operaciones consolidadas del resto del gobierno general </t>
    </r>
    <r>
      <rPr>
        <b/>
        <vertAlign val="superscript"/>
        <sz val="10"/>
        <color indexed="56"/>
        <rFont val="Verdana"/>
        <family val="2"/>
      </rPr>
      <t>1-2/</t>
    </r>
    <r>
      <rPr>
        <b/>
        <sz val="10"/>
        <color indexed="56"/>
        <rFont val="Verdana"/>
        <family val="2"/>
      </rPr>
      <t xml:space="preserve"> - </t>
    </r>
    <r>
      <rPr>
        <b/>
        <sz val="10"/>
        <color indexed="8"/>
        <rFont val="Verdana"/>
        <family val="2"/>
      </rPr>
      <t xml:space="preserve">Consolidated operations of the rest of the General Government </t>
    </r>
    <r>
      <rPr>
        <b/>
        <vertAlign val="superscript"/>
        <sz val="10"/>
        <color indexed="8"/>
        <rFont val="Verdana"/>
        <family val="2"/>
      </rPr>
      <t>1-2/</t>
    </r>
  </si>
  <si>
    <r>
      <rPr>
        <b/>
        <sz val="10"/>
        <color indexed="56"/>
        <rFont val="Verdana"/>
        <family val="2"/>
      </rPr>
      <t>Conceptos</t>
    </r>
    <r>
      <rPr>
        <b/>
        <sz val="10"/>
        <color indexed="56"/>
        <rFont val="Verdana"/>
        <family val="2"/>
      </rPr>
      <t xml:space="preserve"> </t>
    </r>
    <r>
      <rPr>
        <b/>
        <sz val="10"/>
        <rFont val="Verdana"/>
        <family val="2"/>
      </rPr>
      <t>- Concepts</t>
    </r>
  </si>
  <si>
    <r>
      <t xml:space="preserve">1. Ingresos - </t>
    </r>
    <r>
      <rPr>
        <b/>
        <sz val="10"/>
        <color indexed="8"/>
        <rFont val="Verdana"/>
        <family val="2"/>
      </rPr>
      <t>Revenues</t>
    </r>
  </si>
  <si>
    <r>
      <t xml:space="preserve">  Impuestos - </t>
    </r>
    <r>
      <rPr>
        <sz val="10"/>
        <color indexed="8"/>
        <rFont val="Verdana"/>
        <family val="2"/>
      </rPr>
      <t>Tax revenues</t>
    </r>
  </si>
  <si>
    <r>
      <t xml:space="preserve">  Contribuciones sociales - </t>
    </r>
    <r>
      <rPr>
        <sz val="10"/>
        <color indexed="8"/>
        <rFont val="Verdana"/>
        <family val="2"/>
      </rPr>
      <t>Social contributions</t>
    </r>
  </si>
  <si>
    <r>
      <rPr>
        <sz val="10"/>
        <color indexed="56"/>
        <rFont val="Verdana"/>
        <family val="2"/>
      </rPr>
      <t xml:space="preserve">  Del cual: Aportes Gobierno General - </t>
    </r>
    <r>
      <rPr>
        <sz val="10"/>
        <color indexed="8"/>
        <rFont val="Verdana"/>
        <family val="2"/>
      </rPr>
      <t>Of which:  General Government contributions</t>
    </r>
  </si>
  <si>
    <r>
      <t xml:space="preserve">      Aporte Gobierno Central - </t>
    </r>
    <r>
      <rPr>
        <sz val="10"/>
        <color indexed="8"/>
        <rFont val="Verdana"/>
        <family val="2"/>
      </rPr>
      <t>Central Government</t>
    </r>
  </si>
  <si>
    <r>
      <t xml:space="preserve">      Aporte patronal INSS - ALMA y TELCOR- </t>
    </r>
    <r>
      <rPr>
        <sz val="10"/>
        <color indexed="8"/>
        <rFont val="Verdana"/>
        <family val="2"/>
      </rPr>
      <t>Social security employer contributions and  Municipality of Managua (ALMA)</t>
    </r>
  </si>
  <si>
    <r>
      <t xml:space="preserve">   Cuota obrero-patronal EPNF -</t>
    </r>
    <r>
      <rPr>
        <sz val="10"/>
        <color indexed="8"/>
        <rFont val="Verdana"/>
        <family val="2"/>
      </rPr>
      <t xml:space="preserve"> Employee-Employer contributions from non-financial  public enterprises (EPNF)</t>
    </r>
  </si>
  <si>
    <r>
      <t xml:space="preserve"> Otros ingresos corrientes - </t>
    </r>
    <r>
      <rPr>
        <sz val="10"/>
        <color indexed="8"/>
        <rFont val="Verdana"/>
        <family val="2"/>
      </rPr>
      <t>Other current revenues</t>
    </r>
  </si>
  <si>
    <r>
      <t xml:space="preserve">   Remuneraciones a los empleados - </t>
    </r>
    <r>
      <rPr>
        <sz val="10"/>
        <color indexed="8"/>
        <rFont val="Verdana"/>
        <family val="2"/>
      </rPr>
      <t>Wages and salaries</t>
    </r>
  </si>
  <si>
    <r>
      <t xml:space="preserve">   Compra de bienes y servicios - </t>
    </r>
    <r>
      <rPr>
        <sz val="10"/>
        <color indexed="8"/>
        <rFont val="Verdana"/>
        <family val="2"/>
      </rPr>
      <t>Goods and services</t>
    </r>
  </si>
  <si>
    <r>
      <t xml:space="preserve">   Intereses - </t>
    </r>
    <r>
      <rPr>
        <sz val="10"/>
        <color indexed="8"/>
        <rFont val="Verdana"/>
        <family val="2"/>
      </rPr>
      <t xml:space="preserve">Interest payments </t>
    </r>
  </si>
  <si>
    <r>
      <rPr>
        <sz val="10"/>
        <color indexed="56"/>
        <rFont val="Verdana"/>
        <family val="2"/>
      </rPr>
      <t xml:space="preserve">    Internos </t>
    </r>
    <r>
      <rPr>
        <sz val="10"/>
        <rFont val="Verdana"/>
        <family val="2"/>
      </rPr>
      <t xml:space="preserve">- </t>
    </r>
    <r>
      <rPr>
        <sz val="10"/>
        <color indexed="8"/>
        <rFont val="Verdana"/>
        <family val="2"/>
      </rPr>
      <t>Domestic</t>
    </r>
  </si>
  <si>
    <t xml:space="preserve">    Externos - External</t>
  </si>
  <si>
    <r>
      <t xml:space="preserve">   Transferencias corrientes - </t>
    </r>
    <r>
      <rPr>
        <sz val="10"/>
        <color indexed="8"/>
        <rFont val="Verdana"/>
        <family val="2"/>
      </rPr>
      <t xml:space="preserve">Current transfers </t>
    </r>
  </si>
  <si>
    <r>
      <t xml:space="preserve">   Prestaciones sociales - </t>
    </r>
    <r>
      <rPr>
        <sz val="10"/>
        <color indexed="8"/>
        <rFont val="Verdana"/>
        <family val="2"/>
      </rPr>
      <t>Social benefits</t>
    </r>
  </si>
  <si>
    <r>
      <t xml:space="preserve">   Otros gastos</t>
    </r>
    <r>
      <rPr>
        <sz val="10"/>
        <color indexed="56"/>
        <rFont val="Verdana"/>
        <family val="2"/>
      </rPr>
      <t xml:space="preserve"> - </t>
    </r>
    <r>
      <rPr>
        <sz val="10"/>
        <color indexed="8"/>
        <rFont val="Verdana"/>
        <family val="2"/>
      </rPr>
      <t>Other expenditures</t>
    </r>
  </si>
  <si>
    <r>
      <t xml:space="preserve">3. Resultado operativo neto (1-2) - </t>
    </r>
    <r>
      <rPr>
        <b/>
        <sz val="10"/>
        <color indexed="8"/>
        <rFont val="Verdana"/>
        <family val="2"/>
      </rPr>
      <t>Net operating balance (1-2)</t>
    </r>
  </si>
  <si>
    <r>
      <t xml:space="preserve">4. Adquisición neta de activos no financieros - </t>
    </r>
    <r>
      <rPr>
        <b/>
        <sz val="10"/>
        <color indexed="8"/>
        <rFont val="Verdana"/>
        <family val="2"/>
      </rPr>
      <t xml:space="preserve">Net non-financial asset purchases </t>
    </r>
  </si>
  <si>
    <r>
      <t xml:space="preserve">  Financiamiento externo -</t>
    </r>
    <r>
      <rPr>
        <sz val="10"/>
        <color indexed="8"/>
        <rFont val="Verdana"/>
        <family val="2"/>
      </rPr>
      <t xml:space="preserve"> External</t>
    </r>
  </si>
  <si>
    <r>
      <t xml:space="preserve">  Financiamiento interno - </t>
    </r>
    <r>
      <rPr>
        <sz val="10"/>
        <color indexed="8"/>
        <rFont val="Verdana"/>
        <family val="2"/>
      </rPr>
      <t>Domestic financing</t>
    </r>
  </si>
  <si>
    <r>
      <rPr>
        <sz val="10"/>
        <color indexed="56"/>
        <rFont val="Verdana"/>
        <family val="2"/>
      </rPr>
      <t xml:space="preserve">  Financiamiento bancario </t>
    </r>
    <r>
      <rPr>
        <sz val="10"/>
        <rFont val="Verdana"/>
        <family val="2"/>
      </rPr>
      <t>- B</t>
    </r>
    <r>
      <rPr>
        <sz val="10"/>
        <color indexed="8"/>
        <rFont val="Verdana"/>
        <family val="2"/>
      </rPr>
      <t>anking financing</t>
    </r>
  </si>
  <si>
    <r>
      <rPr>
        <sz val="10"/>
        <color indexed="56"/>
        <rFont val="Verdana"/>
        <family val="2"/>
      </rPr>
      <t xml:space="preserve">  Financiamiento no bancario </t>
    </r>
    <r>
      <rPr>
        <sz val="10"/>
        <rFont val="Verdana"/>
        <family val="2"/>
      </rPr>
      <t xml:space="preserve">- </t>
    </r>
    <r>
      <rPr>
        <sz val="10"/>
        <color indexed="8"/>
        <rFont val="Verdana"/>
        <family val="2"/>
      </rPr>
      <t>Non-banking financing</t>
    </r>
  </si>
  <si>
    <r>
      <t xml:space="preserve">: </t>
    </r>
    <r>
      <rPr>
        <sz val="10"/>
        <color indexed="56"/>
        <rFont val="Verdana"/>
        <family val="2"/>
      </rPr>
      <t>Metodología utilizada de acuerdo al Manual Estadístico de Finanzas Públicas (MEFP, marco analítico 2001) a partir de 2001</t>
    </r>
    <r>
      <rPr>
        <sz val="10"/>
        <rFont val="Verdana"/>
        <family val="2"/>
      </rPr>
      <t xml:space="preserve"> -  Since 2001, based on 2001 Government Finance Statistics Manual (GFSM, 2001). </t>
    </r>
  </si>
  <si>
    <r>
      <t xml:space="preserve">: </t>
    </r>
    <r>
      <rPr>
        <sz val="10"/>
        <color indexed="56"/>
        <rFont val="Verdana"/>
        <family val="2"/>
      </rPr>
      <t>No incluye resto de municipalidades</t>
    </r>
    <r>
      <rPr>
        <sz val="10"/>
        <rFont val="Verdana"/>
        <family val="2"/>
      </rPr>
      <t xml:space="preserve"> -  Does not include rest of municipalities.</t>
    </r>
  </si>
  <si>
    <r>
      <rPr>
        <sz val="10"/>
        <color indexed="56"/>
        <rFont val="Verdana"/>
        <family val="2"/>
      </rPr>
      <t>Fuente</t>
    </r>
    <r>
      <rPr>
        <sz val="10"/>
        <color indexed="56"/>
        <rFont val="Verdana"/>
        <family val="2"/>
      </rPr>
      <t xml:space="preserve"> </t>
    </r>
    <r>
      <rPr>
        <sz val="10"/>
        <rFont val="Verdana"/>
        <family val="2"/>
      </rPr>
      <t>- Source</t>
    </r>
  </si>
  <si>
    <r>
      <t xml:space="preserve">: </t>
    </r>
    <r>
      <rPr>
        <sz val="10"/>
        <color indexed="56"/>
        <rFont val="Verdana"/>
        <family val="2"/>
      </rPr>
      <t xml:space="preserve">INSS, ALMA y TELCOR </t>
    </r>
    <r>
      <rPr>
        <sz val="10"/>
        <rFont val="Verdana"/>
        <family val="2"/>
      </rPr>
      <t>- Nicaraguan Social Security Institute (INSS), Municipality of Managua (ALMA) and Office of Post and Telecommunications (TELCOR).</t>
    </r>
  </si>
  <si>
    <r>
      <t xml:space="preserve">     </t>
    </r>
    <r>
      <rPr>
        <sz val="10"/>
        <color indexed="56"/>
        <rFont val="Verdana"/>
        <family val="2"/>
      </rPr>
      <t>INSS</t>
    </r>
    <r>
      <rPr>
        <sz val="10"/>
        <color indexed="56"/>
        <rFont val="Verdana"/>
        <family val="2"/>
      </rPr>
      <t xml:space="preserve"> - </t>
    </r>
    <r>
      <rPr>
        <sz val="10"/>
        <color indexed="8"/>
        <rFont val="Verdana"/>
        <family val="2"/>
      </rPr>
      <t>Nicaraguan Social Security Institute (INSS)</t>
    </r>
  </si>
  <si>
    <r>
      <t xml:space="preserve">     </t>
    </r>
    <r>
      <rPr>
        <sz val="10"/>
        <color indexed="56"/>
        <rFont val="Verdana"/>
        <family val="2"/>
      </rPr>
      <t xml:space="preserve">Alcaldía de Managua </t>
    </r>
    <r>
      <rPr>
        <sz val="10"/>
        <color indexed="56"/>
        <rFont val="Verdana"/>
        <family val="2"/>
      </rPr>
      <t xml:space="preserve">- </t>
    </r>
    <r>
      <rPr>
        <sz val="10"/>
        <color indexed="8"/>
        <rFont val="Verdana"/>
        <family val="2"/>
      </rPr>
      <t>Municipality  of Managua (ALMA)</t>
    </r>
  </si>
  <si>
    <r>
      <rPr>
        <b/>
        <sz val="10"/>
        <color indexed="56"/>
        <rFont val="Verdana"/>
        <family val="2"/>
      </rPr>
      <t>2.  Adquisición neta de activos no financieros</t>
    </r>
    <r>
      <rPr>
        <b/>
        <sz val="10"/>
        <color indexed="56"/>
        <rFont val="Verdana"/>
        <family val="2"/>
      </rPr>
      <t xml:space="preserve"> </t>
    </r>
    <r>
      <rPr>
        <b/>
        <sz val="10"/>
        <color indexed="56"/>
        <rFont val="Verdana"/>
        <family val="2"/>
      </rPr>
      <t xml:space="preserve">- </t>
    </r>
    <r>
      <rPr>
        <b/>
        <sz val="10"/>
        <rFont val="Verdana"/>
        <family val="2"/>
      </rPr>
      <t>Net non-financial asset purchases</t>
    </r>
  </si>
  <si>
    <r>
      <t xml:space="preserve">    </t>
    </r>
    <r>
      <rPr>
        <sz val="10"/>
        <color indexed="56"/>
        <rFont val="Verdana"/>
        <family val="2"/>
      </rPr>
      <t xml:space="preserve">INSS </t>
    </r>
    <r>
      <rPr>
        <sz val="10"/>
        <color indexed="56"/>
        <rFont val="Verdana"/>
        <family val="2"/>
      </rPr>
      <t xml:space="preserve">- </t>
    </r>
    <r>
      <rPr>
        <sz val="10"/>
        <color indexed="8"/>
        <rFont val="Verdana"/>
        <family val="2"/>
      </rPr>
      <t>Nicaraguan Social Security Institute (INSS)</t>
    </r>
  </si>
  <si>
    <r>
      <t xml:space="preserve">    </t>
    </r>
    <r>
      <rPr>
        <sz val="10"/>
        <color indexed="56"/>
        <rFont val="Verdana"/>
        <family val="2"/>
      </rPr>
      <t>Alcaldía de Managua</t>
    </r>
    <r>
      <rPr>
        <sz val="10"/>
        <color indexed="56"/>
        <rFont val="Verdana"/>
        <family val="2"/>
      </rPr>
      <t xml:space="preserve"> - </t>
    </r>
    <r>
      <rPr>
        <sz val="10"/>
        <color indexed="8"/>
        <rFont val="Verdana"/>
        <family val="2"/>
      </rPr>
      <t>Municipality  of Managua (ALMA)</t>
    </r>
  </si>
  <si>
    <r>
      <rPr>
        <b/>
        <sz val="10"/>
        <color indexed="56"/>
        <rFont val="Verdana"/>
        <family val="2"/>
      </rPr>
      <t>5. Superávit o déficit de efectivo d/d (3+4)</t>
    </r>
    <r>
      <rPr>
        <b/>
        <sz val="10"/>
        <color indexed="56"/>
        <rFont val="Verdana"/>
        <family val="2"/>
      </rPr>
      <t xml:space="preserve"> - </t>
    </r>
    <r>
      <rPr>
        <b/>
        <sz val="10"/>
        <color indexed="8"/>
        <rFont val="Verdana"/>
        <family val="2"/>
      </rPr>
      <t>Overall balance after grants  (3+4)</t>
    </r>
  </si>
  <si>
    <r>
      <t>:</t>
    </r>
    <r>
      <rPr>
        <sz val="10"/>
        <color indexed="56"/>
        <rFont val="Verdana"/>
        <family val="2"/>
      </rPr>
      <t xml:space="preserve"> </t>
    </r>
    <r>
      <rPr>
        <sz val="10"/>
        <color indexed="56"/>
        <rFont val="Verdana"/>
        <family val="2"/>
      </rPr>
      <t>Metodología utilizada de acuerdo al Manual Estadístico de Finanzas Públicas (MEFP, marco analítico 2001) a partir de 2001</t>
    </r>
    <r>
      <rPr>
        <sz val="10"/>
        <color indexed="56"/>
        <rFont val="Verdana"/>
        <family val="2"/>
      </rPr>
      <t xml:space="preserve"> </t>
    </r>
    <r>
      <rPr>
        <sz val="10"/>
        <rFont val="Verdana"/>
        <family val="2"/>
      </rPr>
      <t xml:space="preserve">- Since 2001, based on 2001 Government Finance Statistics Manual (GFSM, 2001). </t>
    </r>
  </si>
  <si>
    <r>
      <t xml:space="preserve">: </t>
    </r>
    <r>
      <rPr>
        <sz val="10"/>
        <color indexed="56"/>
        <rFont val="Verdana"/>
        <family val="2"/>
      </rPr>
      <t xml:space="preserve">No incluye resto de municipalidades </t>
    </r>
    <r>
      <rPr>
        <sz val="10"/>
        <rFont val="Verdana"/>
        <family val="2"/>
      </rPr>
      <t>-  Does not include rest of municipalities.</t>
    </r>
  </si>
  <si>
    <r>
      <t xml:space="preserve">: </t>
    </r>
    <r>
      <rPr>
        <sz val="10"/>
        <color indexed="56"/>
        <rFont val="Verdana"/>
        <family val="2"/>
      </rPr>
      <t xml:space="preserve">A partir de 2001 el financiamiento se presenta en bancario y no bancario según, requerimiento de las NEDD </t>
    </r>
    <r>
      <rPr>
        <sz val="10"/>
        <rFont val="Verdana"/>
        <family val="2"/>
      </rPr>
      <t>- Since 2001 financing comes in banking and non-banking as SDDS requirements.</t>
    </r>
  </si>
  <si>
    <r>
      <t>:</t>
    </r>
    <r>
      <rPr>
        <sz val="10"/>
        <color indexed="56"/>
        <rFont val="Verdana"/>
        <family val="2"/>
      </rPr>
      <t xml:space="preserve"> </t>
    </r>
    <r>
      <rPr>
        <sz val="10"/>
        <color indexed="56"/>
        <rFont val="Verdana"/>
        <family val="2"/>
      </rPr>
      <t>INSS, ALMA y TELCOR</t>
    </r>
    <r>
      <rPr>
        <sz val="10"/>
        <color indexed="56"/>
        <rFont val="Verdana"/>
        <family val="2"/>
      </rPr>
      <t xml:space="preserve"> </t>
    </r>
    <r>
      <rPr>
        <sz val="10"/>
        <rFont val="Verdana"/>
        <family val="2"/>
      </rPr>
      <t>- Nicaraguan Social Security Institute (INSS), Municipality of Managua (ALMA) and Office of Post and Telecommunications (TELCOR).</t>
    </r>
  </si>
  <si>
    <r>
      <rPr>
        <sz val="10"/>
        <color indexed="56"/>
        <rFont val="Verdana"/>
        <family val="2"/>
      </rPr>
      <t>:</t>
    </r>
    <r>
      <rPr>
        <sz val="10"/>
        <color indexed="56"/>
        <rFont val="Verdana"/>
        <family val="2"/>
      </rPr>
      <t xml:space="preserve"> ALMA </t>
    </r>
    <r>
      <rPr>
        <sz val="10"/>
        <rFont val="Verdana"/>
        <family val="2"/>
      </rPr>
      <t>- Municipality of Managua (ALMA).</t>
    </r>
  </si>
  <si>
    <r>
      <t xml:space="preserve">: </t>
    </r>
    <r>
      <rPr>
        <sz val="10"/>
        <color indexed="56"/>
        <rFont val="Verdana"/>
        <family val="2"/>
      </rPr>
      <t>Metodología utilizada de acuerdo al Manual Estadístico de Finanzas Públicas (MEFP, marco analítico 2001) a partir de 2001</t>
    </r>
    <r>
      <rPr>
        <sz val="10"/>
        <rFont val="Verdana"/>
        <family val="2"/>
      </rPr>
      <t xml:space="preserve"> -Since 2001, based on Government Finance Statistics Manual (GFSM, 2001). </t>
    </r>
  </si>
  <si>
    <r>
      <t>:</t>
    </r>
    <r>
      <rPr>
        <sz val="10"/>
        <color indexed="56"/>
        <rFont val="Verdana"/>
        <family val="2"/>
      </rPr>
      <t xml:space="preserve"> Incluye el crédito neto del banco central y del resto del sistema financiero -</t>
    </r>
    <r>
      <rPr>
        <sz val="10"/>
        <color indexed="56"/>
        <rFont val="Verdana"/>
        <family val="2"/>
      </rPr>
      <t xml:space="preserve"> </t>
    </r>
    <r>
      <rPr>
        <sz val="10"/>
        <rFont val="Verdana"/>
        <family val="2"/>
      </rPr>
      <t>Includes Net Credit from the Central Bank and the Rest of the Financial System.</t>
    </r>
  </si>
  <si>
    <r>
      <t xml:space="preserve">: </t>
    </r>
    <r>
      <rPr>
        <sz val="10"/>
        <color indexed="56"/>
        <rFont val="Verdana"/>
        <family val="2"/>
      </rPr>
      <t>INSS</t>
    </r>
    <r>
      <rPr>
        <sz val="10"/>
        <color indexed="56"/>
        <rFont val="Verdana"/>
        <family val="2"/>
      </rPr>
      <t xml:space="preserve"> </t>
    </r>
    <r>
      <rPr>
        <sz val="10"/>
        <color indexed="8"/>
        <rFont val="Verdana"/>
        <family val="2"/>
      </rPr>
      <t>- Nicaraguan Social Security Institute (INSS).</t>
    </r>
  </si>
  <si>
    <t>Since 2004, Nicaragua reached the completion point of the HIPC initiative, this is why the external debt service is done on a cash basis. Years 2002 and 2003 have been adjusted to this basis, in order to homogenize the series. In previous reports, external debt service includes paid service plus debt relief granted by multilateral organizations.</t>
  </si>
  <si>
    <r>
      <t xml:space="preserve">Cuadro </t>
    </r>
    <r>
      <rPr>
        <sz val="10"/>
        <color indexed="56"/>
        <rFont val="Verdana"/>
        <family val="2"/>
      </rPr>
      <t xml:space="preserve">- </t>
    </r>
    <r>
      <rPr>
        <sz val="10"/>
        <color indexed="8"/>
        <rFont val="Verdana"/>
        <family val="2"/>
      </rPr>
      <t>Table</t>
    </r>
    <r>
      <rPr>
        <sz val="10"/>
        <rFont val="Verdana"/>
        <family val="2"/>
      </rPr>
      <t xml:space="preserve"> </t>
    </r>
    <r>
      <rPr>
        <sz val="10"/>
        <color indexed="56"/>
        <rFont val="Verdana"/>
        <family val="2"/>
      </rPr>
      <t>VI-10</t>
    </r>
  </si>
  <si>
    <r>
      <rPr>
        <b/>
        <sz val="10"/>
        <color indexed="56"/>
        <rFont val="Verdana"/>
        <family val="2"/>
      </rPr>
      <t>Conceptos</t>
    </r>
    <r>
      <rPr>
        <b/>
        <sz val="10"/>
        <rFont val="Verdana"/>
        <family val="2"/>
      </rPr>
      <t xml:space="preserve"> - Concepts</t>
    </r>
  </si>
  <si>
    <t xml:space="preserve">  2001</t>
  </si>
  <si>
    <t xml:space="preserve">  2002</t>
  </si>
  <si>
    <t xml:space="preserve">  2003</t>
  </si>
  <si>
    <t xml:space="preserve">  2004</t>
  </si>
  <si>
    <t xml:space="preserve">  2005</t>
  </si>
  <si>
    <t xml:space="preserve">  2006</t>
  </si>
  <si>
    <t xml:space="preserve">  2007</t>
  </si>
  <si>
    <t xml:space="preserve">  2008</t>
  </si>
  <si>
    <t xml:space="preserve">  2009</t>
  </si>
  <si>
    <t xml:space="preserve">  2010</t>
  </si>
  <si>
    <t xml:space="preserve">  2011</t>
  </si>
  <si>
    <t xml:space="preserve">  2012</t>
  </si>
  <si>
    <t xml:space="preserve">  2013</t>
  </si>
  <si>
    <r>
      <t xml:space="preserve">  2014</t>
    </r>
    <r>
      <rPr>
        <b/>
        <vertAlign val="superscript"/>
        <sz val="10"/>
        <color indexed="56"/>
        <rFont val="Verdana"/>
        <family val="2"/>
      </rPr>
      <t>p/</t>
    </r>
  </si>
  <si>
    <r>
      <t xml:space="preserve">  2015</t>
    </r>
    <r>
      <rPr>
        <b/>
        <vertAlign val="superscript"/>
        <sz val="10"/>
        <color indexed="56"/>
        <rFont val="Verdana"/>
        <family val="2"/>
      </rPr>
      <t>p/</t>
    </r>
  </si>
  <si>
    <r>
      <t xml:space="preserve">  2016</t>
    </r>
    <r>
      <rPr>
        <b/>
        <vertAlign val="superscript"/>
        <sz val="10"/>
        <color indexed="56"/>
        <rFont val="Verdana"/>
        <family val="2"/>
      </rPr>
      <t>p/</t>
    </r>
  </si>
  <si>
    <r>
      <t xml:space="preserve">  2017</t>
    </r>
    <r>
      <rPr>
        <b/>
        <vertAlign val="superscript"/>
        <sz val="10"/>
        <color indexed="56"/>
        <rFont val="Verdana"/>
        <family val="2"/>
      </rPr>
      <t>p/</t>
    </r>
  </si>
  <si>
    <r>
      <t xml:space="preserve">  2018</t>
    </r>
    <r>
      <rPr>
        <b/>
        <vertAlign val="superscript"/>
        <sz val="10"/>
        <color indexed="56"/>
        <rFont val="Verdana"/>
        <family val="2"/>
      </rPr>
      <t>p/</t>
    </r>
  </si>
  <si>
    <r>
      <t xml:space="preserve">: </t>
    </r>
    <r>
      <rPr>
        <sz val="10"/>
        <color indexed="56"/>
        <rFont val="Verdana"/>
        <family val="2"/>
      </rPr>
      <t>No incluye ingresos de capital en base a metodología del Manual del Finanzas Públicas, marco analítico 2001</t>
    </r>
    <r>
      <rPr>
        <sz val="10"/>
        <color indexed="8"/>
        <rFont val="Verdana"/>
        <family val="2"/>
      </rPr>
      <t xml:space="preserve"> - Excludes capital revenues based on 2001 Government Finance Statistics Manual (GFSM, 2001). </t>
    </r>
  </si>
  <si>
    <r>
      <t xml:space="preserve">: </t>
    </r>
    <r>
      <rPr>
        <sz val="10"/>
        <color indexed="56"/>
        <rFont val="Verdana"/>
        <family val="2"/>
      </rPr>
      <t>Incluye IVA externo y derechos de aduana y otros derechos de importación</t>
    </r>
    <r>
      <rPr>
        <sz val="10"/>
        <color indexed="56"/>
        <rFont val="Verdana"/>
        <family val="2"/>
      </rPr>
      <t xml:space="preserve"> -  </t>
    </r>
    <r>
      <rPr>
        <sz val="10"/>
        <rFont val="Verdana"/>
        <family val="2"/>
      </rPr>
      <t>Includes</t>
    </r>
    <r>
      <rPr>
        <sz val="10"/>
        <color indexed="38"/>
        <rFont val="Verdana"/>
        <family val="2"/>
      </rPr>
      <t xml:space="preserve"> </t>
    </r>
    <r>
      <rPr>
        <sz val="10"/>
        <rFont val="Verdana"/>
        <family val="2"/>
      </rPr>
      <t xml:space="preserve">external value-added tax, custom duties and other import duties.  </t>
    </r>
  </si>
  <si>
    <r>
      <t xml:space="preserve">: </t>
    </r>
    <r>
      <rPr>
        <sz val="10"/>
        <color indexed="56"/>
        <rFont val="Verdana"/>
        <family val="2"/>
      </rPr>
      <t xml:space="preserve">No incluye formación de capital fijo ni concesión neta de préstamos en base del Manual del Finanzas Públicas, marco analítico 2001 </t>
    </r>
    <r>
      <rPr>
        <sz val="10"/>
        <color indexed="56"/>
        <rFont val="Verdana"/>
        <family val="2"/>
      </rPr>
      <t xml:space="preserve">- </t>
    </r>
    <r>
      <rPr>
        <sz val="10"/>
        <rFont val="Verdana"/>
        <family val="2"/>
      </rPr>
      <t>Excludes fixed capital formation and net lending  based on Government Finance Statistics Manual (GFSM, 2001)</t>
    </r>
    <r>
      <rPr>
        <sz val="10"/>
        <color indexed="56"/>
        <rFont val="Verdana"/>
        <family val="2"/>
      </rPr>
      <t xml:space="preserve">. </t>
    </r>
  </si>
  <si>
    <r>
      <t xml:space="preserve">: </t>
    </r>
    <r>
      <rPr>
        <sz val="10"/>
        <color indexed="56"/>
        <rFont val="Verdana"/>
        <family val="2"/>
      </rPr>
      <t xml:space="preserve">Equivalente a formación de capital fijo en metodología de Manual de Finanzas Públicas de 1986 </t>
    </r>
    <r>
      <rPr>
        <sz val="10"/>
        <color indexed="56"/>
        <rFont val="Verdana"/>
        <family val="2"/>
      </rPr>
      <t xml:space="preserve">-  </t>
    </r>
    <r>
      <rPr>
        <sz val="10"/>
        <rFont val="Verdana"/>
        <family val="2"/>
      </rPr>
      <t xml:space="preserve">Equivalent to fixed capital formation definition used in 1986 Government Finance Statistics Manual (GFSM, 1986). </t>
    </r>
  </si>
  <si>
    <r>
      <t xml:space="preserve">: </t>
    </r>
    <r>
      <rPr>
        <sz val="10"/>
        <color indexed="56"/>
        <rFont val="Verdana"/>
        <family val="2"/>
      </rPr>
      <t xml:space="preserve">Equivalente a ingreso de capital en metodología de Manual de Finanzas Públicas de 1986 </t>
    </r>
    <r>
      <rPr>
        <sz val="10"/>
        <color indexed="56"/>
        <rFont val="Verdana"/>
        <family val="2"/>
      </rPr>
      <t xml:space="preserve">- </t>
    </r>
    <r>
      <rPr>
        <sz val="10"/>
        <rFont val="Verdana"/>
        <family val="2"/>
      </rPr>
      <t>Equivalent to capital revenues definition used in 1986 Government Finance Statistics Manual (GFSM, 1986)</t>
    </r>
    <r>
      <rPr>
        <sz val="10"/>
        <color indexed="56"/>
        <rFont val="Verdana"/>
        <family val="2"/>
      </rPr>
      <t xml:space="preserve">. </t>
    </r>
  </si>
  <si>
    <r>
      <t xml:space="preserve">: </t>
    </r>
    <r>
      <rPr>
        <sz val="10"/>
        <color indexed="56"/>
        <rFont val="Verdana"/>
        <family val="2"/>
      </rPr>
      <t>Incluye el crédito neto del banco central y del resto del sistema financiero</t>
    </r>
    <r>
      <rPr>
        <sz val="10"/>
        <color indexed="56"/>
        <rFont val="Verdana"/>
        <family val="2"/>
      </rPr>
      <t xml:space="preserve"> -  </t>
    </r>
    <r>
      <rPr>
        <sz val="10"/>
        <rFont val="Verdana"/>
        <family val="2"/>
      </rPr>
      <t>Includes net credit from the Central Bank and the rest of the Financial System.</t>
    </r>
  </si>
  <si>
    <r>
      <t xml:space="preserve">: </t>
    </r>
    <r>
      <rPr>
        <sz val="10"/>
        <color indexed="56"/>
        <rFont val="Verdana"/>
        <family val="2"/>
      </rPr>
      <t>Incluye concesión neta de préstamos en base a metodología del Manual de Finanzas Públicas, marco analítico 2001</t>
    </r>
    <r>
      <rPr>
        <sz val="10"/>
        <color indexed="56"/>
        <rFont val="Verdana"/>
        <family val="2"/>
      </rPr>
      <t xml:space="preserve"> - </t>
    </r>
    <r>
      <rPr>
        <sz val="10"/>
        <rFont val="Verdana"/>
        <family val="2"/>
      </rPr>
      <t xml:space="preserve"> Includes</t>
    </r>
    <r>
      <rPr>
        <sz val="10"/>
        <color indexed="38"/>
        <rFont val="Verdana"/>
        <family val="2"/>
      </rPr>
      <t xml:space="preserve"> </t>
    </r>
    <r>
      <rPr>
        <sz val="10"/>
        <rFont val="Verdana"/>
        <family val="2"/>
      </rPr>
      <t xml:space="preserve">net lending  based on 2001 Government Finance Statistics Manual (GFSM, 2001). </t>
    </r>
  </si>
  <si>
    <r>
      <rPr>
        <sz val="10"/>
        <color indexed="56"/>
        <rFont val="Verdana"/>
        <family val="2"/>
      </rPr>
      <t>Nota</t>
    </r>
    <r>
      <rPr>
        <sz val="10"/>
        <color indexed="8"/>
        <rFont val="Verdana"/>
        <family val="2"/>
      </rPr>
      <t xml:space="preserve"> - Note</t>
    </r>
  </si>
  <si>
    <r>
      <t xml:space="preserve">: </t>
    </r>
    <r>
      <rPr>
        <sz val="10"/>
        <color indexed="56"/>
        <rFont val="Verdana"/>
        <family val="2"/>
      </rPr>
      <t xml:space="preserve">El gasto de capital en la </t>
    </r>
    <r>
      <rPr>
        <sz val="10"/>
        <rFont val="Verdana"/>
        <family val="2"/>
      </rPr>
      <t>metodología</t>
    </r>
    <r>
      <rPr>
        <sz val="10"/>
        <color indexed="38"/>
        <rFont val="Verdana"/>
        <family val="2"/>
      </rPr>
      <t xml:space="preserve"> </t>
    </r>
    <r>
      <rPr>
        <sz val="10"/>
        <color indexed="56"/>
        <rFont val="Verdana"/>
        <family val="2"/>
      </rPr>
      <t xml:space="preserve">del Manual de Finanzas Públicas de 1986 , es la suma de la formación de capital fijo más la concesión neta de préstamos y las </t>
    </r>
    <r>
      <rPr>
        <sz val="10"/>
        <rFont val="Verdana"/>
        <family val="2"/>
      </rPr>
      <t xml:space="preserve">transferencias </t>
    </r>
    <r>
      <rPr>
        <sz val="10"/>
        <color indexed="56"/>
        <rFont val="Verdana"/>
        <family val="2"/>
      </rPr>
      <t>de capital</t>
    </r>
    <r>
      <rPr>
        <sz val="10"/>
        <color indexed="56"/>
        <rFont val="Verdana"/>
        <family val="2"/>
      </rPr>
      <t xml:space="preserve"> - </t>
    </r>
    <r>
      <rPr>
        <sz val="10"/>
        <rFont val="Verdana"/>
        <family val="2"/>
      </rPr>
      <t xml:space="preserve">Capital expenditures is equivalent to fixed capital formation plus net lending plus capital transfers based on 1986 Government Finance Statistics Manual (GFSM, 1986).    </t>
    </r>
  </si>
  <si>
    <r>
      <t>:</t>
    </r>
    <r>
      <rPr>
        <sz val="10"/>
        <color indexed="56"/>
        <rFont val="Verdana"/>
        <family val="2"/>
      </rPr>
      <t xml:space="preserve"> A partir de 2001 el </t>
    </r>
    <r>
      <rPr>
        <sz val="10"/>
        <rFont val="Verdana"/>
        <family val="2"/>
      </rPr>
      <t>financiamiento</t>
    </r>
    <r>
      <rPr>
        <sz val="10"/>
        <color indexed="56"/>
        <rFont val="Verdana"/>
        <family val="2"/>
      </rPr>
      <t xml:space="preserve"> se presenta en bancario y no bancario según, requerimiento de las NEDD</t>
    </r>
    <r>
      <rPr>
        <sz val="10"/>
        <rFont val="Verdana"/>
        <family val="2"/>
      </rPr>
      <t xml:space="preserve"> - Since 2001 Financing comes in banking and non-banking as SDDS requirements.</t>
    </r>
  </si>
  <si>
    <r>
      <t xml:space="preserve">: </t>
    </r>
    <r>
      <rPr>
        <sz val="10"/>
        <color indexed="56"/>
        <rFont val="Verdana"/>
        <family val="2"/>
      </rPr>
      <t>MHCP</t>
    </r>
    <r>
      <rPr>
        <sz val="10"/>
        <color indexed="56"/>
        <rFont val="Verdana"/>
        <family val="2"/>
      </rPr>
      <t xml:space="preserve"> - </t>
    </r>
    <r>
      <rPr>
        <sz val="10"/>
        <rFont val="Verdana"/>
        <family val="2"/>
      </rPr>
      <t>Ministry of Finance and Public Credit (MHCP).</t>
    </r>
  </si>
  <si>
    <t>: A partir de marzo de 2011, los Títulos Especiales de Inversión (TEI), se conocen con el nombre de Depósitos a Plazo - From march 2011, the special investment securities (SIS), are known by the name term deposits.</t>
  </si>
  <si>
    <r>
      <t xml:space="preserve">: </t>
    </r>
    <r>
      <rPr>
        <sz val="10"/>
        <color indexed="56"/>
        <rFont val="Verdana"/>
        <family val="2"/>
      </rPr>
      <t>MHCP</t>
    </r>
    <r>
      <rPr>
        <sz val="10"/>
        <color indexed="56"/>
        <rFont val="Verdana"/>
        <family val="2"/>
      </rPr>
      <t xml:space="preserve"> </t>
    </r>
    <r>
      <rPr>
        <sz val="10"/>
        <rFont val="Verdana"/>
        <family val="2"/>
      </rPr>
      <t>-  Ministry of Finance and Public Credit (MHCP).</t>
    </r>
  </si>
  <si>
    <r>
      <t xml:space="preserve">: </t>
    </r>
    <r>
      <rPr>
        <sz val="10"/>
        <color indexed="56"/>
        <rFont val="Verdana"/>
        <family val="2"/>
      </rPr>
      <t xml:space="preserve">MHCP </t>
    </r>
    <r>
      <rPr>
        <sz val="10"/>
        <rFont val="Verdana"/>
        <family val="2"/>
      </rPr>
      <t>- Ministry of Finance and Public Credit (MHCP).</t>
    </r>
  </si>
  <si>
    <r>
      <t xml:space="preserve"> </t>
    </r>
    <r>
      <rPr>
        <sz val="10"/>
        <color indexed="56"/>
        <rFont val="Verdana"/>
        <family val="2"/>
      </rPr>
      <t>Otros</t>
    </r>
    <r>
      <rPr>
        <sz val="10"/>
        <color indexed="56"/>
        <rFont val="Verdana"/>
        <family val="2"/>
      </rPr>
      <t xml:space="preserve"> - </t>
    </r>
    <r>
      <rPr>
        <sz val="10"/>
        <color indexed="8"/>
        <rFont val="Verdana"/>
        <family val="2"/>
      </rPr>
      <t>Other</t>
    </r>
  </si>
  <si>
    <r>
      <t>:</t>
    </r>
    <r>
      <rPr>
        <sz val="10"/>
        <color indexed="56"/>
        <rFont val="Verdana"/>
        <family val="2"/>
      </rPr>
      <t xml:space="preserve"> Metodología utilizada de acuerdo al Manual Estadístico de Finanzas Públicas (MEFP, marco analítico 2001) a partir del año 2001</t>
    </r>
    <r>
      <rPr>
        <sz val="10"/>
        <rFont val="Verdana"/>
        <family val="2"/>
      </rPr>
      <t xml:space="preserve"> - Since 2001, based on 2001 Government Finance Statistics Manual (GFSM, 2001). </t>
    </r>
  </si>
  <si>
    <r>
      <t>:</t>
    </r>
    <r>
      <rPr>
        <sz val="10"/>
        <color indexed="56"/>
        <rFont val="Verdana"/>
        <family val="2"/>
      </rPr>
      <t xml:space="preserve"> Metodología utilizada de acuerdo al Manual Estadístico de Finanzas Públicas (MEFP, marco analítico 2001) a partir de 2001</t>
    </r>
    <r>
      <rPr>
        <sz val="10"/>
        <rFont val="Verdana"/>
        <family val="2"/>
      </rPr>
      <t xml:space="preserve"> -  Since 2001, based on Government Finance Statistics Manual (GFSM, 2001).</t>
    </r>
  </si>
  <si>
    <t>2006</t>
  </si>
  <si>
    <t>2007</t>
  </si>
  <si>
    <t>2008</t>
  </si>
  <si>
    <t>2009</t>
  </si>
  <si>
    <t>2010</t>
  </si>
  <si>
    <t>2011</t>
  </si>
  <si>
    <t>2012</t>
  </si>
  <si>
    <r>
      <t xml:space="preserve">: </t>
    </r>
    <r>
      <rPr>
        <sz val="10"/>
        <color indexed="56"/>
        <rFont val="Verdana"/>
        <family val="2"/>
      </rPr>
      <t>Preliminar</t>
    </r>
    <r>
      <rPr>
        <sz val="10"/>
        <color indexed="56"/>
        <rFont val="Verdana"/>
        <family val="2"/>
      </rPr>
      <t xml:space="preserve"> - </t>
    </r>
    <r>
      <rPr>
        <sz val="10"/>
        <rFont val="Verdana"/>
        <family val="2"/>
      </rPr>
      <t>Preliminary</t>
    </r>
  </si>
  <si>
    <r>
      <t xml:space="preserve">: </t>
    </r>
    <r>
      <rPr>
        <sz val="10"/>
        <color indexed="56"/>
        <rFont val="Verdana"/>
        <family val="2"/>
      </rPr>
      <t>Empresa Nicaragüense de Alimentos Básicos (ENABAS)</t>
    </r>
    <r>
      <rPr>
        <sz val="10"/>
        <color indexed="8"/>
        <rFont val="Verdana"/>
        <family val="2"/>
      </rPr>
      <t xml:space="preserve"> - Nicaraguan Basic Food Company (ENABAS)</t>
    </r>
  </si>
  <si>
    <t xml:space="preserve">2/ </t>
  </si>
  <si>
    <t xml:space="preserve">                         </t>
  </si>
  <si>
    <t xml:space="preserve">                           </t>
  </si>
  <si>
    <t xml:space="preserve">                  </t>
  </si>
  <si>
    <r>
      <t xml:space="preserve">Otros gastos corrientes - </t>
    </r>
    <r>
      <rPr>
        <sz val="10"/>
        <color indexed="8"/>
        <rFont val="Verdana"/>
        <family val="2"/>
      </rPr>
      <t>Other current expenditures</t>
    </r>
  </si>
  <si>
    <r>
      <t xml:space="preserve">Intereses - </t>
    </r>
    <r>
      <rPr>
        <sz val="10"/>
        <color indexed="8"/>
        <rFont val="Verdana"/>
        <family val="2"/>
      </rPr>
      <t>Interest payments</t>
    </r>
  </si>
  <si>
    <r>
      <t xml:space="preserve">2. Formación de capital fijo - </t>
    </r>
    <r>
      <rPr>
        <b/>
        <sz val="10"/>
        <color indexed="8"/>
        <rFont val="Verdana"/>
        <family val="2"/>
      </rPr>
      <t>Fixed capital formation</t>
    </r>
  </si>
  <si>
    <r>
      <t>Operaciones  del resto del gobierno general</t>
    </r>
    <r>
      <rPr>
        <b/>
        <vertAlign val="superscript"/>
        <sz val="10"/>
        <color indexed="56"/>
        <rFont val="Verdana"/>
        <family val="2"/>
      </rPr>
      <t>1-4/</t>
    </r>
    <r>
      <rPr>
        <b/>
        <sz val="10"/>
        <color indexed="56"/>
        <rFont val="Verdana"/>
        <family val="2"/>
      </rPr>
      <t xml:space="preserve"> </t>
    </r>
    <r>
      <rPr>
        <b/>
        <sz val="10"/>
        <color indexed="56"/>
        <rFont val="Verdana"/>
        <family val="2"/>
      </rPr>
      <t xml:space="preserve">- </t>
    </r>
    <r>
      <rPr>
        <b/>
        <sz val="10"/>
        <color indexed="8"/>
        <rFont val="Verdana"/>
        <family val="2"/>
      </rPr>
      <t>Operations of the rest of the General Government</t>
    </r>
    <r>
      <rPr>
        <b/>
        <vertAlign val="superscript"/>
        <sz val="10"/>
        <color indexed="8"/>
        <rFont val="Verdana"/>
        <family val="2"/>
      </rPr>
      <t>1-4/</t>
    </r>
  </si>
  <si>
    <t xml:space="preserve">                        </t>
  </si>
  <si>
    <r>
      <t xml:space="preserve">   Del Gobierno Central - </t>
    </r>
    <r>
      <rPr>
        <sz val="10"/>
        <color indexed="8"/>
        <rFont val="Verdana"/>
        <family val="2"/>
      </rPr>
      <t>From Central Government</t>
    </r>
  </si>
  <si>
    <r>
      <t xml:space="preserve">   De empresas públicas no financieras - </t>
    </r>
    <r>
      <rPr>
        <sz val="10"/>
        <color indexed="8"/>
        <rFont val="Verdana"/>
        <family val="2"/>
      </rPr>
      <t>From Non Financial Public Enterprises</t>
    </r>
  </si>
  <si>
    <r>
      <t xml:space="preserve">Prestaciones médicas - </t>
    </r>
    <r>
      <rPr>
        <sz val="10"/>
        <color indexed="8"/>
        <rFont val="Verdana"/>
        <family val="2"/>
      </rPr>
      <t>Medical services</t>
    </r>
  </si>
  <si>
    <r>
      <t xml:space="preserve">Transferencias corrientes al Gobierno Central - </t>
    </r>
    <r>
      <rPr>
        <sz val="10"/>
        <color indexed="8"/>
        <rFont val="Verdana"/>
        <family val="2"/>
      </rPr>
      <t>Current transfers to Central Government</t>
    </r>
  </si>
  <si>
    <r>
      <t xml:space="preserve">Otras Transferencias corrientes otorgadas - </t>
    </r>
    <r>
      <rPr>
        <sz val="10"/>
        <color indexed="8"/>
        <rFont val="Verdana"/>
        <family val="2"/>
      </rPr>
      <t>Other current transfers</t>
    </r>
  </si>
  <si>
    <r>
      <t xml:space="preserve">2. Superávit (+) o déficit (-) en cuenta corriente - </t>
    </r>
    <r>
      <rPr>
        <b/>
        <sz val="10"/>
        <color indexed="8"/>
        <rFont val="Verdana"/>
        <family val="2"/>
      </rPr>
      <t>Current surplus (+) or deficit (-)</t>
    </r>
  </si>
  <si>
    <t xml:space="preserve">                              </t>
  </si>
  <si>
    <r>
      <rPr>
        <sz val="10"/>
        <color indexed="56"/>
        <rFont val="Verdana"/>
        <family val="2"/>
      </rPr>
      <t>Ingresos corrientes no tributarios</t>
    </r>
    <r>
      <rPr>
        <sz val="10"/>
        <color indexed="56"/>
        <rFont val="Verdana"/>
        <family val="2"/>
      </rPr>
      <t xml:space="preserve"> - </t>
    </r>
    <r>
      <rPr>
        <sz val="10"/>
        <color indexed="8"/>
        <rFont val="Verdana"/>
        <family val="2"/>
      </rPr>
      <t>Non-tax current revenues</t>
    </r>
  </si>
  <si>
    <t xml:space="preserve">                </t>
  </si>
  <si>
    <t xml:space="preserve">                                       Cuadro - Table No.13</t>
  </si>
  <si>
    <r>
      <rPr>
        <b/>
        <sz val="10"/>
        <color indexed="56"/>
        <rFont val="Verdana"/>
        <family val="2"/>
      </rPr>
      <t>Concepto</t>
    </r>
    <r>
      <rPr>
        <b/>
        <sz val="10"/>
        <color indexed="56"/>
        <rFont val="Verdana"/>
        <family val="2"/>
      </rPr>
      <t xml:space="preserve"> </t>
    </r>
    <r>
      <rPr>
        <b/>
        <sz val="10"/>
        <rFont val="Verdana"/>
        <family val="2"/>
      </rPr>
      <t>- Concepts</t>
    </r>
  </si>
  <si>
    <r>
      <t xml:space="preserve">: </t>
    </r>
    <r>
      <rPr>
        <sz val="10"/>
        <color indexed="56"/>
        <rFont val="Verdana"/>
        <family val="2"/>
      </rPr>
      <t xml:space="preserve">Metodología utilizada de acuerdo al Manual Estadístico de Finanzas Públicas (MEFP, marco analítico 2001) a partir de 2001 </t>
    </r>
    <r>
      <rPr>
        <sz val="10"/>
        <rFont val="Verdana"/>
        <family val="2"/>
      </rPr>
      <t xml:space="preserve">- Since 2001, based on 2001 Government Finance Statistics Manual (GFSM, 2001). </t>
    </r>
  </si>
  <si>
    <r>
      <t>:</t>
    </r>
    <r>
      <rPr>
        <sz val="10"/>
        <color indexed="56"/>
        <rFont val="Verdana"/>
        <family val="2"/>
      </rPr>
      <t xml:space="preserve"> Incluye gobierno central, INSS, ALMA y TELCOR</t>
    </r>
    <r>
      <rPr>
        <sz val="10"/>
        <rFont val="Verdana"/>
        <family val="2"/>
      </rPr>
      <t xml:space="preserve"> -  Includes Central Government, Nicaraguan Social Security Institute (INSS), Managua Municipality (ALMA) and Office of Post and Telecommunications (TELCOR).</t>
    </r>
  </si>
  <si>
    <r>
      <t>:</t>
    </r>
    <r>
      <rPr>
        <sz val="10"/>
        <color indexed="56"/>
        <rFont val="Verdana"/>
        <family val="2"/>
      </rPr>
      <t xml:space="preserve"> </t>
    </r>
    <r>
      <rPr>
        <sz val="10"/>
        <color indexed="56"/>
        <rFont val="Verdana"/>
        <family val="2"/>
      </rPr>
      <t>Incluye subsidio al transporte y energía eléctrica</t>
    </r>
    <r>
      <rPr>
        <sz val="10"/>
        <rFont val="Verdana"/>
        <family val="2"/>
      </rPr>
      <t xml:space="preserve"> -  Includes transport and electricity subsidies.</t>
    </r>
  </si>
  <si>
    <r>
      <t xml:space="preserve">: </t>
    </r>
    <r>
      <rPr>
        <sz val="10"/>
        <color indexed="56"/>
        <rFont val="Verdana"/>
        <family val="2"/>
      </rPr>
      <t>Incluye el crédito neto del banco central y del resto del sistema financiero</t>
    </r>
    <r>
      <rPr>
        <sz val="10"/>
        <color indexed="56"/>
        <rFont val="Verdana"/>
        <family val="2"/>
      </rPr>
      <t xml:space="preserve"> - </t>
    </r>
    <r>
      <rPr>
        <sz val="10"/>
        <rFont val="Verdana"/>
        <family val="2"/>
      </rPr>
      <t>Includes net credit from the Central Bank and the Rest of the Financial System.</t>
    </r>
  </si>
  <si>
    <r>
      <t xml:space="preserve">: </t>
    </r>
    <r>
      <rPr>
        <sz val="10"/>
        <color indexed="56"/>
        <rFont val="Verdana"/>
        <family val="2"/>
      </rPr>
      <t>A partir de 2001 el Financiamiento se presenta en bancario y no bancario según, requerimiento de las NEDD</t>
    </r>
    <r>
      <rPr>
        <sz val="10"/>
        <rFont val="Verdana"/>
        <family val="2"/>
      </rPr>
      <t xml:space="preserve"> - Since 2001 Financing comes in banking and non-banking as SDDS requirements.</t>
    </r>
  </si>
  <si>
    <r>
      <t xml:space="preserve">: </t>
    </r>
    <r>
      <rPr>
        <sz val="10"/>
        <color indexed="56"/>
        <rFont val="Verdana"/>
        <family val="2"/>
      </rPr>
      <t xml:space="preserve">MHCP, BCN, INSS, ALMA y TELCOR </t>
    </r>
    <r>
      <rPr>
        <sz val="10"/>
        <rFont val="Verdana"/>
        <family val="2"/>
      </rPr>
      <t>-  Ministry of Finance and Public Credit (MHCP), Central Bank of Nicaragua (BCN), Nicaraguan Social Security Institute (INSS), Municipality of Managua (ALMA) and Office of Post and Telecommunications (TELCOR).</t>
    </r>
  </si>
  <si>
    <r>
      <rPr>
        <sz val="10"/>
        <color indexed="54"/>
        <rFont val="Verdana"/>
        <family val="2"/>
      </rPr>
      <t>Fuente</t>
    </r>
    <r>
      <rPr>
        <sz val="10"/>
        <color indexed="38"/>
        <rFont val="Verdana"/>
        <family val="2"/>
      </rPr>
      <t xml:space="preserve"> </t>
    </r>
    <r>
      <rPr>
        <sz val="10"/>
        <rFont val="Verdana"/>
        <family val="2"/>
      </rPr>
      <t>- Source</t>
    </r>
  </si>
  <si>
    <r>
      <t>2019</t>
    </r>
    <r>
      <rPr>
        <b/>
        <vertAlign val="superscript"/>
        <sz val="10"/>
        <color indexed="56"/>
        <rFont val="Verdana"/>
        <family val="2"/>
      </rPr>
      <t>p/</t>
    </r>
  </si>
  <si>
    <t xml:space="preserve">   5. Erogación total  (2+4)</t>
  </si>
  <si>
    <r>
      <t xml:space="preserve">   9. Financiamiento - </t>
    </r>
    <r>
      <rPr>
        <b/>
        <sz val="10"/>
        <color indexed="8"/>
        <rFont val="Verdana"/>
        <family val="2"/>
      </rPr>
      <t>Financing</t>
    </r>
  </si>
  <si>
    <t xml:space="preserve">   5. Erogacion total  (2+4)</t>
  </si>
  <si>
    <r>
      <t xml:space="preserve">9. Financiamiento - </t>
    </r>
    <r>
      <rPr>
        <b/>
        <sz val="10"/>
        <color indexed="8"/>
        <rFont val="Verdana"/>
        <family val="2"/>
      </rPr>
      <t>Financing</t>
    </r>
  </si>
  <si>
    <r>
      <t xml:space="preserve">8. Superávit o déficit de efectivo d/d (6+7) - </t>
    </r>
    <r>
      <rPr>
        <b/>
        <sz val="10"/>
        <color indexed="8"/>
        <rFont val="Verdana"/>
        <family val="2"/>
      </rPr>
      <t>Overall balance after grants (6+7)</t>
    </r>
  </si>
  <si>
    <r>
      <t xml:space="preserve">7. Donaciones totales - </t>
    </r>
    <r>
      <rPr>
        <b/>
        <sz val="10"/>
        <color indexed="8"/>
        <rFont val="Verdana"/>
        <family val="2"/>
      </rPr>
      <t>Total grants</t>
    </r>
  </si>
  <si>
    <r>
      <t xml:space="preserve">6. Superávit o déficit de efectivo a/d (3-4) - </t>
    </r>
    <r>
      <rPr>
        <b/>
        <sz val="10"/>
        <color indexed="8"/>
        <rFont val="Verdana"/>
        <family val="2"/>
      </rPr>
      <t>Overall balance before grants (3-4)</t>
    </r>
  </si>
  <si>
    <t>5. Erogación total  (2+4)</t>
  </si>
  <si>
    <r>
      <t xml:space="preserve">    TELCOR </t>
    </r>
    <r>
      <rPr>
        <sz val="10"/>
        <color indexed="56"/>
        <rFont val="Verdana"/>
        <family val="2"/>
      </rPr>
      <t>-</t>
    </r>
    <r>
      <rPr>
        <sz val="10"/>
        <color indexed="8"/>
        <rFont val="Verdana"/>
        <family val="2"/>
      </rPr>
      <t xml:space="preserve"> Office of Post and Telecommunications (TELCOR)</t>
    </r>
  </si>
  <si>
    <t>5. Erogación total (2+4)</t>
  </si>
  <si>
    <r>
      <rPr>
        <b/>
        <sz val="10"/>
        <color indexed="56"/>
        <rFont val="Verdana"/>
        <family val="2"/>
      </rPr>
      <t>7. Donaciones totales -</t>
    </r>
    <r>
      <rPr>
        <b/>
        <sz val="10"/>
        <rFont val="Verdana"/>
        <family val="2"/>
      </rPr>
      <t xml:space="preserve"> Total grants</t>
    </r>
  </si>
  <si>
    <r>
      <rPr>
        <b/>
        <sz val="10"/>
        <color indexed="56"/>
        <rFont val="Verdana"/>
        <family val="2"/>
      </rPr>
      <t xml:space="preserve">8. Superávit o déficit de efectivo d/d (6+7) - </t>
    </r>
    <r>
      <rPr>
        <b/>
        <sz val="10"/>
        <color indexed="8"/>
        <rFont val="Verdana"/>
        <family val="2"/>
      </rPr>
      <t>Overall balance after grants  (6+7)</t>
    </r>
  </si>
  <si>
    <r>
      <t xml:space="preserve">  2019</t>
    </r>
    <r>
      <rPr>
        <b/>
        <vertAlign val="superscript"/>
        <sz val="10"/>
        <color indexed="56"/>
        <rFont val="Verdana"/>
        <family val="2"/>
      </rPr>
      <t>p/</t>
    </r>
  </si>
  <si>
    <t xml:space="preserve">  5. Erogación total  (2+4)</t>
  </si>
  <si>
    <t xml:space="preserve">5. Erogación total </t>
  </si>
  <si>
    <r>
      <rPr>
        <b/>
        <sz val="10"/>
        <color indexed="56"/>
        <rFont val="Verdana"/>
        <family val="2"/>
      </rPr>
      <t xml:space="preserve">Conceptos </t>
    </r>
    <r>
      <rPr>
        <b/>
        <sz val="10"/>
        <rFont val="Verdana"/>
        <family val="2"/>
      </rPr>
      <t>- Concepts</t>
    </r>
  </si>
  <si>
    <r>
      <t>2015</t>
    </r>
    <r>
      <rPr>
        <b/>
        <vertAlign val="superscript"/>
        <sz val="10"/>
        <color indexed="56"/>
        <rFont val="Verdana"/>
        <family val="2"/>
      </rPr>
      <t>p/</t>
    </r>
  </si>
  <si>
    <r>
      <rPr>
        <sz val="10"/>
        <color indexed="56"/>
        <rFont val="Verdana"/>
        <family val="2"/>
      </rPr>
      <t xml:space="preserve">: Metodología utilizada de acuerdo al Manual Estadístico de Finanzas Públicas (MEFP, marco analítico 2001) a partir de 2001 </t>
    </r>
    <r>
      <rPr>
        <sz val="10"/>
        <rFont val="Verdana"/>
        <family val="2"/>
      </rPr>
      <t xml:space="preserve">- Since 2001, based on 2001 Government Finance Statistics Manual (GFSM, 2001). </t>
    </r>
  </si>
  <si>
    <r>
      <rPr>
        <b/>
        <sz val="10"/>
        <color indexed="56"/>
        <rFont val="Verdana"/>
        <family val="2"/>
      </rPr>
      <t xml:space="preserve">1. Resultado operativo neto </t>
    </r>
    <r>
      <rPr>
        <b/>
        <sz val="10"/>
        <color indexed="54"/>
        <rFont val="Verdana"/>
        <family val="2"/>
      </rPr>
      <t>-</t>
    </r>
    <r>
      <rPr>
        <b/>
        <sz val="10"/>
        <color indexed="56"/>
        <rFont val="Verdana"/>
        <family val="2"/>
      </rPr>
      <t xml:space="preserve"> </t>
    </r>
    <r>
      <rPr>
        <b/>
        <sz val="10"/>
        <rFont val="Verdana"/>
        <family val="2"/>
      </rPr>
      <t>Net operating balance</t>
    </r>
  </si>
  <si>
    <r>
      <rPr>
        <sz val="10"/>
        <color indexed="56"/>
        <rFont val="Verdana"/>
        <family val="2"/>
      </rPr>
      <t xml:space="preserve">  ENATREL </t>
    </r>
    <r>
      <rPr>
        <sz val="10"/>
        <color indexed="56"/>
        <rFont val="Verdana"/>
        <family val="2"/>
      </rPr>
      <t xml:space="preserve">- </t>
    </r>
    <r>
      <rPr>
        <sz val="10"/>
        <color indexed="8"/>
        <rFont val="Verdana"/>
        <family val="2"/>
      </rPr>
      <t>Nicaraguan Electricity Transmission Company (ENATREL)</t>
    </r>
  </si>
  <si>
    <r>
      <rPr>
        <b/>
        <sz val="10"/>
        <color indexed="56"/>
        <rFont val="Verdana"/>
        <family val="2"/>
      </rPr>
      <t xml:space="preserve">2. Adquisición neta de activos no financieros </t>
    </r>
    <r>
      <rPr>
        <b/>
        <sz val="10"/>
        <color indexed="54"/>
        <rFont val="Verdana"/>
        <family val="2"/>
      </rPr>
      <t xml:space="preserve">- </t>
    </r>
    <r>
      <rPr>
        <b/>
        <sz val="10"/>
        <color indexed="8"/>
        <rFont val="Verdana"/>
        <family val="2"/>
      </rPr>
      <t>Net non-financial asset purchases</t>
    </r>
  </si>
  <si>
    <r>
      <rPr>
        <sz val="10"/>
        <color indexed="56"/>
        <rFont val="Verdana"/>
        <family val="2"/>
      </rPr>
      <t xml:space="preserve">  ENATREL -</t>
    </r>
    <r>
      <rPr>
        <sz val="10"/>
        <color indexed="56"/>
        <rFont val="Verdana"/>
        <family val="2"/>
      </rPr>
      <t xml:space="preserve"> </t>
    </r>
    <r>
      <rPr>
        <sz val="10"/>
        <color indexed="8"/>
        <rFont val="Verdana"/>
        <family val="2"/>
      </rPr>
      <t>Nicaraguan Electricity Transmission Company (ENATREL)</t>
    </r>
  </si>
  <si>
    <r>
      <rPr>
        <sz val="10"/>
        <color indexed="56"/>
        <rFont val="Verdana"/>
        <family val="2"/>
      </rPr>
      <t xml:space="preserve">  ENACAL </t>
    </r>
    <r>
      <rPr>
        <sz val="10"/>
        <color indexed="56"/>
        <rFont val="Verdana"/>
        <family val="2"/>
      </rPr>
      <t xml:space="preserve">- </t>
    </r>
    <r>
      <rPr>
        <sz val="10"/>
        <color indexed="8"/>
        <rFont val="Verdana"/>
        <family val="2"/>
      </rPr>
      <t>Nicaraguan Water and Sewerage Company  (ENACAL)</t>
    </r>
  </si>
  <si>
    <r>
      <rPr>
        <sz val="10"/>
        <color indexed="56"/>
        <rFont val="Verdana"/>
        <family val="2"/>
      </rPr>
      <t xml:space="preserve">  ENEL - </t>
    </r>
    <r>
      <rPr>
        <sz val="10"/>
        <color indexed="8"/>
        <rFont val="Verdana"/>
        <family val="2"/>
      </rPr>
      <t>Nicaraguan Electricity Company (ENEL)</t>
    </r>
  </si>
  <si>
    <r>
      <rPr>
        <sz val="10"/>
        <color indexed="56"/>
        <rFont val="Verdana"/>
        <family val="2"/>
      </rPr>
      <t xml:space="preserve">  EPN -</t>
    </r>
    <r>
      <rPr>
        <sz val="10"/>
        <color indexed="56"/>
        <rFont val="Verdana"/>
        <family val="2"/>
      </rPr>
      <t xml:space="preserve"> </t>
    </r>
    <r>
      <rPr>
        <sz val="10"/>
        <color indexed="8"/>
        <rFont val="Verdana"/>
        <family val="2"/>
      </rPr>
      <t>National Ports Company (EPN)</t>
    </r>
  </si>
  <si>
    <r>
      <rPr>
        <sz val="10"/>
        <color indexed="56"/>
        <rFont val="Verdana"/>
        <family val="2"/>
      </rPr>
      <t xml:space="preserve">  EAAI -</t>
    </r>
    <r>
      <rPr>
        <sz val="10"/>
        <color indexed="54"/>
        <rFont val="Verdana"/>
        <family val="2"/>
      </rPr>
      <t xml:space="preserve"> </t>
    </r>
    <r>
      <rPr>
        <sz val="10"/>
        <rFont val="Verdana"/>
        <family val="2"/>
      </rPr>
      <t xml:space="preserve"> International Airports Management Company </t>
    </r>
  </si>
  <si>
    <r>
      <rPr>
        <sz val="10"/>
        <color indexed="56"/>
        <rFont val="Verdana"/>
        <family val="2"/>
      </rPr>
      <t xml:space="preserve">  ENABAS </t>
    </r>
    <r>
      <rPr>
        <sz val="10"/>
        <color indexed="54"/>
        <rFont val="Verdana"/>
        <family val="2"/>
      </rPr>
      <t xml:space="preserve">- </t>
    </r>
    <r>
      <rPr>
        <sz val="10"/>
        <rFont val="Verdana"/>
        <family val="2"/>
      </rPr>
      <t>Nicaraguan Basic Food Company</t>
    </r>
  </si>
  <si>
    <r>
      <rPr>
        <sz val="10"/>
        <color indexed="56"/>
        <rFont val="Verdana"/>
        <family val="2"/>
      </rPr>
      <t xml:space="preserve">  PETRONIC -</t>
    </r>
    <r>
      <rPr>
        <sz val="10"/>
        <color indexed="54"/>
        <rFont val="Verdana"/>
        <family val="2"/>
      </rPr>
      <t xml:space="preserve"> </t>
    </r>
    <r>
      <rPr>
        <sz val="10"/>
        <rFont val="Verdana"/>
        <family val="2"/>
      </rPr>
      <t>Nicaraguan Petroleos</t>
    </r>
  </si>
  <si>
    <r>
      <rPr>
        <b/>
        <sz val="10"/>
        <color indexed="56"/>
        <rFont val="Verdana"/>
        <family val="2"/>
      </rPr>
      <t xml:space="preserve">3. Superávit o déficit de efectivo a/d (1-2) </t>
    </r>
    <r>
      <rPr>
        <b/>
        <sz val="10"/>
        <color indexed="54"/>
        <rFont val="Verdana"/>
        <family val="2"/>
      </rPr>
      <t xml:space="preserve">- </t>
    </r>
    <r>
      <rPr>
        <b/>
        <sz val="10"/>
        <color indexed="8"/>
        <rFont val="Verdana"/>
        <family val="2"/>
      </rPr>
      <t>Overall balance before grants (1-2)</t>
    </r>
  </si>
  <si>
    <r>
      <rPr>
        <sz val="10"/>
        <color indexed="56"/>
        <rFont val="Verdana"/>
        <family val="2"/>
      </rPr>
      <t xml:space="preserve">  ENACAL -</t>
    </r>
    <r>
      <rPr>
        <sz val="10"/>
        <color indexed="56"/>
        <rFont val="Verdana"/>
        <family val="2"/>
      </rPr>
      <t xml:space="preserve"> </t>
    </r>
    <r>
      <rPr>
        <sz val="10"/>
        <color indexed="8"/>
        <rFont val="Verdana"/>
        <family val="2"/>
      </rPr>
      <t>Nicaraguan Water and Sewerage Company (ENACAL)</t>
    </r>
  </si>
  <si>
    <r>
      <rPr>
        <sz val="10"/>
        <color indexed="56"/>
        <rFont val="Verdana"/>
        <family val="2"/>
      </rPr>
      <t xml:space="preserve">  ENEL -</t>
    </r>
    <r>
      <rPr>
        <sz val="10"/>
        <color indexed="56"/>
        <rFont val="Verdana"/>
        <family val="2"/>
      </rPr>
      <t xml:space="preserve"> </t>
    </r>
    <r>
      <rPr>
        <sz val="10"/>
        <color indexed="8"/>
        <rFont val="Verdana"/>
        <family val="2"/>
      </rPr>
      <t>Nicaraguan Electricity Company (ENEL)</t>
    </r>
  </si>
  <si>
    <r>
      <rPr>
        <sz val="10"/>
        <color indexed="56"/>
        <rFont val="Verdana"/>
        <family val="2"/>
      </rPr>
      <t xml:space="preserve">  EPN </t>
    </r>
    <r>
      <rPr>
        <sz val="10"/>
        <color indexed="56"/>
        <rFont val="Verdana"/>
        <family val="2"/>
      </rPr>
      <t xml:space="preserve">- </t>
    </r>
    <r>
      <rPr>
        <sz val="10"/>
        <color indexed="8"/>
        <rFont val="Verdana"/>
        <family val="2"/>
      </rPr>
      <t>National Ports Company (EPN)</t>
    </r>
  </si>
  <si>
    <r>
      <rPr>
        <sz val="10"/>
        <color indexed="56"/>
        <rFont val="Verdana"/>
        <family val="2"/>
      </rPr>
      <t xml:space="preserve">  EAAI </t>
    </r>
    <r>
      <rPr>
        <sz val="10"/>
        <color indexed="54"/>
        <rFont val="Verdana"/>
        <family val="2"/>
      </rPr>
      <t xml:space="preserve">- </t>
    </r>
    <r>
      <rPr>
        <sz val="10"/>
        <rFont val="Verdana"/>
        <family val="2"/>
      </rPr>
      <t xml:space="preserve"> International Airports Management Company </t>
    </r>
  </si>
  <si>
    <r>
      <rPr>
        <sz val="10"/>
        <color indexed="56"/>
        <rFont val="Verdana"/>
        <family val="2"/>
      </rPr>
      <t xml:space="preserve">  PETRONIC </t>
    </r>
    <r>
      <rPr>
        <sz val="10"/>
        <color indexed="54"/>
        <rFont val="Verdana"/>
        <family val="2"/>
      </rPr>
      <t xml:space="preserve">- </t>
    </r>
    <r>
      <rPr>
        <sz val="10"/>
        <rFont val="Verdana"/>
        <family val="2"/>
      </rPr>
      <t>Nicaraguan Petroleos</t>
    </r>
  </si>
  <si>
    <r>
      <rPr>
        <sz val="10"/>
        <color indexed="56"/>
        <rFont val="Verdana"/>
        <family val="2"/>
      </rPr>
      <t xml:space="preserve">  ENACAL </t>
    </r>
    <r>
      <rPr>
        <sz val="10"/>
        <color indexed="56"/>
        <rFont val="Verdana"/>
        <family val="2"/>
      </rPr>
      <t xml:space="preserve">- </t>
    </r>
    <r>
      <rPr>
        <sz val="10"/>
        <color indexed="8"/>
        <rFont val="Verdana"/>
        <family val="2"/>
      </rPr>
      <t>Nicaraguan Water and Sewerage Company (ENACAL)</t>
    </r>
  </si>
  <si>
    <r>
      <rPr>
        <sz val="10"/>
        <color indexed="56"/>
        <rFont val="Verdana"/>
        <family val="2"/>
      </rPr>
      <t xml:space="preserve">  ENEL </t>
    </r>
    <r>
      <rPr>
        <sz val="10"/>
        <color indexed="56"/>
        <rFont val="Verdana"/>
        <family val="2"/>
      </rPr>
      <t xml:space="preserve">- </t>
    </r>
    <r>
      <rPr>
        <sz val="10"/>
        <color indexed="8"/>
        <rFont val="Verdana"/>
        <family val="2"/>
      </rPr>
      <t>Nicaraguan Electricity Company (ENEL)</t>
    </r>
  </si>
  <si>
    <r>
      <rPr>
        <sz val="10"/>
        <color indexed="56"/>
        <rFont val="Verdana"/>
        <family val="2"/>
      </rPr>
      <t xml:space="preserve">  ENABAS -</t>
    </r>
    <r>
      <rPr>
        <sz val="10"/>
        <color indexed="54"/>
        <rFont val="Verdana"/>
        <family val="2"/>
      </rPr>
      <t xml:space="preserve"> </t>
    </r>
    <r>
      <rPr>
        <sz val="10"/>
        <rFont val="Verdana"/>
        <family val="2"/>
      </rPr>
      <t>Nicaraguan Basic Food Company</t>
    </r>
  </si>
  <si>
    <r>
      <rPr>
        <b/>
        <sz val="10"/>
        <color indexed="56"/>
        <rFont val="Verdana"/>
        <family val="2"/>
      </rPr>
      <t>5. Superávit o déficit de efectivo d/d (3+4) -</t>
    </r>
    <r>
      <rPr>
        <b/>
        <sz val="10"/>
        <color indexed="54"/>
        <rFont val="Verdana"/>
        <family val="2"/>
      </rPr>
      <t xml:space="preserve"> </t>
    </r>
    <r>
      <rPr>
        <b/>
        <sz val="10"/>
        <color indexed="8"/>
        <rFont val="Verdana"/>
        <family val="2"/>
      </rPr>
      <t>Overall balance after grants (3+4)</t>
    </r>
  </si>
  <si>
    <r>
      <rPr>
        <b/>
        <sz val="10"/>
        <color indexed="56"/>
        <rFont val="Verdana"/>
        <family val="2"/>
      </rPr>
      <t xml:space="preserve">4. Donaciones totales </t>
    </r>
    <r>
      <rPr>
        <b/>
        <sz val="10"/>
        <color indexed="54"/>
        <rFont val="Verdana"/>
        <family val="2"/>
      </rPr>
      <t xml:space="preserve">- </t>
    </r>
    <r>
      <rPr>
        <b/>
        <sz val="10"/>
        <color indexed="8"/>
        <rFont val="Verdana"/>
        <family val="2"/>
      </rPr>
      <t>Total grants</t>
    </r>
  </si>
  <si>
    <r>
      <rPr>
        <b/>
        <sz val="10"/>
        <color indexed="56"/>
        <rFont val="Verdana"/>
        <family val="2"/>
      </rPr>
      <t xml:space="preserve">6. Financiamiento </t>
    </r>
    <r>
      <rPr>
        <b/>
        <sz val="10"/>
        <color indexed="54"/>
        <rFont val="Verdana"/>
        <family val="2"/>
      </rPr>
      <t xml:space="preserve">- </t>
    </r>
    <r>
      <rPr>
        <b/>
        <sz val="10"/>
        <color indexed="8"/>
        <rFont val="Verdana"/>
        <family val="2"/>
      </rPr>
      <t>Financing</t>
    </r>
  </si>
  <si>
    <r>
      <rPr>
        <sz val="10"/>
        <color indexed="56"/>
        <rFont val="Verdana"/>
        <family val="2"/>
      </rPr>
      <t xml:space="preserve">  Financiamiento externo </t>
    </r>
    <r>
      <rPr>
        <sz val="10"/>
        <color indexed="54"/>
        <rFont val="Verdana"/>
        <family val="2"/>
      </rPr>
      <t xml:space="preserve">- </t>
    </r>
    <r>
      <rPr>
        <sz val="10"/>
        <color indexed="8"/>
        <rFont val="Verdana"/>
        <family val="2"/>
      </rPr>
      <t>External</t>
    </r>
  </si>
  <si>
    <r>
      <rPr>
        <sz val="10"/>
        <color indexed="56"/>
        <rFont val="Verdana"/>
        <family val="2"/>
      </rPr>
      <t xml:space="preserve">  Financiamiento interno</t>
    </r>
    <r>
      <rPr>
        <sz val="10"/>
        <color indexed="54"/>
        <rFont val="Verdana"/>
        <family val="2"/>
      </rPr>
      <t xml:space="preserve"> - </t>
    </r>
    <r>
      <rPr>
        <sz val="10"/>
        <color indexed="8"/>
        <rFont val="Verdana"/>
        <family val="2"/>
      </rPr>
      <t>Domestic</t>
    </r>
  </si>
  <si>
    <r>
      <rPr>
        <sz val="10"/>
        <color indexed="56"/>
        <rFont val="Verdana"/>
        <family val="2"/>
      </rPr>
      <t xml:space="preserve">        Financiamiento bancario </t>
    </r>
    <r>
      <rPr>
        <sz val="10"/>
        <rFont val="Verdana"/>
        <family val="2"/>
      </rPr>
      <t>- B</t>
    </r>
    <r>
      <rPr>
        <sz val="10"/>
        <color indexed="8"/>
        <rFont val="Verdana"/>
        <family val="2"/>
      </rPr>
      <t>anking financing</t>
    </r>
  </si>
  <si>
    <r>
      <rPr>
        <sz val="10"/>
        <color indexed="56"/>
        <rFont val="Verdana"/>
        <family val="2"/>
      </rPr>
      <t xml:space="preserve">        Financiamiento no bancario</t>
    </r>
    <r>
      <rPr>
        <sz val="10"/>
        <color indexed="56"/>
        <rFont val="Verdana"/>
        <family val="2"/>
      </rPr>
      <t xml:space="preserve"> </t>
    </r>
    <r>
      <rPr>
        <sz val="10"/>
        <rFont val="Verdana"/>
        <family val="2"/>
      </rPr>
      <t xml:space="preserve">- Non-banking  financing </t>
    </r>
  </si>
  <si>
    <r>
      <rPr>
        <b/>
        <sz val="10"/>
        <color indexed="56"/>
        <rFont val="Verdana"/>
        <family val="2"/>
      </rPr>
      <t xml:space="preserve">Operaciones de las empresas de utilidad pública </t>
    </r>
    <r>
      <rPr>
        <b/>
        <vertAlign val="superscript"/>
        <sz val="10"/>
        <color indexed="56"/>
        <rFont val="Verdana"/>
        <family val="2"/>
      </rPr>
      <t>1/</t>
    </r>
    <r>
      <rPr>
        <b/>
        <vertAlign val="superscript"/>
        <sz val="10"/>
        <color indexed="62"/>
        <rFont val="Verdana"/>
        <family val="2"/>
      </rPr>
      <t xml:space="preserve"> </t>
    </r>
    <r>
      <rPr>
        <b/>
        <sz val="10"/>
        <color indexed="62"/>
        <rFont val="Verdana"/>
        <family val="2"/>
      </rPr>
      <t xml:space="preserve">- </t>
    </r>
    <r>
      <rPr>
        <b/>
        <sz val="10"/>
        <color indexed="8"/>
        <rFont val="Verdana"/>
        <family val="2"/>
      </rPr>
      <t xml:space="preserve">Operations of public companies </t>
    </r>
    <r>
      <rPr>
        <b/>
        <vertAlign val="superscript"/>
        <sz val="10"/>
        <color indexed="8"/>
        <rFont val="Verdana"/>
        <family val="2"/>
      </rPr>
      <t>1/</t>
    </r>
  </si>
  <si>
    <r>
      <rPr>
        <i/>
        <sz val="10"/>
        <color indexed="56"/>
        <rFont val="Verdana"/>
        <family val="2"/>
      </rPr>
      <t xml:space="preserve">(millones de córdobas </t>
    </r>
    <r>
      <rPr>
        <i/>
        <sz val="10"/>
        <color indexed="56"/>
        <rFont val="Verdana"/>
        <family val="2"/>
      </rPr>
      <t xml:space="preserve">- </t>
    </r>
    <r>
      <rPr>
        <i/>
        <sz val="10"/>
        <color indexed="8"/>
        <rFont val="Verdana"/>
        <family val="2"/>
      </rPr>
      <t>millions of cordobas</t>
    </r>
    <r>
      <rPr>
        <i/>
        <sz val="10"/>
        <color indexed="56"/>
        <rFont val="Verdana"/>
        <family val="2"/>
      </rPr>
      <t>)</t>
    </r>
  </si>
  <si>
    <r>
      <rPr>
        <sz val="10"/>
        <color indexed="56"/>
        <rFont val="Verdana"/>
        <family val="2"/>
      </rPr>
      <t xml:space="preserve">Cuadro </t>
    </r>
    <r>
      <rPr>
        <sz val="10"/>
        <color indexed="54"/>
        <rFont val="Verdana"/>
        <family val="2"/>
      </rPr>
      <t xml:space="preserve">- </t>
    </r>
    <r>
      <rPr>
        <sz val="10"/>
        <color indexed="8"/>
        <rFont val="Verdana"/>
        <family val="2"/>
      </rPr>
      <t>Table</t>
    </r>
    <r>
      <rPr>
        <sz val="10"/>
        <color indexed="56"/>
        <rFont val="Verdana"/>
        <family val="2"/>
      </rPr>
      <t xml:space="preserve"> </t>
    </r>
    <r>
      <rPr>
        <sz val="10"/>
        <color indexed="56"/>
        <rFont val="Verdana"/>
        <family val="2"/>
      </rPr>
      <t>VI-4</t>
    </r>
  </si>
  <si>
    <r>
      <rPr>
        <b/>
        <sz val="10"/>
        <color indexed="56"/>
        <rFont val="Verdana"/>
        <family val="2"/>
      </rPr>
      <t xml:space="preserve">Operaciones consolidadas de las empresas de utilidad pública </t>
    </r>
    <r>
      <rPr>
        <b/>
        <vertAlign val="superscript"/>
        <sz val="10"/>
        <color indexed="56"/>
        <rFont val="Verdana"/>
        <family val="2"/>
      </rPr>
      <t>1/</t>
    </r>
    <r>
      <rPr>
        <b/>
        <sz val="10"/>
        <color indexed="56"/>
        <rFont val="Verdana"/>
        <family val="2"/>
      </rPr>
      <t xml:space="preserve"> - </t>
    </r>
    <r>
      <rPr>
        <b/>
        <sz val="10"/>
        <color indexed="8"/>
        <rFont val="Verdana"/>
        <family val="2"/>
      </rPr>
      <t xml:space="preserve">Consolidated operations of public companies </t>
    </r>
    <r>
      <rPr>
        <b/>
        <vertAlign val="superscript"/>
        <sz val="10"/>
        <color indexed="8"/>
        <rFont val="Verdana"/>
        <family val="2"/>
      </rPr>
      <t>1/</t>
    </r>
  </si>
  <si>
    <r>
      <rPr>
        <b/>
        <sz val="10"/>
        <color indexed="56"/>
        <rFont val="Verdana"/>
        <family val="2"/>
      </rPr>
      <t xml:space="preserve">   1. Ingresos -</t>
    </r>
    <r>
      <rPr>
        <b/>
        <sz val="10"/>
        <color indexed="8"/>
        <rFont val="Verdana"/>
        <family val="2"/>
      </rPr>
      <t xml:space="preserve"> Revenue</t>
    </r>
  </si>
  <si>
    <r>
      <rPr>
        <b/>
        <sz val="10"/>
        <color indexed="56"/>
        <rFont val="Verdana"/>
        <family val="2"/>
      </rPr>
      <t xml:space="preserve">   2. Gastos </t>
    </r>
    <r>
      <rPr>
        <b/>
        <sz val="10"/>
        <color indexed="54"/>
        <rFont val="Verdana"/>
        <family val="2"/>
      </rPr>
      <t xml:space="preserve">- </t>
    </r>
    <r>
      <rPr>
        <b/>
        <sz val="10"/>
        <color indexed="8"/>
        <rFont val="Verdana"/>
        <family val="2"/>
      </rPr>
      <t>Expenditure</t>
    </r>
  </si>
  <si>
    <r>
      <rPr>
        <b/>
        <sz val="10"/>
        <color indexed="56"/>
        <rFont val="Verdana"/>
        <family val="2"/>
      </rPr>
      <t xml:space="preserve">   3. Resultado operativo neto (1-2) </t>
    </r>
    <r>
      <rPr>
        <b/>
        <sz val="10"/>
        <color indexed="54"/>
        <rFont val="Verdana"/>
        <family val="2"/>
      </rPr>
      <t xml:space="preserve">- </t>
    </r>
    <r>
      <rPr>
        <b/>
        <sz val="10"/>
        <color indexed="8"/>
        <rFont val="Verdana"/>
        <family val="2"/>
      </rPr>
      <t>Net operating balance (1-2)</t>
    </r>
  </si>
  <si>
    <r>
      <rPr>
        <b/>
        <sz val="10"/>
        <color indexed="56"/>
        <rFont val="Verdana"/>
        <family val="2"/>
      </rPr>
      <t xml:space="preserve">   4. Adquisición neta de activos no financieros </t>
    </r>
    <r>
      <rPr>
        <b/>
        <sz val="10"/>
        <color indexed="54"/>
        <rFont val="Verdana"/>
        <family val="2"/>
      </rPr>
      <t xml:space="preserve">- </t>
    </r>
    <r>
      <rPr>
        <b/>
        <sz val="10"/>
        <color indexed="8"/>
        <rFont val="Verdana"/>
        <family val="2"/>
      </rPr>
      <t xml:space="preserve">Net non-financial asset purchases </t>
    </r>
  </si>
  <si>
    <r>
      <rPr>
        <b/>
        <sz val="10"/>
        <color indexed="56"/>
        <rFont val="Verdana"/>
        <family val="2"/>
      </rPr>
      <t xml:space="preserve">   6. Superávit o déficit de efectivo a/d (3-4) </t>
    </r>
    <r>
      <rPr>
        <b/>
        <sz val="10"/>
        <color indexed="54"/>
        <rFont val="Verdana"/>
        <family val="2"/>
      </rPr>
      <t xml:space="preserve">- </t>
    </r>
    <r>
      <rPr>
        <b/>
        <sz val="10"/>
        <color indexed="8"/>
        <rFont val="Verdana"/>
        <family val="2"/>
      </rPr>
      <t>Overall balance before grants (3-4)</t>
    </r>
  </si>
  <si>
    <r>
      <rPr>
        <b/>
        <sz val="10"/>
        <color indexed="56"/>
        <rFont val="Verdana"/>
        <family val="2"/>
      </rPr>
      <t xml:space="preserve">   7. Donaciones totales </t>
    </r>
    <r>
      <rPr>
        <b/>
        <sz val="10"/>
        <color indexed="54"/>
        <rFont val="Verdana"/>
        <family val="2"/>
      </rPr>
      <t xml:space="preserve">- </t>
    </r>
    <r>
      <rPr>
        <b/>
        <sz val="10"/>
        <color indexed="8"/>
        <rFont val="Verdana"/>
        <family val="2"/>
      </rPr>
      <t>Total grants</t>
    </r>
  </si>
  <si>
    <r>
      <rPr>
        <b/>
        <sz val="10"/>
        <color indexed="56"/>
        <rFont val="Verdana"/>
        <family val="2"/>
      </rPr>
      <t xml:space="preserve">   8. Superávit (+) o déficit (-) global d/d (6+7) </t>
    </r>
    <r>
      <rPr>
        <b/>
        <sz val="10"/>
        <color indexed="54"/>
        <rFont val="Verdana"/>
        <family val="2"/>
      </rPr>
      <t xml:space="preserve">- </t>
    </r>
    <r>
      <rPr>
        <b/>
        <sz val="10"/>
        <color indexed="8"/>
        <rFont val="Verdana"/>
        <family val="2"/>
      </rPr>
      <t>Overall balance after grants (6+7)</t>
    </r>
  </si>
  <si>
    <r>
      <rPr>
        <sz val="10"/>
        <color indexed="56"/>
        <rFont val="Verdana"/>
        <family val="2"/>
      </rPr>
      <t xml:space="preserve">         Financiamiento externo </t>
    </r>
    <r>
      <rPr>
        <sz val="10"/>
        <color indexed="54"/>
        <rFont val="Verdana"/>
        <family val="2"/>
      </rPr>
      <t xml:space="preserve">- </t>
    </r>
    <r>
      <rPr>
        <sz val="10"/>
        <color indexed="8"/>
        <rFont val="Verdana"/>
        <family val="2"/>
      </rPr>
      <t>External</t>
    </r>
  </si>
  <si>
    <r>
      <rPr>
        <sz val="10"/>
        <color indexed="56"/>
        <rFont val="Verdana"/>
        <family val="2"/>
      </rPr>
      <t xml:space="preserve">              Préstamos -</t>
    </r>
    <r>
      <rPr>
        <sz val="10"/>
        <color indexed="8"/>
        <rFont val="Verdana"/>
        <family val="2"/>
      </rPr>
      <t xml:space="preserve"> Credits</t>
    </r>
  </si>
  <si>
    <r>
      <rPr>
        <sz val="10"/>
        <color indexed="56"/>
        <rFont val="Verdana"/>
        <family val="2"/>
      </rPr>
      <t xml:space="preserve">         Financiamiento interno -</t>
    </r>
    <r>
      <rPr>
        <sz val="10"/>
        <color indexed="54"/>
        <rFont val="Verdana"/>
        <family val="2"/>
      </rPr>
      <t xml:space="preserve"> </t>
    </r>
    <r>
      <rPr>
        <sz val="10"/>
        <color indexed="8"/>
        <rFont val="Verdana"/>
        <family val="2"/>
      </rPr>
      <t xml:space="preserve">Domestic </t>
    </r>
  </si>
  <si>
    <r>
      <rPr>
        <sz val="10"/>
        <color indexed="56"/>
        <rFont val="Verdana"/>
        <family val="2"/>
      </rPr>
      <t xml:space="preserve">              Financiamiento bancario </t>
    </r>
    <r>
      <rPr>
        <sz val="10"/>
        <rFont val="Verdana"/>
        <family val="2"/>
      </rPr>
      <t>- B</t>
    </r>
    <r>
      <rPr>
        <sz val="10"/>
        <color indexed="8"/>
        <rFont val="Verdana"/>
        <family val="2"/>
      </rPr>
      <t>anking financing</t>
    </r>
  </si>
  <si>
    <r>
      <t xml:space="preserve">            </t>
    </r>
    <r>
      <rPr>
        <sz val="10"/>
        <color indexed="56"/>
        <rFont val="Verdana"/>
        <family val="2"/>
      </rPr>
      <t xml:space="preserve">  Financiamiento no bancario </t>
    </r>
    <r>
      <rPr>
        <sz val="10"/>
        <color indexed="54"/>
        <rFont val="Verdana"/>
        <family val="2"/>
      </rPr>
      <t xml:space="preserve">- </t>
    </r>
    <r>
      <rPr>
        <sz val="10"/>
        <color indexed="8"/>
        <rFont val="Verdana"/>
        <family val="2"/>
      </rPr>
      <t>Non-banking financing</t>
    </r>
  </si>
  <si>
    <r>
      <rPr>
        <sz val="10"/>
        <color indexed="56"/>
        <rFont val="Verdana"/>
        <family val="2"/>
      </rPr>
      <t xml:space="preserve">       Otros gastos </t>
    </r>
    <r>
      <rPr>
        <sz val="10"/>
        <color indexed="54"/>
        <rFont val="Verdana"/>
        <family val="2"/>
      </rPr>
      <t xml:space="preserve">- </t>
    </r>
    <r>
      <rPr>
        <sz val="10"/>
        <color indexed="8"/>
        <rFont val="Verdana"/>
        <family val="2"/>
      </rPr>
      <t>Other expenditures</t>
    </r>
  </si>
  <si>
    <r>
      <rPr>
        <sz val="10"/>
        <color indexed="56"/>
        <rFont val="Verdana"/>
        <family val="2"/>
      </rPr>
      <t xml:space="preserve">       Prestaciones sociales </t>
    </r>
    <r>
      <rPr>
        <sz val="10"/>
        <color indexed="54"/>
        <rFont val="Verdana"/>
        <family val="2"/>
      </rPr>
      <t xml:space="preserve">- </t>
    </r>
    <r>
      <rPr>
        <sz val="10"/>
        <color indexed="8"/>
        <rFont val="Verdana"/>
        <family val="2"/>
      </rPr>
      <t>Social benefits</t>
    </r>
  </si>
  <si>
    <r>
      <rPr>
        <sz val="10"/>
        <color indexed="56"/>
        <rFont val="Verdana"/>
        <family val="2"/>
      </rPr>
      <t xml:space="preserve">          A otros -</t>
    </r>
    <r>
      <rPr>
        <sz val="10"/>
        <color indexed="54"/>
        <rFont val="Verdana"/>
        <family val="2"/>
      </rPr>
      <t xml:space="preserve"> </t>
    </r>
    <r>
      <rPr>
        <sz val="10"/>
        <color indexed="8"/>
        <rFont val="Verdana"/>
        <family val="2"/>
      </rPr>
      <t>To others</t>
    </r>
  </si>
  <si>
    <r>
      <rPr>
        <sz val="10"/>
        <color indexed="56"/>
        <rFont val="Verdana"/>
        <family val="2"/>
      </rPr>
      <t xml:space="preserve">          Al Gobierno Central -</t>
    </r>
    <r>
      <rPr>
        <sz val="10"/>
        <color indexed="8"/>
        <rFont val="Verdana"/>
        <family val="2"/>
      </rPr>
      <t xml:space="preserve"> To Central Government</t>
    </r>
  </si>
  <si>
    <r>
      <rPr>
        <sz val="10"/>
        <color indexed="56"/>
        <rFont val="Verdana"/>
        <family val="2"/>
      </rPr>
      <t xml:space="preserve">       Transferencias corrientes</t>
    </r>
    <r>
      <rPr>
        <sz val="10"/>
        <color indexed="54"/>
        <rFont val="Verdana"/>
        <family val="2"/>
      </rPr>
      <t xml:space="preserve"> - </t>
    </r>
    <r>
      <rPr>
        <sz val="10"/>
        <color indexed="8"/>
        <rFont val="Verdana"/>
        <family val="2"/>
      </rPr>
      <t>Current transfers</t>
    </r>
  </si>
  <si>
    <r>
      <rPr>
        <sz val="10"/>
        <color indexed="56"/>
        <rFont val="Verdana"/>
        <family val="2"/>
      </rPr>
      <t xml:space="preserve">         Externos</t>
    </r>
    <r>
      <rPr>
        <sz val="10"/>
        <color indexed="54"/>
        <rFont val="Verdana"/>
        <family val="2"/>
      </rPr>
      <t xml:space="preserve"> - </t>
    </r>
    <r>
      <rPr>
        <sz val="10"/>
        <color indexed="8"/>
        <rFont val="Verdana"/>
        <family val="2"/>
      </rPr>
      <t>External</t>
    </r>
  </si>
  <si>
    <r>
      <rPr>
        <sz val="10"/>
        <color indexed="56"/>
        <rFont val="Verdana"/>
        <family val="2"/>
      </rPr>
      <t xml:space="preserve">         Internos</t>
    </r>
    <r>
      <rPr>
        <sz val="10"/>
        <color indexed="54"/>
        <rFont val="Verdana"/>
        <family val="2"/>
      </rPr>
      <t xml:space="preserve"> - </t>
    </r>
    <r>
      <rPr>
        <sz val="10"/>
        <color indexed="8"/>
        <rFont val="Verdana"/>
        <family val="2"/>
      </rPr>
      <t>Domestic</t>
    </r>
  </si>
  <si>
    <r>
      <rPr>
        <sz val="10"/>
        <color indexed="56"/>
        <rFont val="Verdana"/>
        <family val="2"/>
      </rPr>
      <t xml:space="preserve">       Intereses -</t>
    </r>
    <r>
      <rPr>
        <sz val="10"/>
        <color indexed="54"/>
        <rFont val="Verdana"/>
        <family val="2"/>
      </rPr>
      <t xml:space="preserve"> </t>
    </r>
    <r>
      <rPr>
        <sz val="10"/>
        <color indexed="8"/>
        <rFont val="Verdana"/>
        <family val="2"/>
      </rPr>
      <t xml:space="preserve">Interest payments </t>
    </r>
  </si>
  <si>
    <r>
      <t xml:space="preserve">  </t>
    </r>
    <r>
      <rPr>
        <sz val="10"/>
        <color indexed="56"/>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</si>
  <si>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</si>
  <si>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indexed="56"/>
        <rFont val="Verdana"/>
        <family val="2"/>
      </rPr>
      <t xml:space="preserve">        Transferencias de capital </t>
    </r>
    <r>
      <rPr>
        <sz val="10"/>
        <color indexed="54"/>
        <rFont val="Verdana"/>
        <family val="2"/>
      </rPr>
      <t xml:space="preserve"> - </t>
    </r>
    <r>
      <rPr>
        <sz val="10"/>
        <color indexed="8"/>
        <rFont val="Verdana"/>
        <family val="2"/>
      </rPr>
      <t xml:space="preserve">Capital transfers </t>
    </r>
  </si>
  <si>
    <r>
      <t xml:space="preserve">       </t>
    </r>
    <r>
      <rPr>
        <sz val="10"/>
        <color indexed="56"/>
        <rFont val="Verdana"/>
        <family val="2"/>
      </rPr>
      <t xml:space="preserve"> Transferencias corrientes  </t>
    </r>
    <r>
      <rPr>
        <sz val="10"/>
        <color indexed="54"/>
        <rFont val="Verdana"/>
        <family val="2"/>
      </rPr>
      <t xml:space="preserve">- </t>
    </r>
    <r>
      <rPr>
        <sz val="10"/>
        <color indexed="8"/>
        <rFont val="Verdana"/>
        <family val="2"/>
      </rPr>
      <t xml:space="preserve">Current transfers </t>
    </r>
  </si>
  <si>
    <r>
      <rPr>
        <sz val="10"/>
        <color indexed="56"/>
        <rFont val="Verdana"/>
        <family val="2"/>
      </rPr>
      <t xml:space="preserve">        Otros ingresos </t>
    </r>
    <r>
      <rPr>
        <sz val="10"/>
        <color indexed="54"/>
        <rFont val="Verdana"/>
        <family val="2"/>
      </rPr>
      <t xml:space="preserve">- </t>
    </r>
    <r>
      <rPr>
        <sz val="10"/>
        <color indexed="8"/>
        <rFont val="Verdana"/>
        <family val="2"/>
      </rPr>
      <t>Other revenue</t>
    </r>
  </si>
  <si>
    <r>
      <rPr>
        <sz val="10"/>
        <color indexed="56"/>
        <rFont val="Verdana"/>
        <family val="2"/>
      </rPr>
      <t xml:space="preserve">        Ingresos de operación </t>
    </r>
    <r>
      <rPr>
        <sz val="10"/>
        <color indexed="54"/>
        <rFont val="Verdana"/>
        <family val="2"/>
      </rPr>
      <t xml:space="preserve">- </t>
    </r>
    <r>
      <rPr>
        <sz val="10"/>
        <color indexed="8"/>
        <rFont val="Verdana"/>
        <family val="2"/>
      </rPr>
      <t>Operating revenue</t>
    </r>
  </si>
  <si>
    <r>
      <rPr>
        <sz val="10"/>
        <color indexed="56"/>
        <rFont val="Verdana"/>
        <family val="2"/>
      </rPr>
      <t xml:space="preserve"> Cuadro -</t>
    </r>
    <r>
      <rPr>
        <sz val="10"/>
        <color indexed="54"/>
        <rFont val="Verdana"/>
        <family val="2"/>
      </rPr>
      <t xml:space="preserve"> </t>
    </r>
    <r>
      <rPr>
        <sz val="10"/>
        <color indexed="8"/>
        <rFont val="Verdana"/>
        <family val="2"/>
      </rPr>
      <t>Table</t>
    </r>
    <r>
      <rPr>
        <sz val="10"/>
        <color indexed="56"/>
        <rFont val="Verdana"/>
        <family val="2"/>
      </rPr>
      <t xml:space="preserve"> </t>
    </r>
    <r>
      <rPr>
        <sz val="10"/>
        <color indexed="56"/>
        <rFont val="Verdana"/>
        <family val="2"/>
      </rPr>
      <t>VI-3</t>
    </r>
  </si>
  <si>
    <r>
      <rPr>
        <b/>
        <sz val="10"/>
        <color indexed="56"/>
        <rFont val="Verdana"/>
        <family val="2"/>
      </rPr>
      <t>1. Superávit (+) o déficit de operaciones excluyendo transferencias del Gobierno Central</t>
    </r>
    <r>
      <rPr>
        <b/>
        <sz val="10"/>
        <color indexed="54"/>
        <rFont val="Verdana"/>
        <family val="2"/>
      </rPr>
      <t xml:space="preserve"> - </t>
    </r>
    <r>
      <rPr>
        <b/>
        <sz val="10"/>
        <color indexed="8"/>
        <rFont val="Verdana"/>
        <family val="2"/>
      </rPr>
      <t>Operating balance( déficit -) excluding transfers from Central Government</t>
    </r>
  </si>
  <si>
    <r>
      <rPr>
        <sz val="10"/>
        <color indexed="56"/>
        <rFont val="Verdana"/>
        <family val="2"/>
      </rPr>
      <t xml:space="preserve">ENEL </t>
    </r>
    <r>
      <rPr>
        <sz val="10"/>
        <color indexed="54"/>
        <rFont val="Verdana"/>
        <family val="2"/>
      </rPr>
      <t xml:space="preserve">- </t>
    </r>
    <r>
      <rPr>
        <sz val="10"/>
        <color indexed="8"/>
        <rFont val="Verdana"/>
        <family val="2"/>
      </rPr>
      <t>Nicaraguan Electricity Company (ENEL)</t>
    </r>
  </si>
  <si>
    <r>
      <rPr>
        <sz val="10"/>
        <color indexed="56"/>
        <rFont val="Verdana"/>
        <family val="2"/>
      </rPr>
      <t>ENACAL -</t>
    </r>
    <r>
      <rPr>
        <sz val="10"/>
        <color indexed="54"/>
        <rFont val="Verdana"/>
        <family val="2"/>
      </rPr>
      <t xml:space="preserve"> </t>
    </r>
    <r>
      <rPr>
        <sz val="10"/>
        <color indexed="8"/>
        <rFont val="Verdana"/>
        <family val="2"/>
      </rPr>
      <t>Nicaraguan Water and Sewerage Company (ENACAL)</t>
    </r>
  </si>
  <si>
    <r>
      <rPr>
        <sz val="10"/>
        <color indexed="56"/>
        <rFont val="Verdana"/>
        <family val="2"/>
      </rPr>
      <t xml:space="preserve">ENITEL </t>
    </r>
    <r>
      <rPr>
        <sz val="10"/>
        <color indexed="54"/>
        <rFont val="Verdana"/>
        <family val="2"/>
      </rPr>
      <t xml:space="preserve">- </t>
    </r>
    <r>
      <rPr>
        <sz val="10"/>
        <color indexed="8"/>
        <rFont val="Verdana"/>
        <family val="2"/>
      </rPr>
      <t>Nicaraguan Telecommunications Company (ENITEL)</t>
    </r>
  </si>
  <si>
    <r>
      <rPr>
        <sz val="10"/>
        <color indexed="56"/>
        <rFont val="Verdana"/>
        <family val="2"/>
      </rPr>
      <t>ENABUS -</t>
    </r>
    <r>
      <rPr>
        <sz val="10"/>
        <color indexed="54"/>
        <rFont val="Verdana"/>
        <family val="2"/>
      </rPr>
      <t xml:space="preserve"> </t>
    </r>
    <r>
      <rPr>
        <sz val="10"/>
        <color indexed="8"/>
        <rFont val="Verdana"/>
        <family val="2"/>
      </rPr>
      <t>National Bus Transportation Company (ENABUS)</t>
    </r>
  </si>
  <si>
    <r>
      <rPr>
        <sz val="10"/>
        <color indexed="56"/>
        <rFont val="Verdana"/>
        <family val="2"/>
      </rPr>
      <t>Otros ingresos corrientes</t>
    </r>
    <r>
      <rPr>
        <sz val="10"/>
        <color indexed="54"/>
        <rFont val="Verdana"/>
        <family val="2"/>
      </rPr>
      <t xml:space="preserve"> - </t>
    </r>
    <r>
      <rPr>
        <sz val="10"/>
        <color indexed="8"/>
        <rFont val="Verdana"/>
        <family val="2"/>
      </rPr>
      <t>Other current revenues</t>
    </r>
  </si>
  <si>
    <r>
      <rPr>
        <sz val="10"/>
        <color indexed="56"/>
        <rFont val="Verdana"/>
        <family val="2"/>
      </rPr>
      <t>Otras tansferencias otorgadas</t>
    </r>
    <r>
      <rPr>
        <sz val="10"/>
        <color indexed="54"/>
        <rFont val="Verdana"/>
        <family val="2"/>
      </rPr>
      <t xml:space="preserve"> - </t>
    </r>
    <r>
      <rPr>
        <sz val="10"/>
        <color indexed="8"/>
        <rFont val="Verdana"/>
        <family val="2"/>
      </rPr>
      <t>Other transfers</t>
    </r>
  </si>
  <si>
    <r>
      <rPr>
        <sz val="10"/>
        <color indexed="56"/>
        <rFont val="Verdana"/>
        <family val="2"/>
      </rPr>
      <t>Transferencias del Gobierno Central -</t>
    </r>
    <r>
      <rPr>
        <sz val="10"/>
        <color indexed="54"/>
        <rFont val="Verdana"/>
        <family val="2"/>
      </rPr>
      <t xml:space="preserve"> </t>
    </r>
    <r>
      <rPr>
        <sz val="10"/>
        <color indexed="8"/>
        <rFont val="Verdana"/>
        <family val="2"/>
      </rPr>
      <t>Transfers from Central Government</t>
    </r>
  </si>
  <si>
    <r>
      <rPr>
        <sz val="10"/>
        <color indexed="56"/>
        <rFont val="Verdana"/>
        <family val="2"/>
      </rPr>
      <t xml:space="preserve">Otros gastos corrientes </t>
    </r>
    <r>
      <rPr>
        <sz val="10"/>
        <color indexed="54"/>
        <rFont val="Verdana"/>
        <family val="2"/>
      </rPr>
      <t xml:space="preserve">- </t>
    </r>
    <r>
      <rPr>
        <sz val="10"/>
        <color indexed="8"/>
        <rFont val="Verdana"/>
        <family val="2"/>
      </rPr>
      <t>Other current expenditures</t>
    </r>
  </si>
  <si>
    <r>
      <rPr>
        <sz val="10"/>
        <color indexed="56"/>
        <rFont val="Verdana"/>
        <family val="2"/>
      </rPr>
      <t>Transferencias al Gobierno Central</t>
    </r>
    <r>
      <rPr>
        <sz val="10"/>
        <color indexed="54"/>
        <rFont val="Verdana"/>
        <family val="2"/>
      </rPr>
      <t xml:space="preserve"> - </t>
    </r>
    <r>
      <rPr>
        <sz val="10"/>
        <color indexed="8"/>
        <rFont val="Verdana"/>
        <family val="2"/>
      </rPr>
      <t>Transfers to Central Government</t>
    </r>
  </si>
  <si>
    <r>
      <rPr>
        <sz val="10"/>
        <color indexed="56"/>
        <rFont val="Verdana"/>
        <family val="2"/>
      </rPr>
      <t>Transferencias a ALMA</t>
    </r>
    <r>
      <rPr>
        <sz val="10"/>
        <color indexed="54"/>
        <rFont val="Verdana"/>
        <family val="2"/>
      </rPr>
      <t xml:space="preserve"> - </t>
    </r>
    <r>
      <rPr>
        <sz val="10"/>
        <color indexed="8"/>
        <rFont val="Verdana"/>
        <family val="2"/>
      </rPr>
      <t>Transfers to Managua Municipality (ALMA)</t>
    </r>
  </si>
  <si>
    <r>
      <rPr>
        <sz val="10"/>
        <color indexed="56"/>
        <rFont val="Verdana"/>
        <family val="2"/>
      </rPr>
      <t xml:space="preserve">Intereses </t>
    </r>
    <r>
      <rPr>
        <sz val="10"/>
        <color indexed="54"/>
        <rFont val="Verdana"/>
        <family val="2"/>
      </rPr>
      <t xml:space="preserve">- </t>
    </r>
    <r>
      <rPr>
        <sz val="10"/>
        <color indexed="8"/>
        <rFont val="Verdana"/>
        <family val="2"/>
      </rPr>
      <t>Interest payments</t>
    </r>
  </si>
  <si>
    <r>
      <rPr>
        <sz val="10"/>
        <color indexed="56"/>
        <rFont val="Verdana"/>
        <family val="2"/>
      </rPr>
      <t>Transferencias de capital del Gobierno Central</t>
    </r>
    <r>
      <rPr>
        <sz val="10"/>
        <color indexed="54"/>
        <rFont val="Verdana"/>
        <family val="2"/>
      </rPr>
      <t xml:space="preserve"> - </t>
    </r>
    <r>
      <rPr>
        <sz val="10"/>
        <color indexed="8"/>
        <rFont val="Verdana"/>
        <family val="2"/>
      </rPr>
      <t>Capital transfers from Central Government</t>
    </r>
  </si>
  <si>
    <r>
      <rPr>
        <sz val="10"/>
        <color indexed="56"/>
        <rFont val="Verdana"/>
        <family val="2"/>
      </rPr>
      <t>Ingresos de capital</t>
    </r>
    <r>
      <rPr>
        <sz val="10"/>
        <color indexed="54"/>
        <rFont val="Verdana"/>
        <family val="2"/>
      </rPr>
      <t xml:space="preserve"> - </t>
    </r>
    <r>
      <rPr>
        <sz val="10"/>
        <color indexed="8"/>
        <rFont val="Verdana"/>
        <family val="2"/>
      </rPr>
      <t>Capital revenues</t>
    </r>
  </si>
  <si>
    <r>
      <rPr>
        <sz val="10"/>
        <color indexed="56"/>
        <rFont val="Verdana"/>
        <family val="2"/>
      </rPr>
      <t xml:space="preserve">Concesión de préstamos netos </t>
    </r>
    <r>
      <rPr>
        <sz val="10"/>
        <color indexed="54"/>
        <rFont val="Verdana"/>
        <family val="2"/>
      </rPr>
      <t xml:space="preserve">- </t>
    </r>
    <r>
      <rPr>
        <sz val="10"/>
        <color indexed="8"/>
        <rFont val="Verdana"/>
        <family val="2"/>
      </rPr>
      <t>Net lending</t>
    </r>
  </si>
  <si>
    <r>
      <rPr>
        <sz val="10"/>
        <color indexed="56"/>
        <rFont val="Verdana"/>
        <family val="2"/>
      </rPr>
      <t>ENEL -</t>
    </r>
    <r>
      <rPr>
        <sz val="10"/>
        <color indexed="54"/>
        <rFont val="Verdana"/>
        <family val="2"/>
      </rPr>
      <t xml:space="preserve"> </t>
    </r>
    <r>
      <rPr>
        <sz val="10"/>
        <color indexed="8"/>
        <rFont val="Verdana"/>
        <family val="2"/>
      </rPr>
      <t>Nicaraguan Electricity Company (ENEL)</t>
    </r>
  </si>
  <si>
    <r>
      <rPr>
        <sz val="10"/>
        <color indexed="56"/>
        <rFont val="Verdana"/>
        <family val="2"/>
      </rPr>
      <t xml:space="preserve">ENABUS </t>
    </r>
    <r>
      <rPr>
        <sz val="10"/>
        <color indexed="54"/>
        <rFont val="Verdana"/>
        <family val="2"/>
      </rPr>
      <t xml:space="preserve">- </t>
    </r>
    <r>
      <rPr>
        <sz val="10"/>
        <color indexed="8"/>
        <rFont val="Verdana"/>
        <family val="2"/>
      </rPr>
      <t>National Bus Transportation Company (ENABUS)</t>
    </r>
  </si>
  <si>
    <r>
      <rPr>
        <sz val="10"/>
        <color indexed="56"/>
        <rFont val="Verdana"/>
        <family val="2"/>
      </rPr>
      <t xml:space="preserve">ENACAL </t>
    </r>
    <r>
      <rPr>
        <sz val="10"/>
        <color indexed="54"/>
        <rFont val="Verdana"/>
        <family val="2"/>
      </rPr>
      <t xml:space="preserve">- </t>
    </r>
    <r>
      <rPr>
        <sz val="10"/>
        <color indexed="8"/>
        <rFont val="Verdana"/>
        <family val="2"/>
      </rPr>
      <t>Nicaraguan Water and Sewerage Company (ENACAL)</t>
    </r>
  </si>
  <si>
    <r>
      <rPr>
        <b/>
        <sz val="10"/>
        <color indexed="56"/>
        <rFont val="Verdana"/>
        <family val="2"/>
      </rPr>
      <t>4. Donaciones totale</t>
    </r>
    <r>
      <rPr>
        <b/>
        <sz val="10"/>
        <color indexed="54"/>
        <rFont val="Verdana"/>
        <family val="2"/>
      </rPr>
      <t>s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</si>
  <si>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indexed="56"/>
        <rFont val="Verdana"/>
        <family val="2"/>
      </rPr>
      <t>5. Superávit (+) o déficit (-) global d/d</t>
    </r>
    <r>
      <rPr>
        <b/>
        <sz val="10"/>
        <color indexed="54"/>
        <rFont val="Verdana"/>
        <family val="2"/>
      </rPr>
      <t xml:space="preserve"> - </t>
    </r>
    <r>
      <rPr>
        <b/>
        <sz val="10"/>
        <color indexed="8"/>
        <rFont val="Verdana"/>
        <family val="2"/>
      </rPr>
      <t>Overall balance (after grants)</t>
    </r>
  </si>
  <si>
    <r>
      <rPr>
        <b/>
        <sz val="10"/>
        <color indexed="56"/>
        <rFont val="Verdana"/>
        <family val="2"/>
      </rPr>
      <t>6. Financiamiento total -</t>
    </r>
    <r>
      <rPr>
        <b/>
        <sz val="10"/>
        <color indexed="54"/>
        <rFont val="Verdana"/>
        <family val="2"/>
      </rPr>
      <t xml:space="preserve"> </t>
    </r>
    <r>
      <rPr>
        <b/>
        <sz val="10"/>
        <color indexed="8"/>
        <rFont val="Verdana"/>
        <family val="2"/>
      </rPr>
      <t>Net financing</t>
    </r>
  </si>
  <si>
    <r>
      <rPr>
        <sz val="10"/>
        <color indexed="56"/>
        <rFont val="Verdana"/>
        <family val="2"/>
      </rPr>
      <t xml:space="preserve">  Financiamiento externo -</t>
    </r>
    <r>
      <rPr>
        <sz val="10"/>
        <color indexed="54"/>
        <rFont val="Verdana"/>
        <family val="2"/>
      </rPr>
      <t xml:space="preserve"> </t>
    </r>
    <r>
      <rPr>
        <sz val="10"/>
        <color indexed="8"/>
        <rFont val="Verdana"/>
        <family val="2"/>
      </rPr>
      <t>External</t>
    </r>
  </si>
  <si>
    <r>
      <rPr>
        <sz val="10"/>
        <color indexed="56"/>
        <rFont val="Verdana"/>
        <family val="2"/>
      </rPr>
      <t xml:space="preserve">  Financiamiento interno </t>
    </r>
    <r>
      <rPr>
        <sz val="10"/>
        <color indexed="54"/>
        <rFont val="Verdana"/>
        <family val="2"/>
      </rPr>
      <t xml:space="preserve">- </t>
    </r>
    <r>
      <rPr>
        <sz val="10"/>
        <color indexed="8"/>
        <rFont val="Verdana"/>
        <family val="2"/>
      </rPr>
      <t>Domestic</t>
    </r>
  </si>
  <si>
    <r>
      <rPr>
        <sz val="10"/>
        <color indexed="56"/>
        <rFont val="Verdana"/>
        <family val="2"/>
      </rPr>
      <t xml:space="preserve">    Banco Central y resto sistema financiero </t>
    </r>
    <r>
      <rPr>
        <sz val="10"/>
        <color indexed="54"/>
        <rFont val="Verdana"/>
        <family val="2"/>
      </rPr>
      <t xml:space="preserve">- </t>
    </r>
    <r>
      <rPr>
        <sz val="10"/>
        <color indexed="8"/>
        <rFont val="Verdana"/>
        <family val="2"/>
      </rPr>
      <t>Central bank and rest of financial system</t>
    </r>
  </si>
  <si>
    <r>
      <rPr>
        <sz val="10"/>
        <color indexed="56"/>
        <rFont val="Verdana"/>
        <family val="2"/>
      </rPr>
      <t xml:space="preserve">    Otro financiamiento</t>
    </r>
    <r>
      <rPr>
        <sz val="10"/>
        <color indexed="54"/>
        <rFont val="Verdana"/>
        <family val="2"/>
      </rPr>
      <t xml:space="preserve"> - </t>
    </r>
    <r>
      <rPr>
        <sz val="10"/>
        <color indexed="8"/>
        <rFont val="Verdana"/>
        <family val="2"/>
      </rPr>
      <t>Other financing</t>
    </r>
  </si>
  <si>
    <r>
      <rPr>
        <sz val="10"/>
        <color indexed="56"/>
        <rFont val="Verdana"/>
        <family val="2"/>
      </rPr>
      <t xml:space="preserve">      Suplidores </t>
    </r>
    <r>
      <rPr>
        <sz val="10"/>
        <color indexed="54"/>
        <rFont val="Verdana"/>
        <family val="2"/>
      </rPr>
      <t xml:space="preserve">- </t>
    </r>
    <r>
      <rPr>
        <sz val="10"/>
        <color indexed="8"/>
        <rFont val="Verdana"/>
        <family val="2"/>
      </rPr>
      <t>Suppliers</t>
    </r>
  </si>
  <si>
    <r>
      <rPr>
        <sz val="10"/>
        <color indexed="56"/>
        <rFont val="Verdana"/>
        <family val="2"/>
      </rPr>
      <t xml:space="preserve">      No Bancario (préstamos a empleados) </t>
    </r>
    <r>
      <rPr>
        <sz val="10"/>
        <color indexed="54"/>
        <rFont val="Verdana"/>
        <family val="2"/>
      </rPr>
      <t xml:space="preserve">- </t>
    </r>
    <r>
      <rPr>
        <sz val="10"/>
        <color indexed="8"/>
        <rFont val="Verdana"/>
        <family val="2"/>
      </rPr>
      <t>Non-bank (Loan to employees)</t>
    </r>
  </si>
  <si>
    <r>
      <rPr>
        <sz val="10"/>
        <color indexed="56"/>
        <rFont val="Verdana"/>
        <family val="2"/>
      </rPr>
      <t xml:space="preserve">      Gobierno Central</t>
    </r>
    <r>
      <rPr>
        <sz val="10"/>
        <color indexed="54"/>
        <rFont val="Verdana"/>
        <family val="2"/>
      </rPr>
      <t xml:space="preserve"> - </t>
    </r>
    <r>
      <rPr>
        <sz val="10"/>
        <color indexed="8"/>
        <rFont val="Verdana"/>
        <family val="2"/>
      </rPr>
      <t>Central Government</t>
    </r>
  </si>
  <si>
    <r>
      <rPr>
        <sz val="10"/>
        <color indexed="56"/>
        <rFont val="Verdana"/>
        <family val="2"/>
      </rPr>
      <t xml:space="preserve">: Base caja. Metodología utilizada de acuerdo al Manual Estadístico de Finanzas Públicas (MEFP, 1986) para los años 1960-2000 </t>
    </r>
    <r>
      <rPr>
        <sz val="10"/>
        <rFont val="Verdana"/>
        <family val="2"/>
      </rPr>
      <t xml:space="preserve">- Cash basis. Methodology based on 1986 Government Finance Statistics Manual (GFSM, 1986). </t>
    </r>
  </si>
  <si>
    <r>
      <rPr>
        <sz val="10"/>
        <color indexed="56"/>
        <rFont val="Verdana"/>
        <family val="2"/>
      </rPr>
      <t>: Incluye ENEL, ENACAL, ENITEL y ENABUS</t>
    </r>
    <r>
      <rPr>
        <sz val="10"/>
        <color indexed="54"/>
        <rFont val="Verdana"/>
        <family val="2"/>
      </rPr>
      <t xml:space="preserve"> </t>
    </r>
    <r>
      <rPr>
        <sz val="10"/>
        <rFont val="Verdana"/>
        <family val="2"/>
      </rPr>
      <t>- Include ENEL, ENACAL, ENITEL and ENABUS.</t>
    </r>
  </si>
  <si>
    <r>
      <rPr>
        <sz val="10"/>
        <color indexed="56"/>
        <rFont val="Verdana"/>
        <family val="2"/>
      </rPr>
      <t>: A partir de 1993 se excluye ENABUS -</t>
    </r>
    <r>
      <rPr>
        <sz val="10"/>
        <rFont val="Verdana"/>
        <family val="2"/>
      </rPr>
      <t xml:space="preserve"> From 1993 excludes ENABUS.</t>
    </r>
  </si>
  <si>
    <r>
      <rPr>
        <sz val="10"/>
        <color indexed="56"/>
        <rFont val="Verdana"/>
        <family val="2"/>
      </rPr>
      <t>: A partir de 1999 se excluye ENITEL</t>
    </r>
    <r>
      <rPr>
        <sz val="10"/>
        <color indexed="38"/>
        <rFont val="Verdana"/>
        <family val="2"/>
      </rPr>
      <t xml:space="preserve"> </t>
    </r>
    <r>
      <rPr>
        <sz val="10"/>
        <rFont val="Verdana"/>
        <family val="2"/>
      </rPr>
      <t>- From 1999 excludes  ENITEL.</t>
    </r>
  </si>
  <si>
    <r>
      <rPr>
        <sz val="10"/>
        <color indexed="56"/>
        <rFont val="Verdana"/>
        <family val="2"/>
      </rPr>
      <t>: ENEL, ENACAL, ENITEL y  ENABUS</t>
    </r>
    <r>
      <rPr>
        <sz val="10"/>
        <color indexed="54"/>
        <rFont val="Verdana"/>
        <family val="2"/>
      </rPr>
      <t xml:space="preserve"> </t>
    </r>
    <r>
      <rPr>
        <sz val="10"/>
        <color indexed="8"/>
        <rFont val="Verdana"/>
        <family val="2"/>
      </rPr>
      <t xml:space="preserve">- Nicaraguan Water and Sewerage Company (ENACAL), Nicaraguan Electricity Company (ENEL), Nicaraguan Telecomuications Company (ENITEL), National Bus Transportation Company (ENABUS). </t>
    </r>
  </si>
  <si>
    <r>
      <rPr>
        <b/>
        <sz val="10"/>
        <color indexed="56"/>
        <rFont val="Verdana"/>
        <family val="2"/>
      </rPr>
      <t>Operaciones de las empresas de utilidad pública</t>
    </r>
    <r>
      <rPr>
        <b/>
        <vertAlign val="superscript"/>
        <sz val="10"/>
        <color indexed="56"/>
        <rFont val="Verdana"/>
        <family val="2"/>
      </rPr>
      <t>1-4/</t>
    </r>
    <r>
      <rPr>
        <b/>
        <sz val="10"/>
        <color indexed="56"/>
        <rFont val="Verdana"/>
        <family val="2"/>
      </rPr>
      <t xml:space="preserve"> </t>
    </r>
    <r>
      <rPr>
        <b/>
        <sz val="10"/>
        <color indexed="62"/>
        <rFont val="Verdana"/>
        <family val="2"/>
      </rPr>
      <t xml:space="preserve">- </t>
    </r>
    <r>
      <rPr>
        <b/>
        <sz val="10"/>
        <color indexed="8"/>
        <rFont val="Verdana"/>
        <family val="2"/>
      </rPr>
      <t>Operations of public companies</t>
    </r>
    <r>
      <rPr>
        <b/>
        <vertAlign val="superscript"/>
        <sz val="10"/>
        <color indexed="8"/>
        <rFont val="Verdana"/>
        <family val="2"/>
      </rPr>
      <t>1-4/</t>
    </r>
  </si>
  <si>
    <r>
      <rPr>
        <i/>
        <sz val="10"/>
        <color indexed="56"/>
        <rFont val="Verdana"/>
        <family val="2"/>
      </rPr>
      <t>(millones de córdobas</t>
    </r>
    <r>
      <rPr>
        <i/>
        <sz val="10"/>
        <color indexed="54"/>
        <rFont val="Verdana"/>
        <family val="2"/>
      </rPr>
      <t xml:space="preserve"> -</t>
    </r>
    <r>
      <rPr>
        <i/>
        <sz val="10"/>
        <color indexed="56"/>
        <rFont val="Verdana"/>
        <family val="2"/>
      </rPr>
      <t xml:space="preserve"> </t>
    </r>
    <r>
      <rPr>
        <i/>
        <sz val="10"/>
        <color indexed="8"/>
        <rFont val="Verdana"/>
        <family val="2"/>
      </rPr>
      <t>millions of cordobas</t>
    </r>
    <r>
      <rPr>
        <i/>
        <sz val="10"/>
        <color indexed="56"/>
        <rFont val="Verdana"/>
        <family val="2"/>
      </rPr>
      <t>)</t>
    </r>
  </si>
  <si>
    <r>
      <rPr>
        <b/>
        <sz val="10"/>
        <color indexed="56"/>
        <rFont val="Verdana"/>
        <family val="2"/>
      </rPr>
      <t>1. Ingresos  totales -</t>
    </r>
    <r>
      <rPr>
        <b/>
        <sz val="10"/>
        <color indexed="54"/>
        <rFont val="Verdana"/>
        <family val="2"/>
      </rPr>
      <t xml:space="preserve"> </t>
    </r>
    <r>
      <rPr>
        <b/>
        <sz val="10"/>
        <color indexed="8"/>
        <rFont val="Verdana"/>
        <family val="2"/>
      </rPr>
      <t>Total revenues</t>
    </r>
  </si>
  <si>
    <r>
      <rPr>
        <b/>
        <sz val="10"/>
        <color indexed="56"/>
        <rFont val="Verdana"/>
        <family val="2"/>
      </rPr>
      <t xml:space="preserve">Ingresos corrientes </t>
    </r>
    <r>
      <rPr>
        <b/>
        <sz val="10"/>
        <color indexed="54"/>
        <rFont val="Verdana"/>
        <family val="2"/>
      </rPr>
      <t>-</t>
    </r>
    <r>
      <rPr>
        <b/>
        <sz val="10"/>
        <color indexed="8"/>
        <rFont val="Verdana"/>
        <family val="2"/>
      </rPr>
      <t xml:space="preserve"> Current revenues</t>
    </r>
  </si>
  <si>
    <r>
      <rPr>
        <sz val="10"/>
        <color indexed="56"/>
        <rFont val="Verdana"/>
        <family val="2"/>
      </rPr>
      <t xml:space="preserve">  Ingresos tributarios </t>
    </r>
    <r>
      <rPr>
        <sz val="10"/>
        <color indexed="54"/>
        <rFont val="Verdana"/>
        <family val="2"/>
      </rPr>
      <t xml:space="preserve">- </t>
    </r>
    <r>
      <rPr>
        <sz val="10"/>
        <color indexed="8"/>
        <rFont val="Verdana"/>
        <family val="2"/>
      </rPr>
      <t>Tax revenue</t>
    </r>
  </si>
  <si>
    <r>
      <rPr>
        <sz val="10"/>
        <color indexed="56"/>
        <rFont val="Verdana"/>
        <family val="2"/>
      </rPr>
      <t xml:space="preserve">  Ingresos no tributarios -</t>
    </r>
    <r>
      <rPr>
        <sz val="10"/>
        <color indexed="54"/>
        <rFont val="Verdana"/>
        <family val="2"/>
      </rPr>
      <t xml:space="preserve"> </t>
    </r>
    <r>
      <rPr>
        <sz val="10"/>
        <color indexed="8"/>
        <rFont val="Verdana"/>
        <family val="2"/>
      </rPr>
      <t>Non-tax revenue</t>
    </r>
  </si>
  <si>
    <r>
      <rPr>
        <sz val="10"/>
        <color indexed="56"/>
        <rFont val="Verdana"/>
        <family val="2"/>
      </rPr>
      <t xml:space="preserve">  Transferencias corrientes </t>
    </r>
    <r>
      <rPr>
        <sz val="10"/>
        <color indexed="54"/>
        <rFont val="Verdana"/>
        <family val="2"/>
      </rPr>
      <t xml:space="preserve">- </t>
    </r>
    <r>
      <rPr>
        <sz val="10"/>
        <color indexed="8"/>
        <rFont val="Verdana"/>
        <family val="2"/>
      </rPr>
      <t>Current transfrers</t>
    </r>
  </si>
  <si>
    <r>
      <rPr>
        <sz val="10"/>
        <color indexed="56"/>
        <rFont val="Verdana"/>
        <family val="2"/>
      </rPr>
      <t xml:space="preserve">    De empresas públicas</t>
    </r>
    <r>
      <rPr>
        <sz val="10"/>
        <color indexed="54"/>
        <rFont val="Verdana"/>
        <family val="2"/>
      </rPr>
      <t xml:space="preserve"> - </t>
    </r>
    <r>
      <rPr>
        <sz val="10"/>
        <color indexed="8"/>
        <rFont val="Verdana"/>
        <family val="2"/>
      </rPr>
      <t>From public enterprises</t>
    </r>
  </si>
  <si>
    <r>
      <rPr>
        <sz val="10"/>
        <color indexed="56"/>
        <rFont val="Verdana"/>
        <family val="2"/>
      </rPr>
      <t xml:space="preserve">    Del Gobierno Central </t>
    </r>
    <r>
      <rPr>
        <sz val="10"/>
        <color indexed="54"/>
        <rFont val="Verdana"/>
        <family val="2"/>
      </rPr>
      <t xml:space="preserve">- </t>
    </r>
    <r>
      <rPr>
        <sz val="10"/>
        <color indexed="8"/>
        <rFont val="Verdana"/>
        <family val="2"/>
      </rPr>
      <t>From Central Government</t>
    </r>
  </si>
  <si>
    <r>
      <rPr>
        <sz val="10"/>
        <color indexed="56"/>
        <rFont val="Verdana"/>
        <family val="2"/>
      </rPr>
      <t xml:space="preserve">    De otras instituciones </t>
    </r>
    <r>
      <rPr>
        <sz val="10"/>
        <color indexed="54"/>
        <rFont val="Verdana"/>
        <family val="2"/>
      </rPr>
      <t xml:space="preserve">- </t>
    </r>
    <r>
      <rPr>
        <sz val="10"/>
        <color indexed="8"/>
        <rFont val="Verdana"/>
        <family val="2"/>
      </rPr>
      <t>From other institutions</t>
    </r>
  </si>
  <si>
    <r>
      <rPr>
        <sz val="10"/>
        <color indexed="56"/>
        <rFont val="Verdana"/>
        <family val="2"/>
      </rPr>
      <t xml:space="preserve">  Otros ingresos corrientes -</t>
    </r>
    <r>
      <rPr>
        <sz val="10"/>
        <color indexed="54"/>
        <rFont val="Verdana"/>
        <family val="2"/>
      </rPr>
      <t xml:space="preserve"> </t>
    </r>
    <r>
      <rPr>
        <sz val="10"/>
        <color indexed="8"/>
        <rFont val="Verdana"/>
        <family val="2"/>
      </rPr>
      <t>Other current revenues</t>
    </r>
  </si>
  <si>
    <r>
      <rPr>
        <sz val="10"/>
        <color indexed="56"/>
        <rFont val="Verdana"/>
        <family val="2"/>
      </rPr>
      <t>Transferencias de cap. del resto sector público</t>
    </r>
    <r>
      <rPr>
        <sz val="10"/>
        <color indexed="54"/>
        <rFont val="Verdana"/>
        <family val="2"/>
      </rPr>
      <t xml:space="preserve"> - </t>
    </r>
    <r>
      <rPr>
        <sz val="10"/>
        <color indexed="8"/>
        <rFont val="Verdana"/>
        <family val="2"/>
      </rPr>
      <t>Capital transfers from rest of Public Sector</t>
    </r>
  </si>
  <si>
    <r>
      <rPr>
        <sz val="10"/>
        <color indexed="56"/>
        <rFont val="Verdana"/>
        <family val="2"/>
      </rPr>
      <t>Transferencias de cap. del Gobierno Central -</t>
    </r>
    <r>
      <rPr>
        <sz val="10"/>
        <color indexed="54"/>
        <rFont val="Verdana"/>
        <family val="2"/>
      </rPr>
      <t xml:space="preserve"> </t>
    </r>
    <r>
      <rPr>
        <sz val="10"/>
        <color indexed="8"/>
        <rFont val="Verdana"/>
        <family val="2"/>
      </rPr>
      <t>Capital transfers from rest of Central Government</t>
    </r>
  </si>
  <si>
    <r>
      <rPr>
        <b/>
        <sz val="10"/>
        <color indexed="56"/>
        <rFont val="Verdana"/>
        <family val="2"/>
      </rPr>
      <t>2. Gastos totales -</t>
    </r>
    <r>
      <rPr>
        <b/>
        <sz val="10"/>
        <color indexed="54"/>
        <rFont val="Verdana"/>
        <family val="2"/>
      </rPr>
      <t xml:space="preserve"> </t>
    </r>
    <r>
      <rPr>
        <b/>
        <sz val="10"/>
        <color indexed="8"/>
        <rFont val="Verdana"/>
        <family val="2"/>
      </rPr>
      <t xml:space="preserve">Total expenditures </t>
    </r>
  </si>
  <si>
    <r>
      <rPr>
        <sz val="10"/>
        <color indexed="56"/>
        <rFont val="Verdana"/>
        <family val="2"/>
      </rPr>
      <t>Gastos corrientes -</t>
    </r>
    <r>
      <rPr>
        <sz val="10"/>
        <color indexed="54"/>
        <rFont val="Verdana"/>
        <family val="2"/>
      </rPr>
      <t xml:space="preserve"> </t>
    </r>
    <r>
      <rPr>
        <sz val="10"/>
        <color indexed="8"/>
        <rFont val="Verdana"/>
        <family val="2"/>
      </rPr>
      <t>Current expenditure</t>
    </r>
  </si>
  <si>
    <r>
      <rPr>
        <sz val="10"/>
        <color indexed="56"/>
        <rFont val="Verdana"/>
        <family val="2"/>
      </rPr>
      <t xml:space="preserve">  Gastos de consumo -</t>
    </r>
    <r>
      <rPr>
        <sz val="10"/>
        <color indexed="54"/>
        <rFont val="Verdana"/>
        <family val="2"/>
      </rPr>
      <t xml:space="preserve"> </t>
    </r>
    <r>
      <rPr>
        <sz val="10"/>
        <color indexed="8"/>
        <rFont val="Verdana"/>
        <family val="2"/>
      </rPr>
      <t>Consumer spending</t>
    </r>
  </si>
  <si>
    <r>
      <rPr>
        <sz val="10"/>
        <color indexed="56"/>
        <rFont val="Verdana"/>
        <family val="2"/>
      </rPr>
      <t xml:space="preserve">     Sueldos y salarios -</t>
    </r>
    <r>
      <rPr>
        <sz val="10"/>
        <color indexed="54"/>
        <rFont val="Verdana"/>
        <family val="2"/>
      </rPr>
      <t xml:space="preserve"> </t>
    </r>
    <r>
      <rPr>
        <sz val="10"/>
        <color indexed="8"/>
        <rFont val="Verdana"/>
        <family val="2"/>
      </rPr>
      <t>Wages and salaries</t>
    </r>
  </si>
  <si>
    <r>
      <rPr>
        <sz val="10"/>
        <color indexed="56"/>
        <rFont val="Verdana"/>
        <family val="2"/>
      </rPr>
      <t xml:space="preserve">     Compra de bienes y servicios</t>
    </r>
    <r>
      <rPr>
        <sz val="10"/>
        <color indexed="54"/>
        <rFont val="Verdana"/>
        <family val="2"/>
      </rPr>
      <t xml:space="preserve"> - </t>
    </r>
    <r>
      <rPr>
        <sz val="10"/>
        <color indexed="8"/>
        <rFont val="Verdana"/>
        <family val="2"/>
      </rPr>
      <t>Goods and services</t>
    </r>
  </si>
  <si>
    <r>
      <rPr>
        <sz val="10"/>
        <color indexed="56"/>
        <rFont val="Verdana"/>
        <family val="2"/>
      </rPr>
      <t xml:space="preserve">     Pensiones e indemnizaciones -</t>
    </r>
    <r>
      <rPr>
        <sz val="10"/>
        <color indexed="54"/>
        <rFont val="Verdana"/>
        <family val="2"/>
      </rPr>
      <t xml:space="preserve"> </t>
    </r>
    <r>
      <rPr>
        <sz val="10"/>
        <color indexed="8"/>
        <rFont val="Verdana"/>
        <family val="2"/>
      </rPr>
      <t>Pensions and compensations</t>
    </r>
  </si>
  <si>
    <r>
      <rPr>
        <sz val="10"/>
        <color indexed="56"/>
        <rFont val="Verdana"/>
        <family val="2"/>
      </rPr>
      <t xml:space="preserve">     Aportes INSS , ALMA, FONIF y municipalidades </t>
    </r>
    <r>
      <rPr>
        <sz val="10"/>
        <color indexed="54"/>
        <rFont val="Verdana"/>
        <family val="2"/>
      </rPr>
      <t xml:space="preserve">- </t>
    </r>
    <r>
      <rPr>
        <sz val="10"/>
        <color indexed="8"/>
        <rFont val="Verdana"/>
        <family val="2"/>
      </rPr>
      <t>Nicaraguan Social Security Institute (INSS), Managua Municipality (ALMA), Nicaraguan Family Fund (FONIF) and municipalities contributions</t>
    </r>
  </si>
  <si>
    <r>
      <rPr>
        <sz val="10"/>
        <color indexed="56"/>
        <rFont val="Verdana"/>
        <family val="2"/>
      </rPr>
      <t xml:space="preserve">  Intereses -</t>
    </r>
    <r>
      <rPr>
        <sz val="10"/>
        <color indexed="54"/>
        <rFont val="Verdana"/>
        <family val="2"/>
      </rPr>
      <t xml:space="preserve"> </t>
    </r>
    <r>
      <rPr>
        <sz val="10"/>
        <color indexed="8"/>
        <rFont val="Verdana"/>
        <family val="2"/>
      </rPr>
      <t>Interest payments</t>
    </r>
  </si>
  <si>
    <r>
      <rPr>
        <sz val="10"/>
        <color indexed="56"/>
        <rFont val="Verdana"/>
        <family val="2"/>
      </rPr>
      <t xml:space="preserve">     Internos -</t>
    </r>
    <r>
      <rPr>
        <sz val="10"/>
        <color indexed="54"/>
        <rFont val="Verdana"/>
        <family val="2"/>
      </rPr>
      <t xml:space="preserve"> </t>
    </r>
    <r>
      <rPr>
        <sz val="10"/>
        <color indexed="8"/>
        <rFont val="Verdana"/>
        <family val="2"/>
      </rPr>
      <t xml:space="preserve">Internal </t>
    </r>
  </si>
  <si>
    <r>
      <rPr>
        <sz val="10"/>
        <color indexed="56"/>
        <rFont val="Verdana"/>
        <family val="2"/>
      </rPr>
      <t xml:space="preserve">     Externos -</t>
    </r>
    <r>
      <rPr>
        <sz val="10"/>
        <color indexed="54"/>
        <rFont val="Verdana"/>
        <family val="2"/>
      </rPr>
      <t xml:space="preserve"> </t>
    </r>
    <r>
      <rPr>
        <sz val="10"/>
        <color indexed="8"/>
        <rFont val="Verdana"/>
        <family val="2"/>
      </rPr>
      <t xml:space="preserve">External </t>
    </r>
  </si>
  <si>
    <r>
      <rPr>
        <sz val="10"/>
        <color indexed="56"/>
        <rFont val="Verdana"/>
        <family val="2"/>
      </rPr>
      <t xml:space="preserve">  Transferencias corrientes -</t>
    </r>
    <r>
      <rPr>
        <sz val="10"/>
        <color indexed="54"/>
        <rFont val="Verdana"/>
        <family val="2"/>
      </rPr>
      <t xml:space="preserve"> </t>
    </r>
    <r>
      <rPr>
        <sz val="10"/>
        <color indexed="8"/>
        <rFont val="Verdana"/>
        <family val="2"/>
      </rPr>
      <t xml:space="preserve">Current transfers </t>
    </r>
  </si>
  <si>
    <r>
      <rPr>
        <sz val="10"/>
        <color indexed="56"/>
        <rFont val="Verdana"/>
        <family val="2"/>
      </rPr>
      <t xml:space="preserve">    Al Gobierno Central -</t>
    </r>
    <r>
      <rPr>
        <sz val="10"/>
        <color indexed="54"/>
        <rFont val="Verdana"/>
        <family val="2"/>
      </rPr>
      <t xml:space="preserve"> </t>
    </r>
    <r>
      <rPr>
        <sz val="10"/>
        <color indexed="8"/>
        <rFont val="Verdana"/>
        <family val="2"/>
      </rPr>
      <t>To Central Government</t>
    </r>
  </si>
  <si>
    <r>
      <rPr>
        <sz val="10"/>
        <color indexed="56"/>
        <rFont val="Verdana"/>
        <family val="2"/>
      </rPr>
      <t xml:space="preserve">    A otros -</t>
    </r>
    <r>
      <rPr>
        <sz val="10"/>
        <color indexed="54"/>
        <rFont val="Verdana"/>
        <family val="2"/>
      </rPr>
      <t xml:space="preserve"> </t>
    </r>
    <r>
      <rPr>
        <sz val="10"/>
        <color indexed="8"/>
        <rFont val="Verdana"/>
        <family val="2"/>
      </rPr>
      <t>To others</t>
    </r>
  </si>
  <si>
    <r>
      <rPr>
        <sz val="10"/>
        <color indexed="56"/>
        <rFont val="Verdana"/>
        <family val="2"/>
      </rPr>
      <t xml:space="preserve">  Otros gastos corrientes </t>
    </r>
    <r>
      <rPr>
        <sz val="10"/>
        <color indexed="54"/>
        <rFont val="Verdana"/>
        <family val="2"/>
      </rPr>
      <t xml:space="preserve">- </t>
    </r>
    <r>
      <rPr>
        <sz val="10"/>
        <color indexed="8"/>
        <rFont val="Verdana"/>
        <family val="2"/>
      </rPr>
      <t>Others current expenditure</t>
    </r>
  </si>
  <si>
    <r>
      <rPr>
        <sz val="10"/>
        <color indexed="56"/>
        <rFont val="Verdana"/>
        <family val="2"/>
      </rPr>
      <t xml:space="preserve">  Prestaciones médicas -</t>
    </r>
    <r>
      <rPr>
        <sz val="10"/>
        <color indexed="54"/>
        <rFont val="Verdana"/>
        <family val="2"/>
      </rPr>
      <t xml:space="preserve"> </t>
    </r>
    <r>
      <rPr>
        <sz val="10"/>
        <color indexed="8"/>
        <rFont val="Verdana"/>
        <family val="2"/>
      </rPr>
      <t>Medical services</t>
    </r>
  </si>
  <si>
    <r>
      <rPr>
        <sz val="10"/>
        <color indexed="56"/>
        <rFont val="Verdana"/>
        <family val="2"/>
      </rPr>
      <t>Formación de capital fijo -</t>
    </r>
    <r>
      <rPr>
        <sz val="10"/>
        <color indexed="54"/>
        <rFont val="Verdana"/>
        <family val="2"/>
      </rPr>
      <t xml:space="preserve"> </t>
    </r>
    <r>
      <rPr>
        <sz val="10"/>
        <color indexed="8"/>
        <rFont val="Verdana"/>
        <family val="2"/>
      </rPr>
      <t>Fixed capital formation</t>
    </r>
  </si>
  <si>
    <r>
      <rPr>
        <sz val="10"/>
        <color indexed="56"/>
        <rFont val="Verdana"/>
        <family val="2"/>
      </rPr>
      <t xml:space="preserve">Inversión financiera </t>
    </r>
    <r>
      <rPr>
        <sz val="10"/>
        <color indexed="54"/>
        <rFont val="Verdana"/>
        <family val="2"/>
      </rPr>
      <t xml:space="preserve">- </t>
    </r>
    <r>
      <rPr>
        <sz val="10"/>
        <color indexed="8"/>
        <rFont val="Verdana"/>
        <family val="2"/>
      </rPr>
      <t>Financial investment</t>
    </r>
  </si>
  <si>
    <r>
      <rPr>
        <b/>
        <sz val="10"/>
        <color indexed="56"/>
        <rFont val="Verdana"/>
        <family val="2"/>
      </rPr>
      <t>3. Superávit (+) o déficit (-) de operación -</t>
    </r>
    <r>
      <rPr>
        <b/>
        <sz val="10"/>
        <color indexed="54"/>
        <rFont val="Verdana"/>
        <family val="2"/>
      </rPr>
      <t xml:space="preserve"> </t>
    </r>
    <r>
      <rPr>
        <b/>
        <sz val="10"/>
        <color indexed="8"/>
        <rFont val="Verdana"/>
        <family val="2"/>
      </rPr>
      <t xml:space="preserve">Operating balance( déficit -) </t>
    </r>
  </si>
  <si>
    <r>
      <rPr>
        <b/>
        <sz val="10"/>
        <color indexed="56"/>
        <rFont val="Verdana"/>
        <family val="2"/>
      </rPr>
      <t>4. Superávit (+) o déficit (-) en cuenta corriente -</t>
    </r>
    <r>
      <rPr>
        <b/>
        <sz val="10"/>
        <color indexed="54"/>
        <rFont val="Verdana"/>
        <family val="2"/>
      </rPr>
      <t xml:space="preserve"> </t>
    </r>
    <r>
      <rPr>
        <b/>
        <sz val="10"/>
        <color indexed="8"/>
        <rFont val="Verdana"/>
        <family val="2"/>
      </rPr>
      <t>Current surplus (+) or deficit (-)</t>
    </r>
  </si>
  <si>
    <r>
      <rPr>
        <b/>
        <sz val="10"/>
        <color indexed="56"/>
        <rFont val="Verdana"/>
        <family val="2"/>
      </rPr>
      <t xml:space="preserve">5. Superávit (+) o déficit (-) global a/d </t>
    </r>
    <r>
      <rPr>
        <b/>
        <sz val="10"/>
        <color indexed="54"/>
        <rFont val="Verdana"/>
        <family val="2"/>
      </rPr>
      <t>-</t>
    </r>
    <r>
      <rPr>
        <b/>
        <sz val="10"/>
        <color indexed="8"/>
        <rFont val="Verdana"/>
        <family val="2"/>
      </rPr>
      <t xml:space="preserve"> Overall balance (before grants)</t>
    </r>
  </si>
  <si>
    <r>
      <rPr>
        <b/>
        <sz val="10"/>
        <color indexed="56"/>
        <rFont val="Verdana"/>
        <family val="2"/>
      </rPr>
      <t>6. Donaciones totales</t>
    </r>
    <r>
      <rPr>
        <b/>
        <sz val="10"/>
        <color indexed="54"/>
        <rFont val="Verdana"/>
        <family val="2"/>
      </rPr>
      <t xml:space="preserve">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</si>
  <si>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indexed="56"/>
        <rFont val="Verdana"/>
        <family val="2"/>
      </rPr>
      <t xml:space="preserve">7. Superávit (+) o déficit (-) global d/d </t>
    </r>
    <r>
      <rPr>
        <b/>
        <sz val="10"/>
        <color indexed="54"/>
        <rFont val="Verdana"/>
        <family val="2"/>
      </rPr>
      <t xml:space="preserve">- </t>
    </r>
    <r>
      <rPr>
        <b/>
        <sz val="10"/>
        <color indexed="8"/>
        <rFont val="Verdana"/>
        <family val="2"/>
      </rPr>
      <t>Overall balance (after grants)</t>
    </r>
  </si>
  <si>
    <r>
      <rPr>
        <b/>
        <sz val="10"/>
        <color indexed="56"/>
        <rFont val="Verdana"/>
        <family val="2"/>
      </rPr>
      <t xml:space="preserve">8. Financiamiento  total </t>
    </r>
    <r>
      <rPr>
        <b/>
        <sz val="10"/>
        <color indexed="56"/>
        <rFont val="Verdana"/>
        <family val="2"/>
      </rPr>
      <t xml:space="preserve">- </t>
    </r>
    <r>
      <rPr>
        <b/>
        <sz val="10"/>
        <color indexed="8"/>
        <rFont val="Verdana"/>
        <family val="2"/>
      </rPr>
      <t>Net financing</t>
    </r>
  </si>
  <si>
    <r>
      <rPr>
        <sz val="10"/>
        <color indexed="56"/>
        <rFont val="Verdana"/>
        <family val="2"/>
      </rPr>
      <t xml:space="preserve">Financiamiento externo </t>
    </r>
    <r>
      <rPr>
        <sz val="10"/>
        <color indexed="54"/>
        <rFont val="Verdana"/>
        <family val="2"/>
      </rPr>
      <t xml:space="preserve">- </t>
    </r>
    <r>
      <rPr>
        <sz val="10"/>
        <color indexed="8"/>
        <rFont val="Verdana"/>
        <family val="2"/>
      </rPr>
      <t>External</t>
    </r>
  </si>
  <si>
    <r>
      <rPr>
        <sz val="10"/>
        <color indexed="56"/>
        <rFont val="Verdana"/>
        <family val="2"/>
      </rPr>
      <t xml:space="preserve">   Préstamos -</t>
    </r>
    <r>
      <rPr>
        <sz val="10"/>
        <color indexed="54"/>
        <rFont val="Verdana"/>
        <family val="2"/>
      </rPr>
      <t xml:space="preserve"> </t>
    </r>
    <r>
      <rPr>
        <sz val="10"/>
        <color indexed="8"/>
        <rFont val="Verdana"/>
        <family val="2"/>
      </rPr>
      <t>Inflows</t>
    </r>
  </si>
  <si>
    <r>
      <rPr>
        <sz val="10"/>
        <color indexed="56"/>
        <rFont val="Verdana"/>
        <family val="2"/>
      </rPr>
      <t xml:space="preserve">   Amortizaciones -</t>
    </r>
    <r>
      <rPr>
        <sz val="10"/>
        <color indexed="54"/>
        <rFont val="Verdana"/>
        <family val="2"/>
      </rPr>
      <t xml:space="preserve"> </t>
    </r>
    <r>
      <rPr>
        <sz val="10"/>
        <color indexed="8"/>
        <rFont val="Verdana"/>
        <family val="2"/>
      </rPr>
      <t>Outflows</t>
    </r>
  </si>
  <si>
    <r>
      <rPr>
        <sz val="10"/>
        <color indexed="56"/>
        <rFont val="Verdana"/>
        <family val="2"/>
      </rPr>
      <t>Financiamiento interno -</t>
    </r>
    <r>
      <rPr>
        <sz val="10"/>
        <color indexed="54"/>
        <rFont val="Verdana"/>
        <family val="2"/>
      </rPr>
      <t xml:space="preserve"> </t>
    </r>
    <r>
      <rPr>
        <sz val="10"/>
        <color indexed="8"/>
        <rFont val="Verdana"/>
        <family val="2"/>
      </rPr>
      <t>Domestic</t>
    </r>
  </si>
  <si>
    <r>
      <rPr>
        <sz val="10"/>
        <color indexed="56"/>
        <rFont val="Verdana"/>
        <family val="2"/>
      </rPr>
      <t xml:space="preserve">  Banco Central y resto sistema financiero -</t>
    </r>
    <r>
      <rPr>
        <sz val="10"/>
        <color indexed="54"/>
        <rFont val="Verdana"/>
        <family val="2"/>
      </rPr>
      <t xml:space="preserve"> </t>
    </r>
    <r>
      <rPr>
        <sz val="10"/>
        <color indexed="8"/>
        <rFont val="Verdana"/>
        <family val="2"/>
      </rPr>
      <t>Central Bank and rest of financial system</t>
    </r>
  </si>
  <si>
    <r>
      <rPr>
        <sz val="10"/>
        <color indexed="56"/>
        <rFont val="Verdana"/>
        <family val="2"/>
      </rPr>
      <t xml:space="preserve">  Suplidores </t>
    </r>
    <r>
      <rPr>
        <sz val="10"/>
        <color indexed="54"/>
        <rFont val="Verdana"/>
        <family val="2"/>
      </rPr>
      <t xml:space="preserve">- </t>
    </r>
    <r>
      <rPr>
        <sz val="10"/>
        <color indexed="8"/>
        <rFont val="Verdana"/>
        <family val="2"/>
      </rPr>
      <t>Suppliers</t>
    </r>
  </si>
  <si>
    <r>
      <rPr>
        <sz val="10"/>
        <color indexed="56"/>
        <rFont val="Verdana"/>
        <family val="2"/>
      </rPr>
      <t xml:space="preserve">: Base caja. Metodología utilizada de acuerdo al Manual Estadístico de Finanzas Públicas (MEFP, 1986) para los años 1960-2000 </t>
    </r>
    <r>
      <rPr>
        <sz val="10"/>
        <color indexed="54"/>
        <rFont val="Verdana"/>
        <family val="2"/>
      </rPr>
      <t>-</t>
    </r>
    <r>
      <rPr>
        <sz val="10"/>
        <rFont val="Verdana"/>
        <family val="2"/>
      </rPr>
      <t xml:space="preserve"> Cash basis. Based on 1986 Government Finance Statistics Manual (GFSM, 1986).  </t>
    </r>
  </si>
  <si>
    <r>
      <rPr>
        <sz val="10"/>
        <color indexed="56"/>
        <rFont val="Verdana"/>
        <family val="2"/>
      </rPr>
      <t>: Incluye Gobierno Central, INSS, ALMA, FONIF y municipalidades -</t>
    </r>
    <r>
      <rPr>
        <sz val="10"/>
        <rFont val="Verdana"/>
        <family val="2"/>
      </rPr>
      <t xml:space="preserve"> Includes Central Government, INSS, ALMA, FONIF and municipalities.  </t>
    </r>
  </si>
  <si>
    <r>
      <rPr>
        <sz val="10"/>
        <color indexed="56"/>
        <rFont val="Verdana"/>
        <family val="2"/>
      </rPr>
      <t>: A partir de 1989 se incluye ALMA -</t>
    </r>
    <r>
      <rPr>
        <sz val="10"/>
        <rFont val="Verdana"/>
        <family val="2"/>
      </rPr>
      <t xml:space="preserve">  From 1989 include ALMA.</t>
    </r>
  </si>
  <si>
    <r>
      <rPr>
        <sz val="10"/>
        <color indexed="56"/>
        <rFont val="Verdana"/>
        <family val="2"/>
      </rPr>
      <t xml:space="preserve">: A partir de 1990 se excluye Municipalidades y FONIF </t>
    </r>
    <r>
      <rPr>
        <sz val="10"/>
        <rFont val="Verdana"/>
        <family val="2"/>
      </rPr>
      <t>- From 1990  excludes Municipalities and  FONIF.</t>
    </r>
  </si>
  <si>
    <r>
      <rPr>
        <sz val="10"/>
        <color indexed="56"/>
        <rFont val="Verdana"/>
        <family val="2"/>
      </rPr>
      <t>: INSS, ALMA, FONIF y municipalidades -</t>
    </r>
    <r>
      <rPr>
        <sz val="10"/>
        <color indexed="8"/>
        <rFont val="Verdana"/>
        <family val="2"/>
      </rPr>
      <t xml:space="preserve"> Nicaraguan Social Security Institute (INSS), Municipality of Managua (ALMA), FONIF and municipalities.</t>
    </r>
  </si>
  <si>
    <r>
      <rPr>
        <b/>
        <sz val="10"/>
        <color indexed="56"/>
        <rFont val="Verdana"/>
        <family val="2"/>
      </rPr>
      <t xml:space="preserve"> Operaciones consolidadas del resto del Gobierno General</t>
    </r>
    <r>
      <rPr>
        <b/>
        <vertAlign val="superscript"/>
        <sz val="10"/>
        <color indexed="56"/>
        <rFont val="Verdana"/>
        <family val="2"/>
      </rPr>
      <t>1-4/</t>
    </r>
    <r>
      <rPr>
        <b/>
        <sz val="10"/>
        <color indexed="56"/>
        <rFont val="Verdana"/>
        <family val="2"/>
      </rPr>
      <t xml:space="preserve"> </t>
    </r>
    <r>
      <rPr>
        <b/>
        <sz val="10"/>
        <color indexed="56"/>
        <rFont val="Verdana"/>
        <family val="2"/>
      </rPr>
      <t xml:space="preserve">- </t>
    </r>
    <r>
      <rPr>
        <b/>
        <sz val="10"/>
        <color indexed="8"/>
        <rFont val="Verdana"/>
        <family val="2"/>
      </rPr>
      <t>Consolidated operations of the rest of the General Government</t>
    </r>
    <r>
      <rPr>
        <b/>
        <vertAlign val="superscript"/>
        <sz val="10"/>
        <color indexed="8"/>
        <rFont val="Verdana"/>
        <family val="2"/>
      </rPr>
      <t>1-4/</t>
    </r>
  </si>
  <si>
    <r>
      <rPr>
        <sz val="10"/>
        <color indexed="56"/>
        <rFont val="Verdana"/>
        <family val="2"/>
      </rPr>
      <t xml:space="preserve"> Cuadro -</t>
    </r>
    <r>
      <rPr>
        <sz val="10"/>
        <color indexed="54"/>
        <rFont val="Verdana"/>
        <family val="2"/>
      </rPr>
      <t xml:space="preserve"> </t>
    </r>
    <r>
      <rPr>
        <sz val="10"/>
        <color indexed="8"/>
        <rFont val="Verdana"/>
        <family val="2"/>
      </rPr>
      <t>Table</t>
    </r>
    <r>
      <rPr>
        <sz val="10"/>
        <color indexed="56"/>
        <rFont val="Verdana"/>
        <family val="2"/>
      </rPr>
      <t xml:space="preserve"> VI-5</t>
    </r>
  </si>
  <si>
    <r>
      <rPr>
        <b/>
        <sz val="10"/>
        <color indexed="56"/>
        <rFont val="Verdana"/>
        <family val="2"/>
      </rPr>
      <t xml:space="preserve">Operaciones consolidadas del resto del gobierno general </t>
    </r>
    <r>
      <rPr>
        <b/>
        <vertAlign val="superscript"/>
        <sz val="10"/>
        <color indexed="56"/>
        <rFont val="Verdana"/>
        <family val="2"/>
      </rPr>
      <t>1-2/</t>
    </r>
    <r>
      <rPr>
        <b/>
        <sz val="10"/>
        <color indexed="56"/>
        <rFont val="Verdana"/>
        <family val="2"/>
      </rPr>
      <t xml:space="preserve"> -</t>
    </r>
    <r>
      <rPr>
        <b/>
        <sz val="10"/>
        <color indexed="56"/>
        <rFont val="Verdana"/>
        <family val="2"/>
      </rPr>
      <t xml:space="preserve"> </t>
    </r>
    <r>
      <rPr>
        <b/>
        <sz val="10"/>
        <color indexed="8"/>
        <rFont val="Verdana"/>
        <family val="2"/>
      </rPr>
      <t xml:space="preserve">Consolidated operations of the rest of the General Government </t>
    </r>
    <r>
      <rPr>
        <b/>
        <vertAlign val="superscript"/>
        <sz val="10"/>
        <color indexed="8"/>
        <rFont val="Verdana"/>
        <family val="2"/>
      </rPr>
      <t>1-2/</t>
    </r>
  </si>
  <si>
    <r>
      <t>2014</t>
    </r>
    <r>
      <rPr>
        <b/>
        <vertAlign val="superscript"/>
        <sz val="10"/>
        <color indexed="56"/>
        <rFont val="Verdana"/>
        <family val="2"/>
      </rPr>
      <t>p/</t>
    </r>
  </si>
  <si>
    <r>
      <t>2016</t>
    </r>
    <r>
      <rPr>
        <b/>
        <vertAlign val="superscript"/>
        <sz val="10"/>
        <color indexed="56"/>
        <rFont val="Verdana"/>
        <family val="2"/>
      </rPr>
      <t>p/</t>
    </r>
  </si>
  <si>
    <r>
      <t>2017</t>
    </r>
    <r>
      <rPr>
        <b/>
        <vertAlign val="superscript"/>
        <sz val="10"/>
        <color indexed="56"/>
        <rFont val="Verdana"/>
        <family val="2"/>
      </rPr>
      <t>p/</t>
    </r>
  </si>
  <si>
    <r>
      <t>2018</t>
    </r>
    <r>
      <rPr>
        <b/>
        <vertAlign val="superscript"/>
        <sz val="10"/>
        <color indexed="56"/>
        <rFont val="Verdana"/>
        <family val="2"/>
      </rPr>
      <t>p/</t>
    </r>
  </si>
  <si>
    <r>
      <t>2019</t>
    </r>
    <r>
      <rPr>
        <b/>
        <vertAlign val="superscript"/>
        <sz val="10"/>
        <color indexed="56"/>
        <rFont val="Verdana"/>
        <family val="2"/>
      </rPr>
      <t>p/</t>
    </r>
  </si>
  <si>
    <r>
      <rPr>
        <sz val="10"/>
        <color indexed="56"/>
        <rFont val="Verdana"/>
        <family val="2"/>
      </rPr>
      <t xml:space="preserve">  Impuestos -</t>
    </r>
    <r>
      <rPr>
        <sz val="10"/>
        <color indexed="54"/>
        <rFont val="Verdana"/>
        <family val="2"/>
      </rPr>
      <t xml:space="preserve"> </t>
    </r>
    <r>
      <rPr>
        <sz val="10"/>
        <color indexed="8"/>
        <rFont val="Verdana"/>
        <family val="2"/>
      </rPr>
      <t>Tax revenues</t>
    </r>
  </si>
  <si>
    <r>
      <rPr>
        <b/>
        <sz val="10"/>
        <color indexed="56"/>
        <rFont val="Verdana"/>
        <family val="2"/>
      </rPr>
      <t>1. Ingresos -</t>
    </r>
    <r>
      <rPr>
        <b/>
        <sz val="10"/>
        <color indexed="54"/>
        <rFont val="Verdana"/>
        <family val="2"/>
      </rPr>
      <t xml:space="preserve"> </t>
    </r>
    <r>
      <rPr>
        <b/>
        <sz val="10"/>
        <color indexed="8"/>
        <rFont val="Verdana"/>
        <family val="2"/>
      </rPr>
      <t>Revenues</t>
    </r>
  </si>
  <si>
    <r>
      <rPr>
        <sz val="10"/>
        <color indexed="56"/>
        <rFont val="Verdana"/>
        <family val="2"/>
      </rPr>
      <t xml:space="preserve">  Contribuciones sociales </t>
    </r>
    <r>
      <rPr>
        <sz val="10"/>
        <color indexed="54"/>
        <rFont val="Verdana"/>
        <family val="2"/>
      </rPr>
      <t xml:space="preserve">- </t>
    </r>
    <r>
      <rPr>
        <sz val="10"/>
        <color indexed="8"/>
        <rFont val="Verdana"/>
        <family val="2"/>
      </rPr>
      <t>Social contributions</t>
    </r>
  </si>
  <si>
    <r>
      <rPr>
        <sz val="10"/>
        <color indexed="56"/>
        <rFont val="Verdana"/>
        <family val="2"/>
      </rPr>
      <t xml:space="preserve">      Aporte Gobierno Central </t>
    </r>
    <r>
      <rPr>
        <sz val="10"/>
        <color indexed="54"/>
        <rFont val="Verdana"/>
        <family val="2"/>
      </rPr>
      <t xml:space="preserve">- </t>
    </r>
    <r>
      <rPr>
        <sz val="10"/>
        <color indexed="8"/>
        <rFont val="Verdana"/>
        <family val="2"/>
      </rPr>
      <t>Central Government</t>
    </r>
  </si>
  <si>
    <r>
      <t xml:space="preserve">     </t>
    </r>
    <r>
      <rPr>
        <sz val="10"/>
        <color indexed="56"/>
        <rFont val="Verdana"/>
        <family val="2"/>
      </rPr>
      <t xml:space="preserve"> Aporte patronal INSS - ALMA y TELCOR</t>
    </r>
    <r>
      <rPr>
        <sz val="10"/>
        <color indexed="54"/>
        <rFont val="Verdana"/>
        <family val="2"/>
      </rPr>
      <t xml:space="preserve">- </t>
    </r>
    <r>
      <rPr>
        <sz val="10"/>
        <color indexed="8"/>
        <rFont val="Verdana"/>
        <family val="2"/>
      </rPr>
      <t>Social security employer contributions and  Municipality of Managua (ALMA)</t>
    </r>
  </si>
  <si>
    <r>
      <rPr>
        <sz val="10"/>
        <color indexed="56"/>
        <rFont val="Verdana"/>
        <family val="2"/>
      </rPr>
      <t xml:space="preserve">   Cuota obrero-patronal EPNF -</t>
    </r>
    <r>
      <rPr>
        <sz val="10"/>
        <color indexed="8"/>
        <rFont val="Verdana"/>
        <family val="2"/>
      </rPr>
      <t xml:space="preserve"> Employee-Employer contributions from non-financial  public enterprises (EPNF)</t>
    </r>
  </si>
  <si>
    <r>
      <rPr>
        <sz val="10"/>
        <color indexed="56"/>
        <rFont val="Verdana"/>
        <family val="2"/>
      </rPr>
      <t xml:space="preserve"> Otros ingresos corrientes </t>
    </r>
    <r>
      <rPr>
        <sz val="10"/>
        <rFont val="Verdana"/>
        <family val="2"/>
      </rPr>
      <t xml:space="preserve">- </t>
    </r>
    <r>
      <rPr>
        <sz val="10"/>
        <color indexed="8"/>
        <rFont val="Verdana"/>
        <family val="2"/>
      </rPr>
      <t>Other current revenues</t>
    </r>
  </si>
  <si>
    <r>
      <rPr>
        <sz val="10"/>
        <color indexed="56"/>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</si>
  <si>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indexed="56"/>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</si>
  <si>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Intereses - </t>
    </r>
    <r>
      <rPr>
        <sz val="10"/>
        <color indexed="8"/>
        <rFont val="Verdana"/>
        <family val="2"/>
      </rPr>
      <t xml:space="preserve">Interest payments </t>
    </r>
  </si>
  <si>
    <r>
      <rPr>
        <sz val="10"/>
        <color indexed="56"/>
        <rFont val="Verdana"/>
        <family val="2"/>
      </rPr>
      <t xml:space="preserve">    Internos -</t>
    </r>
    <r>
      <rPr>
        <sz val="10"/>
        <rFont val="Verdana"/>
        <family val="2"/>
      </rPr>
      <t xml:space="preserve"> </t>
    </r>
    <r>
      <rPr>
        <sz val="10"/>
        <color indexed="8"/>
        <rFont val="Verdana"/>
        <family val="2"/>
      </rPr>
      <t>Domestic</t>
    </r>
  </si>
  <si>
    <r>
      <rPr>
        <sz val="10"/>
        <color indexed="56"/>
        <rFont val="Verdana"/>
        <family val="2"/>
      </rPr>
      <t xml:space="preserve">    Externos </t>
    </r>
    <r>
      <rPr>
        <sz val="10"/>
        <color indexed="56"/>
        <rFont val="Verdana"/>
        <family val="2"/>
      </rPr>
      <t>- External</t>
    </r>
  </si>
  <si>
    <r>
      <rPr>
        <sz val="10"/>
        <color indexed="56"/>
        <rFont val="Verdana"/>
        <family val="2"/>
      </rPr>
      <t xml:space="preserve">   Transferencias corrientes -</t>
    </r>
    <r>
      <rPr>
        <sz val="10"/>
        <color indexed="54"/>
        <rFont val="Verdana"/>
        <family val="2"/>
      </rPr>
      <t xml:space="preserve"> </t>
    </r>
    <r>
      <rPr>
        <sz val="10"/>
        <color indexed="8"/>
        <rFont val="Verdana"/>
        <family val="2"/>
      </rPr>
      <t xml:space="preserve">Current transfers </t>
    </r>
  </si>
  <si>
    <r>
      <rPr>
        <sz val="10"/>
        <color indexed="56"/>
        <rFont val="Verdana"/>
        <family val="2"/>
      </rPr>
      <t xml:space="preserve">   Otros gastos -</t>
    </r>
    <r>
      <rPr>
        <sz val="10"/>
        <color indexed="56"/>
        <rFont val="Verdana"/>
        <family val="2"/>
      </rPr>
      <t xml:space="preserve"> </t>
    </r>
    <r>
      <rPr>
        <sz val="10"/>
        <color indexed="8"/>
        <rFont val="Verdana"/>
        <family val="2"/>
      </rPr>
      <t>Other expenditures</t>
    </r>
  </si>
  <si>
    <t xml:space="preserve">   Prestaciones sociales - Social benefits</t>
  </si>
  <si>
    <r>
      <rPr>
        <b/>
        <sz val="10"/>
        <color indexed="56"/>
        <rFont val="Verdana"/>
        <family val="2"/>
      </rPr>
      <t xml:space="preserve">3. Resultado operativo neto (1-2) </t>
    </r>
    <r>
      <rPr>
        <b/>
        <sz val="10"/>
        <color indexed="54"/>
        <rFont val="Verdana"/>
        <family val="2"/>
      </rPr>
      <t xml:space="preserve">- </t>
    </r>
    <r>
      <rPr>
        <b/>
        <sz val="10"/>
        <color indexed="8"/>
        <rFont val="Verdana"/>
        <family val="2"/>
      </rPr>
      <t>Net operating balance (1-2)</t>
    </r>
  </si>
  <si>
    <r>
      <rPr>
        <b/>
        <sz val="10"/>
        <color indexed="56"/>
        <rFont val="Verdana"/>
        <family val="2"/>
      </rPr>
      <t>4. Adquisición neta de activos no financieros -</t>
    </r>
    <r>
      <rPr>
        <b/>
        <sz val="10"/>
        <color indexed="54"/>
        <rFont val="Verdana"/>
        <family val="2"/>
      </rPr>
      <t xml:space="preserve"> </t>
    </r>
    <r>
      <rPr>
        <b/>
        <sz val="10"/>
        <color indexed="8"/>
        <rFont val="Verdana"/>
        <family val="2"/>
      </rPr>
      <t xml:space="preserve">Net non-financial asset purchases </t>
    </r>
  </si>
  <si>
    <r>
      <rPr>
        <b/>
        <sz val="10"/>
        <color indexed="56"/>
        <rFont val="Verdana"/>
        <family val="2"/>
      </rPr>
      <t xml:space="preserve">6. Superávit o déficit de efectivo a/d (3-4) </t>
    </r>
    <r>
      <rPr>
        <b/>
        <sz val="10"/>
        <color indexed="54"/>
        <rFont val="Verdana"/>
        <family val="2"/>
      </rPr>
      <t xml:space="preserve">- </t>
    </r>
    <r>
      <rPr>
        <b/>
        <sz val="10"/>
        <color indexed="8"/>
        <rFont val="Verdana"/>
        <family val="2"/>
      </rPr>
      <t>Overall balance before grants (3-4)</t>
    </r>
  </si>
  <si>
    <r>
      <rPr>
        <b/>
        <sz val="10"/>
        <color indexed="56"/>
        <rFont val="Verdana"/>
        <family val="2"/>
      </rPr>
      <t>7. Donaciones totales -</t>
    </r>
    <r>
      <rPr>
        <b/>
        <sz val="10"/>
        <color indexed="54"/>
        <rFont val="Verdana"/>
        <family val="2"/>
      </rPr>
      <t xml:space="preserve"> </t>
    </r>
    <r>
      <rPr>
        <b/>
        <sz val="10"/>
        <color indexed="8"/>
        <rFont val="Verdana"/>
        <family val="2"/>
      </rPr>
      <t>Total grants</t>
    </r>
  </si>
  <si>
    <r>
      <rPr>
        <b/>
        <sz val="10"/>
        <color indexed="56"/>
        <rFont val="Verdana"/>
        <family val="2"/>
      </rPr>
      <t>8. Superávit o déficit de efectivo d/d (6+7) -</t>
    </r>
    <r>
      <rPr>
        <b/>
        <sz val="10"/>
        <color indexed="54"/>
        <rFont val="Verdana"/>
        <family val="2"/>
      </rPr>
      <t xml:space="preserve"> </t>
    </r>
    <r>
      <rPr>
        <b/>
        <sz val="10"/>
        <color indexed="8"/>
        <rFont val="Verdana"/>
        <family val="2"/>
      </rPr>
      <t>Overall balance after grants (6+7)</t>
    </r>
  </si>
  <si>
    <r>
      <rPr>
        <b/>
        <sz val="10"/>
        <color indexed="56"/>
        <rFont val="Verdana"/>
        <family val="2"/>
      </rPr>
      <t>9. Financiamiento -</t>
    </r>
    <r>
      <rPr>
        <b/>
        <sz val="10"/>
        <color indexed="54"/>
        <rFont val="Verdana"/>
        <family val="2"/>
      </rPr>
      <t xml:space="preserve"> </t>
    </r>
    <r>
      <rPr>
        <b/>
        <sz val="10"/>
        <color indexed="8"/>
        <rFont val="Verdana"/>
        <family val="2"/>
      </rPr>
      <t>Financing</t>
    </r>
  </si>
  <si>
    <r>
      <rPr>
        <sz val="10"/>
        <color indexed="56"/>
        <rFont val="Verdana"/>
        <family val="2"/>
      </rPr>
      <t xml:space="preserve">  Financiamiento externo -</t>
    </r>
    <r>
      <rPr>
        <sz val="10"/>
        <color indexed="8"/>
        <rFont val="Verdana"/>
        <family val="2"/>
      </rPr>
      <t xml:space="preserve"> External</t>
    </r>
  </si>
  <si>
    <r>
      <rPr>
        <sz val="10"/>
        <color indexed="56"/>
        <rFont val="Verdana"/>
        <family val="2"/>
      </rPr>
      <t xml:space="preserve">  Financiamiento interno -</t>
    </r>
    <r>
      <rPr>
        <sz val="10"/>
        <color indexed="54"/>
        <rFont val="Verdana"/>
        <family val="2"/>
      </rPr>
      <t xml:space="preserve"> </t>
    </r>
    <r>
      <rPr>
        <sz val="10"/>
        <color indexed="8"/>
        <rFont val="Verdana"/>
        <family val="2"/>
      </rPr>
      <t>Domestic financing</t>
    </r>
  </si>
  <si>
    <r>
      <rPr>
        <sz val="10"/>
        <color indexed="56"/>
        <rFont val="Verdana"/>
        <family val="2"/>
      </rPr>
      <t xml:space="preserve">  Financiamiento bancario -</t>
    </r>
    <r>
      <rPr>
        <sz val="10"/>
        <rFont val="Verdana"/>
        <family val="2"/>
      </rPr>
      <t xml:space="preserve"> B</t>
    </r>
    <r>
      <rPr>
        <sz val="10"/>
        <color indexed="8"/>
        <rFont val="Verdana"/>
        <family val="2"/>
      </rPr>
      <t>anking financing</t>
    </r>
  </si>
  <si>
    <r>
      <rPr>
        <b/>
        <sz val="10"/>
        <color indexed="56"/>
        <rFont val="Verdana"/>
        <family val="2"/>
      </rPr>
      <t>1. Superávit o déficit de operación -</t>
    </r>
    <r>
      <rPr>
        <b/>
        <sz val="10"/>
        <color indexed="54"/>
        <rFont val="Verdana"/>
        <family val="2"/>
      </rPr>
      <t xml:space="preserve"> </t>
    </r>
    <r>
      <rPr>
        <b/>
        <sz val="10"/>
        <color indexed="8"/>
        <rFont val="Verdana"/>
        <family val="2"/>
      </rPr>
      <t>Operating balance (déficit -)</t>
    </r>
  </si>
  <si>
    <t xml:space="preserve">   De otras instituciones - From other institutions</t>
  </si>
  <si>
    <r>
      <t xml:space="preserve">Alcaldía de Managua </t>
    </r>
    <r>
      <rPr>
        <sz val="10"/>
        <rFont val="Verdana"/>
        <family val="2"/>
      </rPr>
      <t>- Municipality  of Managua (ALMA)</t>
    </r>
  </si>
  <si>
    <r>
      <t xml:space="preserve">Municipalidades </t>
    </r>
    <r>
      <rPr>
        <sz val="10"/>
        <rFont val="Verdana"/>
        <family val="2"/>
      </rPr>
      <t>- Municipalities</t>
    </r>
  </si>
  <si>
    <r>
      <t>Otros ingresos corrientes -</t>
    </r>
    <r>
      <rPr>
        <sz val="10"/>
        <rFont val="Verdana"/>
        <family val="2"/>
      </rPr>
      <t xml:space="preserve"> Other current revenues</t>
    </r>
  </si>
  <si>
    <r>
      <t>Transferencias corrientes</t>
    </r>
    <r>
      <rPr>
        <sz val="10"/>
        <rFont val="Verdana"/>
        <family val="2"/>
      </rPr>
      <t xml:space="preserve"> - Current transfers</t>
    </r>
  </si>
  <si>
    <r>
      <rPr>
        <b/>
        <sz val="10"/>
        <color indexed="56"/>
        <rFont val="Verdana"/>
        <family val="2"/>
      </rPr>
      <t xml:space="preserve">1. Ingreso total </t>
    </r>
    <r>
      <rPr>
        <b/>
        <sz val="10"/>
        <color indexed="54"/>
        <rFont val="Verdana"/>
        <family val="2"/>
      </rPr>
      <t xml:space="preserve">- </t>
    </r>
    <r>
      <rPr>
        <b/>
        <sz val="10"/>
        <color indexed="8"/>
        <rFont val="Verdana"/>
        <family val="2"/>
      </rPr>
      <t>Revence Total</t>
    </r>
  </si>
  <si>
    <r>
      <rPr>
        <sz val="10"/>
        <color indexed="56"/>
        <rFont val="Verdana"/>
        <family val="2"/>
      </rPr>
      <t>Ingresos corrientes -</t>
    </r>
    <r>
      <rPr>
        <sz val="10"/>
        <color indexed="54"/>
        <rFont val="Verdana"/>
        <family val="2"/>
      </rPr>
      <t xml:space="preserve"> </t>
    </r>
    <r>
      <rPr>
        <sz val="10"/>
        <color indexed="8"/>
        <rFont val="Verdana"/>
        <family val="2"/>
      </rPr>
      <t>Current revenues</t>
    </r>
  </si>
  <si>
    <r>
      <rPr>
        <sz val="10"/>
        <color indexed="56"/>
        <rFont val="Verdana"/>
        <family val="2"/>
      </rPr>
      <t xml:space="preserve">Ingresos tributarios del Gobierno General </t>
    </r>
    <r>
      <rPr>
        <sz val="10"/>
        <color indexed="54"/>
        <rFont val="Verdana"/>
        <family val="2"/>
      </rPr>
      <t xml:space="preserve">- </t>
    </r>
    <r>
      <rPr>
        <sz val="10"/>
        <color indexed="8"/>
        <rFont val="Verdana"/>
        <family val="2"/>
      </rPr>
      <t>General Government tax revenues</t>
    </r>
  </si>
  <si>
    <r>
      <rPr>
        <sz val="10"/>
        <color indexed="56"/>
        <rFont val="Verdana"/>
        <family val="2"/>
      </rPr>
      <t xml:space="preserve">Superávit de operaciones EPNF exc.Tr.G.C. </t>
    </r>
    <r>
      <rPr>
        <sz val="10"/>
        <color indexed="54"/>
        <rFont val="Verdana"/>
        <family val="2"/>
      </rPr>
      <t xml:space="preserve">- </t>
    </r>
    <r>
      <rPr>
        <sz val="10"/>
        <color indexed="8"/>
        <rFont val="Verdana"/>
        <family val="2"/>
      </rPr>
      <t>Operating surpluses of non-financial public companies, excluding transfers from Central Government</t>
    </r>
  </si>
  <si>
    <r>
      <rPr>
        <sz val="10"/>
        <color indexed="56"/>
        <rFont val="Verdana"/>
        <family val="2"/>
      </rPr>
      <t>Ingresos no tributarios G.General -</t>
    </r>
    <r>
      <rPr>
        <sz val="10"/>
        <color indexed="54"/>
        <rFont val="Verdana"/>
        <family val="2"/>
      </rPr>
      <t xml:space="preserve"> </t>
    </r>
    <r>
      <rPr>
        <sz val="10"/>
        <color indexed="8"/>
        <rFont val="Verdana"/>
        <family val="2"/>
      </rPr>
      <t>Non-tax General Government revenues</t>
    </r>
  </si>
  <si>
    <r>
      <rPr>
        <sz val="10"/>
        <color indexed="56"/>
        <rFont val="Verdana"/>
        <family val="2"/>
      </rPr>
      <t>Transferencias corrientes -</t>
    </r>
    <r>
      <rPr>
        <sz val="10"/>
        <color indexed="54"/>
        <rFont val="Verdana"/>
        <family val="2"/>
      </rPr>
      <t xml:space="preserve"> </t>
    </r>
    <r>
      <rPr>
        <sz val="10"/>
        <color indexed="8"/>
        <rFont val="Verdana"/>
        <family val="2"/>
      </rPr>
      <t>Current transfers</t>
    </r>
  </si>
  <si>
    <r>
      <rPr>
        <sz val="10"/>
        <color indexed="56"/>
        <rFont val="Verdana"/>
        <family val="2"/>
      </rPr>
      <t>Otros ingresos corrientes -</t>
    </r>
    <r>
      <rPr>
        <sz val="10"/>
        <color indexed="54"/>
        <rFont val="Verdana"/>
        <family val="2"/>
      </rPr>
      <t xml:space="preserve"> </t>
    </r>
    <r>
      <rPr>
        <sz val="10"/>
        <color indexed="8"/>
        <rFont val="Verdana"/>
        <family val="2"/>
      </rPr>
      <t>Other current revenues</t>
    </r>
  </si>
  <si>
    <r>
      <rPr>
        <sz val="10"/>
        <color indexed="56"/>
        <rFont val="Verdana"/>
        <family val="2"/>
      </rPr>
      <t>Recuperación de cartera estatal -</t>
    </r>
    <r>
      <rPr>
        <sz val="10"/>
        <color indexed="54"/>
        <rFont val="Verdana"/>
        <family val="2"/>
      </rPr>
      <t xml:space="preserve"> </t>
    </r>
    <r>
      <rPr>
        <sz val="10"/>
        <color indexed="8"/>
        <rFont val="Verdana"/>
        <family val="2"/>
      </rPr>
      <t>State portfolio recovery</t>
    </r>
  </si>
  <si>
    <r>
      <rPr>
        <sz val="10"/>
        <color indexed="56"/>
        <rFont val="Verdana"/>
        <family val="2"/>
      </rPr>
      <t>Ingresos de capital -</t>
    </r>
    <r>
      <rPr>
        <sz val="10"/>
        <color indexed="54"/>
        <rFont val="Verdana"/>
        <family val="2"/>
      </rPr>
      <t xml:space="preserve"> </t>
    </r>
    <r>
      <rPr>
        <sz val="10"/>
        <color indexed="8"/>
        <rFont val="Verdana"/>
        <family val="2"/>
      </rPr>
      <t>Capital revenues</t>
    </r>
  </si>
  <si>
    <r>
      <rPr>
        <sz val="10"/>
        <color indexed="56"/>
        <rFont val="Verdana"/>
        <family val="2"/>
      </rPr>
      <t xml:space="preserve">Transf. de cap. del resto Sector Público </t>
    </r>
    <r>
      <rPr>
        <sz val="10"/>
        <color indexed="54"/>
        <rFont val="Verdana"/>
        <family val="2"/>
      </rPr>
      <t xml:space="preserve">- </t>
    </r>
    <r>
      <rPr>
        <sz val="10"/>
        <color indexed="8"/>
        <rFont val="Verdana"/>
        <family val="2"/>
      </rPr>
      <t>Capital transfers from rest of public sector</t>
    </r>
  </si>
  <si>
    <r>
      <rPr>
        <sz val="10"/>
        <color indexed="56"/>
        <rFont val="Verdana"/>
        <family val="2"/>
      </rPr>
      <t xml:space="preserve">Gastos corrientes </t>
    </r>
    <r>
      <rPr>
        <sz val="10"/>
        <color indexed="54"/>
        <rFont val="Verdana"/>
        <family val="2"/>
      </rPr>
      <t xml:space="preserve">- </t>
    </r>
    <r>
      <rPr>
        <sz val="10"/>
        <color indexed="8"/>
        <rFont val="Verdana"/>
        <family val="2"/>
      </rPr>
      <t>Current expenditures</t>
    </r>
  </si>
  <si>
    <r>
      <rPr>
        <sz val="10"/>
        <color indexed="56"/>
        <rFont val="Verdana"/>
        <family val="2"/>
      </rPr>
      <t xml:space="preserve"> Del cual </t>
    </r>
    <r>
      <rPr>
        <sz val="10"/>
        <color indexed="54"/>
        <rFont val="Verdana"/>
        <family val="2"/>
      </rPr>
      <t xml:space="preserve">- </t>
    </r>
    <r>
      <rPr>
        <sz val="10"/>
        <color indexed="8"/>
        <rFont val="Verdana"/>
        <family val="2"/>
      </rPr>
      <t>Of which</t>
    </r>
    <r>
      <rPr>
        <sz val="10"/>
        <color indexed="56"/>
        <rFont val="Verdana"/>
        <family val="2"/>
      </rPr>
      <t>:</t>
    </r>
  </si>
  <si>
    <r>
      <rPr>
        <sz val="10"/>
        <color indexed="56"/>
        <rFont val="Verdana"/>
        <family val="2"/>
      </rPr>
      <t xml:space="preserve">Intereses externos - </t>
    </r>
    <r>
      <rPr>
        <sz val="10"/>
        <color indexed="8"/>
        <rFont val="Verdana"/>
        <family val="2"/>
      </rPr>
      <t xml:space="preserve">External interest </t>
    </r>
  </si>
  <si>
    <r>
      <rPr>
        <sz val="10"/>
        <color indexed="56"/>
        <rFont val="Verdana"/>
        <family val="2"/>
      </rPr>
      <t>Intereses internos -</t>
    </r>
    <r>
      <rPr>
        <sz val="10"/>
        <color indexed="8"/>
        <rFont val="Verdana"/>
        <family val="2"/>
      </rPr>
      <t xml:space="preserve"> Domestic interest </t>
    </r>
  </si>
  <si>
    <r>
      <rPr>
        <sz val="10"/>
        <color indexed="56"/>
        <rFont val="Verdana"/>
        <family val="2"/>
      </rPr>
      <t>Gastos de capital</t>
    </r>
    <r>
      <rPr>
        <vertAlign val="superscript"/>
        <sz val="10"/>
        <color indexed="56"/>
        <rFont val="Verdana"/>
        <family val="2"/>
      </rPr>
      <t>7/</t>
    </r>
    <r>
      <rPr>
        <sz val="10"/>
        <color indexed="56"/>
        <rFont val="Verdana"/>
        <family val="2"/>
      </rPr>
      <t xml:space="preserve"> </t>
    </r>
    <r>
      <rPr>
        <sz val="10"/>
        <color indexed="56"/>
        <rFont val="Verdana"/>
        <family val="2"/>
      </rPr>
      <t xml:space="preserve">- </t>
    </r>
    <r>
      <rPr>
        <sz val="10"/>
        <color indexed="8"/>
        <rFont val="Verdana"/>
        <family val="2"/>
      </rPr>
      <t>Capital expenditures</t>
    </r>
    <r>
      <rPr>
        <vertAlign val="superscript"/>
        <sz val="10"/>
        <color indexed="8"/>
        <rFont val="Verdana"/>
        <family val="2"/>
      </rPr>
      <t>7/</t>
    </r>
  </si>
  <si>
    <r>
      <rPr>
        <sz val="10"/>
        <color indexed="56"/>
        <rFont val="Verdana"/>
        <family val="2"/>
      </rPr>
      <t>Formación de capital fijo -</t>
    </r>
    <r>
      <rPr>
        <sz val="10"/>
        <color indexed="8"/>
        <rFont val="Verdana"/>
        <family val="2"/>
      </rPr>
      <t xml:space="preserve"> Fixed capital formation</t>
    </r>
  </si>
  <si>
    <r>
      <rPr>
        <sz val="10"/>
        <color indexed="56"/>
        <rFont val="Verdana"/>
        <family val="2"/>
      </rPr>
      <t>Inversión financiera -</t>
    </r>
    <r>
      <rPr>
        <sz val="10"/>
        <color indexed="8"/>
        <rFont val="Verdana"/>
        <family val="2"/>
      </rPr>
      <t xml:space="preserve"> Financial investment</t>
    </r>
  </si>
  <si>
    <r>
      <rPr>
        <sz val="10"/>
        <color indexed="56"/>
        <rFont val="Verdana"/>
        <family val="2"/>
      </rPr>
      <t xml:space="preserve">Transferencias de capital </t>
    </r>
    <r>
      <rPr>
        <sz val="10"/>
        <color indexed="54"/>
        <rFont val="Verdana"/>
        <family val="2"/>
      </rPr>
      <t>-</t>
    </r>
    <r>
      <rPr>
        <sz val="10"/>
        <color indexed="8"/>
        <rFont val="Verdana"/>
        <family val="2"/>
      </rPr>
      <t xml:space="preserve">  Capital transfers</t>
    </r>
  </si>
  <si>
    <r>
      <rPr>
        <sz val="10"/>
        <color indexed="56"/>
        <rFont val="Verdana"/>
        <family val="2"/>
      </rPr>
      <t>Préstamos netos -</t>
    </r>
    <r>
      <rPr>
        <sz val="10"/>
        <color indexed="8"/>
        <rFont val="Verdana"/>
        <family val="2"/>
      </rPr>
      <t xml:space="preserve"> Net lending</t>
    </r>
  </si>
  <si>
    <r>
      <rPr>
        <b/>
        <sz val="10"/>
        <color indexed="56"/>
        <rFont val="Verdana"/>
        <family val="2"/>
      </rPr>
      <t xml:space="preserve">3. Superávit (+) o déficit (-) corriente </t>
    </r>
    <r>
      <rPr>
        <b/>
        <sz val="10"/>
        <color indexed="54"/>
        <rFont val="Verdana"/>
        <family val="2"/>
      </rPr>
      <t>-</t>
    </r>
    <r>
      <rPr>
        <b/>
        <sz val="10"/>
        <color indexed="8"/>
        <rFont val="Verdana"/>
        <family val="2"/>
      </rPr>
      <t xml:space="preserve"> Current surplus (+) or deficit (-)</t>
    </r>
  </si>
  <si>
    <r>
      <rPr>
        <b/>
        <sz val="10"/>
        <color indexed="56"/>
        <rFont val="Verdana"/>
        <family val="2"/>
      </rPr>
      <t>4. Superávit (+) o déficit global (-) a/d -</t>
    </r>
    <r>
      <rPr>
        <b/>
        <sz val="10"/>
        <color indexed="8"/>
        <rFont val="Verdana"/>
        <family val="2"/>
      </rPr>
      <t xml:space="preserve"> Overall balance (before grants)</t>
    </r>
  </si>
  <si>
    <r>
      <rPr>
        <b/>
        <sz val="10"/>
        <color indexed="56"/>
        <rFont val="Verdana"/>
        <family val="2"/>
      </rPr>
      <t xml:space="preserve">5. Donaciones totales </t>
    </r>
    <r>
      <rPr>
        <b/>
        <sz val="10"/>
        <color indexed="54"/>
        <rFont val="Verdana"/>
        <family val="2"/>
      </rPr>
      <t xml:space="preserve">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</si>
  <si>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indexed="56"/>
        <rFont val="Verdana"/>
        <family val="2"/>
      </rPr>
      <t xml:space="preserve">6. Superávit  (+) o déficit global (-) d/d </t>
    </r>
    <r>
      <rPr>
        <b/>
        <sz val="10"/>
        <color indexed="54"/>
        <rFont val="Verdana"/>
        <family val="2"/>
      </rPr>
      <t xml:space="preserve"> -</t>
    </r>
    <r>
      <rPr>
        <b/>
        <sz val="10"/>
        <color indexed="8"/>
        <rFont val="Verdana"/>
        <family val="2"/>
      </rPr>
      <t xml:space="preserve"> Overall global balance after grants</t>
    </r>
  </si>
  <si>
    <r>
      <rPr>
        <b/>
        <sz val="10"/>
        <color indexed="56"/>
        <rFont val="Verdana"/>
        <family val="2"/>
      </rPr>
      <t>7. Financiamiento</t>
    </r>
    <r>
      <rPr>
        <b/>
        <sz val="10"/>
        <color indexed="54"/>
        <rFont val="Verdana"/>
        <family val="2"/>
      </rPr>
      <t xml:space="preserve"> -</t>
    </r>
    <r>
      <rPr>
        <b/>
        <sz val="10"/>
        <color indexed="8"/>
        <rFont val="Verdana"/>
        <family val="2"/>
      </rPr>
      <t xml:space="preserve"> Financing</t>
    </r>
  </si>
  <si>
    <r>
      <rPr>
        <sz val="10"/>
        <color indexed="56"/>
        <rFont val="Verdana"/>
        <family val="2"/>
      </rPr>
      <t xml:space="preserve">Financiamiento externo </t>
    </r>
    <r>
      <rPr>
        <sz val="10"/>
        <color indexed="54"/>
        <rFont val="Verdana"/>
        <family val="2"/>
      </rPr>
      <t xml:space="preserve">- </t>
    </r>
    <r>
      <rPr>
        <sz val="10"/>
        <color indexed="8"/>
        <rFont val="Verdana"/>
        <family val="2"/>
      </rPr>
      <t>External financing</t>
    </r>
  </si>
  <si>
    <r>
      <rPr>
        <sz val="10"/>
        <color indexed="56"/>
        <rFont val="Verdana"/>
        <family val="2"/>
      </rPr>
      <t>Préstamos -</t>
    </r>
    <r>
      <rPr>
        <sz val="10"/>
        <color indexed="8"/>
        <rFont val="Verdana"/>
        <family val="2"/>
      </rPr>
      <t xml:space="preserve">  Inflows</t>
    </r>
  </si>
  <si>
    <r>
      <rPr>
        <sz val="10"/>
        <color indexed="56"/>
        <rFont val="Verdana"/>
        <family val="2"/>
      </rPr>
      <t xml:space="preserve">Amortizaciones </t>
    </r>
    <r>
      <rPr>
        <sz val="10"/>
        <color indexed="54"/>
        <rFont val="Verdana"/>
        <family val="2"/>
      </rPr>
      <t>-</t>
    </r>
    <r>
      <rPr>
        <sz val="10"/>
        <color indexed="8"/>
        <rFont val="Verdana"/>
        <family val="2"/>
      </rPr>
      <t xml:space="preserve">  Outflows</t>
    </r>
  </si>
  <si>
    <r>
      <rPr>
        <sz val="10"/>
        <color indexed="56"/>
        <rFont val="Verdana"/>
        <family val="2"/>
      </rPr>
      <t xml:space="preserve">Financiamiento interno </t>
    </r>
    <r>
      <rPr>
        <sz val="10"/>
        <color indexed="54"/>
        <rFont val="Verdana"/>
        <family val="2"/>
      </rPr>
      <t xml:space="preserve">- </t>
    </r>
    <r>
      <rPr>
        <sz val="10"/>
        <color indexed="8"/>
        <rFont val="Verdana"/>
        <family val="2"/>
      </rPr>
      <t>Domestic financing</t>
    </r>
  </si>
  <si>
    <r>
      <rPr>
        <sz val="10"/>
        <color indexed="56"/>
        <rFont val="Verdana"/>
        <family val="2"/>
      </rPr>
      <t xml:space="preserve">Banco Central y resto Sistema Financiero </t>
    </r>
    <r>
      <rPr>
        <sz val="10"/>
        <color indexed="54"/>
        <rFont val="Verdana"/>
        <family val="2"/>
      </rPr>
      <t>-</t>
    </r>
    <r>
      <rPr>
        <sz val="10"/>
        <color indexed="8"/>
        <rFont val="Verdana"/>
        <family val="2"/>
      </rPr>
      <t xml:space="preserve"> Central bank and rest of financial system</t>
    </r>
  </si>
  <si>
    <r>
      <rPr>
        <sz val="10"/>
        <color indexed="56"/>
        <rFont val="Verdana"/>
        <family val="2"/>
      </rPr>
      <t xml:space="preserve">Otro financiamiento </t>
    </r>
    <r>
      <rPr>
        <sz val="10"/>
        <color indexed="54"/>
        <rFont val="Verdana"/>
        <family val="2"/>
      </rPr>
      <t xml:space="preserve">- </t>
    </r>
    <r>
      <rPr>
        <sz val="10"/>
        <color indexed="8"/>
        <rFont val="Verdana"/>
        <family val="2"/>
      </rPr>
      <t>Other financing</t>
    </r>
  </si>
  <si>
    <r>
      <rPr>
        <sz val="10"/>
        <color indexed="56"/>
        <rFont val="Verdana"/>
        <family val="2"/>
      </rPr>
      <t xml:space="preserve">Ingresos de privatización </t>
    </r>
    <r>
      <rPr>
        <sz val="10"/>
        <color indexed="54"/>
        <rFont val="Verdana"/>
        <family val="2"/>
      </rPr>
      <t xml:space="preserve">- </t>
    </r>
    <r>
      <rPr>
        <sz val="10"/>
        <color indexed="8"/>
        <rFont val="Verdana"/>
        <family val="2"/>
      </rPr>
      <t>Privatization revenues</t>
    </r>
  </si>
  <si>
    <r>
      <rPr>
        <sz val="10"/>
        <color indexed="56"/>
        <rFont val="Verdana"/>
        <family val="2"/>
      </rPr>
      <t xml:space="preserve">: Base caja, Metodología utilizada de acuerdo al Manual Estadístico de Finanzas Públicas (MEFP, 1986) para los años 1960-2000 - </t>
    </r>
    <r>
      <rPr>
        <sz val="10"/>
        <rFont val="Verdana"/>
        <family val="2"/>
      </rPr>
      <t xml:space="preserve">Cash basis. Methodology based on 1986 Government Finance Statistics Manual (GFSM, 1986). </t>
    </r>
  </si>
  <si>
    <r>
      <rPr>
        <sz val="10"/>
        <color indexed="56"/>
        <rFont val="Verdana"/>
        <family val="2"/>
      </rPr>
      <t xml:space="preserve">: Incluye Gobierno Central, INSS, ALMA, ENEL, ENACAL, ENITEL, ENABUS, municipalidades y FONIF </t>
    </r>
    <r>
      <rPr>
        <sz val="10"/>
        <rFont val="Verdana"/>
        <family val="2"/>
      </rPr>
      <t>- Include Central Government, Nicaraguan Social Security Institute (INSS), Municipality of Managua (ALMA), Nicaraguan Electricity Company (ENEL), Nicaraguan Water and Sewerage Company (ENACAL), Nicaraguan Telecomuications Company (ENITEL), National Bus Transportation Company (ENABUS), municipalities and Nicaraguan Family Fund (FONIF).</t>
    </r>
  </si>
  <si>
    <r>
      <rPr>
        <sz val="10"/>
        <color indexed="56"/>
        <rFont val="Verdana"/>
        <family val="2"/>
      </rPr>
      <t xml:space="preserve">: A partir de 1989 se incluye ALMA </t>
    </r>
    <r>
      <rPr>
        <sz val="10"/>
        <rFont val="Verdana"/>
        <family val="2"/>
      </rPr>
      <t>- From 1989 includes Municipality of Managua (ALMA).</t>
    </r>
  </si>
  <si>
    <r>
      <rPr>
        <sz val="10"/>
        <color indexed="56"/>
        <rFont val="Verdana"/>
        <family val="2"/>
      </rPr>
      <t xml:space="preserve">: A partir de 1990 se excluye Municipalidades y FONIF </t>
    </r>
    <r>
      <rPr>
        <sz val="10"/>
        <rFont val="Verdana"/>
        <family val="2"/>
      </rPr>
      <t>- From 1990  excludes Municipalities  and  Nicaraguan Family Fund (FONIF).</t>
    </r>
  </si>
  <si>
    <r>
      <rPr>
        <sz val="10"/>
        <color indexed="56"/>
        <rFont val="Verdana"/>
        <family val="2"/>
      </rPr>
      <t xml:space="preserve">: A partir de 1993 se excluye ENABUS </t>
    </r>
    <r>
      <rPr>
        <sz val="10"/>
        <color indexed="63"/>
        <rFont val="Verdana"/>
        <family val="2"/>
      </rPr>
      <t>-</t>
    </r>
    <r>
      <rPr>
        <sz val="10"/>
        <rFont val="Verdana"/>
        <family val="2"/>
      </rPr>
      <t xml:space="preserve"> From 1993 excludes National Bus Transportation Company (ENABUS).</t>
    </r>
  </si>
  <si>
    <r>
      <rPr>
        <sz val="10"/>
        <color indexed="56"/>
        <rFont val="Verdana"/>
        <family val="2"/>
      </rPr>
      <t>: A partir de 1999 se excluye ENITEL -</t>
    </r>
    <r>
      <rPr>
        <sz val="10"/>
        <rFont val="Verdana"/>
        <family val="2"/>
      </rPr>
      <t xml:space="preserve">  From 1999 excludes  Nicaraguan Telecomuications Company (ENITEL).</t>
    </r>
  </si>
  <si>
    <r>
      <rPr>
        <sz val="10"/>
        <color indexed="56"/>
        <rFont val="Verdana"/>
        <family val="2"/>
      </rPr>
      <t xml:space="preserve">: Incluye concesión neta de préstamos </t>
    </r>
    <r>
      <rPr>
        <sz val="10"/>
        <rFont val="Verdana"/>
        <family val="2"/>
      </rPr>
      <t>- Includes net lending.</t>
    </r>
  </si>
  <si>
    <r>
      <rPr>
        <sz val="10"/>
        <color indexed="56"/>
        <rFont val="Verdana"/>
        <family val="2"/>
      </rPr>
      <t>: Períodos fiscales -</t>
    </r>
    <r>
      <rPr>
        <sz val="10"/>
        <rFont val="Verdana"/>
        <family val="2"/>
      </rPr>
      <t xml:space="preserve"> Fiscal periods.</t>
    </r>
  </si>
  <si>
    <r>
      <rPr>
        <sz val="10"/>
        <color indexed="56"/>
        <rFont val="Verdana"/>
        <family val="2"/>
      </rPr>
      <t xml:space="preserve">: Incluye ingresos y gastos extrapresupuestarios en el Gobierno Central </t>
    </r>
    <r>
      <rPr>
        <sz val="10"/>
        <rFont val="Verdana"/>
        <family val="2"/>
      </rPr>
      <t xml:space="preserve">- Includes extra-budget revenues and expenditure of Central Government.  </t>
    </r>
  </si>
  <si>
    <r>
      <rPr>
        <sz val="10"/>
        <color indexed="56"/>
        <rFont val="Verdana"/>
        <family val="2"/>
      </rPr>
      <t>: MHCP, BCN, INSS, ALMA, ENEL, ENACAL, ENITEL, ENABUS, municipalidades y FONIF -</t>
    </r>
    <r>
      <rPr>
        <sz val="10"/>
        <rFont val="Verdana"/>
        <family val="2"/>
      </rPr>
      <t xml:space="preserve"> Ministry of Finance and Public Credit (MHCP), Central Bank of Nicaragua (BCN), Nicaraguan Social Security Institute (INSS), Municipality of Managua (ALMA), Nicaraguan Electricity Company (ENEL), Nicaraguan Telecomuications Company (ENITEL), National Bus Transportation Company (ENABUS), Municipalities and Nicaraguan Family Fund (FONIF).</t>
    </r>
  </si>
  <si>
    <r>
      <rPr>
        <sz val="10"/>
        <color indexed="56"/>
        <rFont val="Verdana"/>
        <family val="2"/>
      </rPr>
      <t>Fuente -</t>
    </r>
    <r>
      <rPr>
        <sz val="10"/>
        <color indexed="8"/>
        <rFont val="Verdana"/>
        <family val="2"/>
      </rPr>
      <t xml:space="preserve"> Source</t>
    </r>
  </si>
  <si>
    <r>
      <rPr>
        <b/>
        <sz val="10"/>
        <color indexed="56"/>
        <rFont val="Verdana"/>
        <family val="2"/>
      </rPr>
      <t xml:space="preserve">Operaciones consolidadas del sector público no financiero </t>
    </r>
    <r>
      <rPr>
        <b/>
        <vertAlign val="superscript"/>
        <sz val="10"/>
        <color indexed="56"/>
        <rFont val="Verdana"/>
        <family val="2"/>
      </rPr>
      <t>1-2/</t>
    </r>
    <r>
      <rPr>
        <b/>
        <sz val="10"/>
        <color indexed="56"/>
        <rFont val="Verdana"/>
        <family val="2"/>
      </rPr>
      <t xml:space="preserve"> -</t>
    </r>
    <r>
      <rPr>
        <b/>
        <sz val="10"/>
        <color indexed="56"/>
        <rFont val="Verdana"/>
        <family val="2"/>
      </rPr>
      <t xml:space="preserve"> </t>
    </r>
    <r>
      <rPr>
        <b/>
        <sz val="10"/>
        <color indexed="8"/>
        <rFont val="Verdana"/>
        <family val="2"/>
      </rPr>
      <t xml:space="preserve">Consolidated operations of the Non-Financial Public Sector </t>
    </r>
    <r>
      <rPr>
        <b/>
        <vertAlign val="superscript"/>
        <sz val="10"/>
        <color indexed="8"/>
        <rFont val="Verdana"/>
        <family val="2"/>
      </rPr>
      <t>1-2/</t>
    </r>
  </si>
  <si>
    <r>
      <rPr>
        <i/>
        <sz val="10"/>
        <color indexed="56"/>
        <rFont val="Verdana"/>
        <family val="2"/>
      </rPr>
      <t>(millones de córdobas -</t>
    </r>
    <r>
      <rPr>
        <i/>
        <sz val="10"/>
        <color indexed="56"/>
        <rFont val="Verdana"/>
        <family val="2"/>
      </rPr>
      <t xml:space="preserve"> </t>
    </r>
    <r>
      <rPr>
        <i/>
        <sz val="10"/>
        <color indexed="8"/>
        <rFont val="Verdana"/>
        <family val="2"/>
      </rPr>
      <t>millions of cordobas</t>
    </r>
    <r>
      <rPr>
        <i/>
        <sz val="10"/>
        <color indexed="56"/>
        <rFont val="Verdana"/>
        <family val="2"/>
      </rPr>
      <t>)</t>
    </r>
  </si>
  <si>
    <r>
      <rPr>
        <b/>
        <sz val="10"/>
        <color indexed="56"/>
        <rFont val="Verdana"/>
        <family val="2"/>
      </rPr>
      <t xml:space="preserve">   1. Ingresos </t>
    </r>
    <r>
      <rPr>
        <b/>
        <sz val="10"/>
        <color indexed="54"/>
        <rFont val="Verdana"/>
        <family val="2"/>
      </rPr>
      <t xml:space="preserve">- </t>
    </r>
    <r>
      <rPr>
        <b/>
        <sz val="10"/>
        <color indexed="8"/>
        <rFont val="Verdana"/>
        <family val="2"/>
      </rPr>
      <t>Revenues</t>
    </r>
  </si>
  <si>
    <r>
      <rPr>
        <sz val="10"/>
        <color indexed="56"/>
        <rFont val="Verdana"/>
        <family val="2"/>
      </rPr>
      <t xml:space="preserve">         Impuestos -</t>
    </r>
    <r>
      <rPr>
        <sz val="10"/>
        <color indexed="54"/>
        <rFont val="Verdana"/>
        <family val="2"/>
      </rPr>
      <t xml:space="preserve"> </t>
    </r>
    <r>
      <rPr>
        <sz val="10"/>
        <color indexed="8"/>
        <rFont val="Verdana"/>
        <family val="2"/>
      </rPr>
      <t>Tax revenues</t>
    </r>
  </si>
  <si>
    <r>
      <t xml:space="preserve">    </t>
    </r>
    <r>
      <rPr>
        <sz val="10"/>
        <color indexed="56"/>
        <rFont val="Verdana"/>
        <family val="2"/>
      </rPr>
      <t xml:space="preserve">     Contribuciones sociales -</t>
    </r>
    <r>
      <rPr>
        <sz val="10"/>
        <color indexed="54"/>
        <rFont val="Verdana"/>
        <family val="2"/>
      </rPr>
      <t xml:space="preserve"> </t>
    </r>
    <r>
      <rPr>
        <sz val="10"/>
        <color indexed="8"/>
        <rFont val="Verdana"/>
        <family val="2"/>
      </rPr>
      <t>Social contributions</t>
    </r>
  </si>
  <si>
    <r>
      <rPr>
        <sz val="10"/>
        <color indexed="56"/>
        <rFont val="Verdana"/>
        <family val="2"/>
      </rPr>
      <t xml:space="preserve">         Otros ingresos </t>
    </r>
    <r>
      <rPr>
        <vertAlign val="superscript"/>
        <sz val="10"/>
        <color indexed="56"/>
        <rFont val="Verdana"/>
        <family val="2"/>
      </rPr>
      <t>3/</t>
    </r>
    <r>
      <rPr>
        <sz val="10"/>
        <color indexed="56"/>
        <rFont val="Verdana"/>
        <family val="2"/>
      </rPr>
      <t xml:space="preserve"> -</t>
    </r>
    <r>
      <rPr>
        <sz val="10"/>
        <color indexed="56"/>
        <rFont val="Verdana"/>
        <family val="2"/>
      </rPr>
      <t xml:space="preserve"> </t>
    </r>
    <r>
      <rPr>
        <sz val="10"/>
        <color indexed="8"/>
        <rFont val="Verdana"/>
        <family val="2"/>
      </rPr>
      <t xml:space="preserve">Other revenues </t>
    </r>
    <r>
      <rPr>
        <vertAlign val="superscript"/>
        <sz val="10"/>
        <color indexed="8"/>
        <rFont val="Verdana"/>
        <family val="2"/>
      </rPr>
      <t>3/</t>
    </r>
  </si>
  <si>
    <r>
      <rPr>
        <b/>
        <sz val="10"/>
        <color indexed="56"/>
        <rFont val="Verdana"/>
        <family val="2"/>
      </rPr>
      <t xml:space="preserve">   2. Gastos </t>
    </r>
    <r>
      <rPr>
        <b/>
        <sz val="10"/>
        <color indexed="54"/>
        <rFont val="Verdana"/>
        <family val="2"/>
      </rPr>
      <t xml:space="preserve">- </t>
    </r>
    <r>
      <rPr>
        <b/>
        <sz val="10"/>
        <color indexed="8"/>
        <rFont val="Verdana"/>
        <family val="2"/>
      </rPr>
      <t>Expenditures</t>
    </r>
  </si>
  <si>
    <r>
      <rPr>
        <sz val="10"/>
        <color indexed="56"/>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</si>
  <si>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indexed="56"/>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</si>
  <si>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</si>
  <si>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indexed="56"/>
        <rFont val="Verdana"/>
        <family val="2"/>
      </rPr>
      <t xml:space="preserve">           Internos - </t>
    </r>
    <r>
      <rPr>
        <sz val="10"/>
        <color indexed="8"/>
        <rFont val="Verdana"/>
        <family val="2"/>
      </rPr>
      <t>Domestic</t>
    </r>
  </si>
  <si>
    <r>
      <rPr>
        <sz val="10"/>
        <color indexed="56"/>
        <rFont val="Verdana"/>
        <family val="2"/>
      </rPr>
      <t xml:space="preserve">           Externos </t>
    </r>
    <r>
      <rPr>
        <sz val="10"/>
        <color indexed="54"/>
        <rFont val="Verdana"/>
        <family val="2"/>
      </rPr>
      <t xml:space="preserve">- </t>
    </r>
    <r>
      <rPr>
        <sz val="10"/>
        <color indexed="8"/>
        <rFont val="Verdana"/>
        <family val="2"/>
      </rPr>
      <t>External</t>
    </r>
  </si>
  <si>
    <r>
      <rPr>
        <sz val="10"/>
        <color indexed="56"/>
        <rFont val="Verdana"/>
        <family val="2"/>
      </rPr>
      <t xml:space="preserve">         Transferencias corrientes y de capital -</t>
    </r>
    <r>
      <rPr>
        <sz val="10"/>
        <color indexed="54"/>
        <rFont val="Verdana"/>
        <family val="2"/>
      </rPr>
      <t xml:space="preserve"> </t>
    </r>
    <r>
      <rPr>
        <sz val="10"/>
        <color indexed="8"/>
        <rFont val="Verdana"/>
        <family val="2"/>
      </rPr>
      <t xml:space="preserve">Current and capital transfers </t>
    </r>
  </si>
  <si>
    <r>
      <rPr>
        <sz val="10"/>
        <color indexed="56"/>
        <rFont val="Verdana"/>
        <family val="2"/>
      </rPr>
      <t xml:space="preserve">         Prestaciones sociales </t>
    </r>
    <r>
      <rPr>
        <sz val="10"/>
        <color indexed="54"/>
        <rFont val="Verdana"/>
        <family val="2"/>
      </rPr>
      <t xml:space="preserve">- </t>
    </r>
    <r>
      <rPr>
        <sz val="10"/>
        <color indexed="8"/>
        <rFont val="Verdana"/>
        <family val="2"/>
      </rPr>
      <t>Social benefits</t>
    </r>
  </si>
  <si>
    <r>
      <rPr>
        <sz val="10"/>
        <color indexed="56"/>
        <rFont val="Verdana"/>
        <family val="2"/>
      </rPr>
      <t xml:space="preserve">         Otros gastos </t>
    </r>
    <r>
      <rPr>
        <vertAlign val="superscript"/>
        <sz val="10"/>
        <color indexed="56"/>
        <rFont val="Verdana"/>
        <family val="2"/>
      </rPr>
      <t>4/</t>
    </r>
    <r>
      <rPr>
        <sz val="10"/>
        <color indexed="56"/>
        <rFont val="Verdana"/>
        <family val="2"/>
      </rPr>
      <t xml:space="preserve"> -</t>
    </r>
    <r>
      <rPr>
        <sz val="10"/>
        <color indexed="56"/>
        <rFont val="Verdana"/>
        <family val="2"/>
      </rPr>
      <t xml:space="preserve"> </t>
    </r>
    <r>
      <rPr>
        <sz val="10"/>
        <color indexed="8"/>
        <rFont val="Verdana"/>
        <family val="2"/>
      </rPr>
      <t xml:space="preserve">Other expenditures </t>
    </r>
    <r>
      <rPr>
        <vertAlign val="superscript"/>
        <sz val="10"/>
        <color indexed="8"/>
        <rFont val="Verdana"/>
        <family val="2"/>
      </rPr>
      <t>4/</t>
    </r>
  </si>
  <si>
    <r>
      <rPr>
        <b/>
        <sz val="10"/>
        <color indexed="56"/>
        <rFont val="Verdana"/>
        <family val="2"/>
      </rPr>
      <t xml:space="preserve">   3. Resultado operativo neto (1-2) -</t>
    </r>
    <r>
      <rPr>
        <b/>
        <sz val="10"/>
        <color indexed="54"/>
        <rFont val="Verdana"/>
        <family val="2"/>
      </rPr>
      <t xml:space="preserve"> </t>
    </r>
    <r>
      <rPr>
        <b/>
        <sz val="10"/>
        <color indexed="8"/>
        <rFont val="Verdana"/>
        <family val="2"/>
      </rPr>
      <t>Net operating balance (1-2)</t>
    </r>
  </si>
  <si>
    <r>
      <rPr>
        <b/>
        <sz val="10"/>
        <color indexed="56"/>
        <rFont val="Verdana"/>
        <family val="2"/>
      </rPr>
      <t xml:space="preserve">   4. Adquisición neta de activos no financieros -</t>
    </r>
    <r>
      <rPr>
        <b/>
        <sz val="10"/>
        <color indexed="54"/>
        <rFont val="Verdana"/>
        <family val="2"/>
      </rPr>
      <t xml:space="preserve"> </t>
    </r>
    <r>
      <rPr>
        <b/>
        <sz val="10"/>
        <color indexed="8"/>
        <rFont val="Verdana"/>
        <family val="2"/>
      </rPr>
      <t xml:space="preserve">Net non-financial asset purchases </t>
    </r>
  </si>
  <si>
    <r>
      <rPr>
        <b/>
        <sz val="10"/>
        <color indexed="56"/>
        <rFont val="Verdana"/>
        <family val="2"/>
      </rPr>
      <t xml:space="preserve">   7. Donaciones totales -</t>
    </r>
    <r>
      <rPr>
        <b/>
        <sz val="10"/>
        <color indexed="54"/>
        <rFont val="Verdana"/>
        <family val="2"/>
      </rPr>
      <t xml:space="preserve"> </t>
    </r>
    <r>
      <rPr>
        <b/>
        <sz val="10"/>
        <color indexed="8"/>
        <rFont val="Verdana"/>
        <family val="2"/>
      </rPr>
      <t>Total grants</t>
    </r>
  </si>
  <si>
    <r>
      <rPr>
        <b/>
        <sz val="10"/>
        <color indexed="56"/>
        <rFont val="Verdana"/>
        <family val="2"/>
      </rPr>
      <t xml:space="preserve">   8. Superávit o déficit de efectivo d/d (6+7) -</t>
    </r>
    <r>
      <rPr>
        <b/>
        <sz val="10"/>
        <color indexed="54"/>
        <rFont val="Verdana"/>
        <family val="2"/>
      </rPr>
      <t xml:space="preserve"> </t>
    </r>
    <r>
      <rPr>
        <b/>
        <sz val="10"/>
        <color indexed="8"/>
        <rFont val="Verdana"/>
        <family val="2"/>
      </rPr>
      <t>Overall balance after grants (6+7)</t>
    </r>
  </si>
  <si>
    <r>
      <rPr>
        <b/>
        <sz val="10"/>
        <color indexed="56"/>
        <rFont val="Verdana"/>
        <family val="2"/>
      </rPr>
      <t xml:space="preserve">   9. Financiamiento -</t>
    </r>
    <r>
      <rPr>
        <b/>
        <sz val="10"/>
        <color indexed="54"/>
        <rFont val="Verdana"/>
        <family val="2"/>
      </rPr>
      <t xml:space="preserve"> </t>
    </r>
    <r>
      <rPr>
        <b/>
        <sz val="10"/>
        <color indexed="8"/>
        <rFont val="Verdana"/>
        <family val="2"/>
      </rPr>
      <t>Financing</t>
    </r>
  </si>
  <si>
    <r>
      <rPr>
        <sz val="10"/>
        <color indexed="56"/>
        <rFont val="Verdana"/>
        <family val="2"/>
      </rPr>
      <t xml:space="preserve">          Interno neto </t>
    </r>
    <r>
      <rPr>
        <sz val="10"/>
        <color indexed="54"/>
        <rFont val="Verdana"/>
        <family val="2"/>
      </rPr>
      <t xml:space="preserve">- </t>
    </r>
    <r>
      <rPr>
        <sz val="10"/>
        <color indexed="8"/>
        <rFont val="Verdana"/>
        <family val="2"/>
      </rPr>
      <t>Domestic</t>
    </r>
  </si>
  <si>
    <r>
      <rPr>
        <sz val="10"/>
        <color indexed="56"/>
        <rFont val="Verdana"/>
        <family val="2"/>
      </rPr>
      <t xml:space="preserve">                Del cual : BCN -</t>
    </r>
    <r>
      <rPr>
        <sz val="10"/>
        <color indexed="54"/>
        <rFont val="Verdana"/>
        <family val="2"/>
      </rPr>
      <t xml:space="preserve"> </t>
    </r>
    <r>
      <rPr>
        <sz val="10"/>
        <color indexed="8"/>
        <rFont val="Verdana"/>
        <family val="2"/>
      </rPr>
      <t>Of which: Central Bank</t>
    </r>
  </si>
  <si>
    <r>
      <rPr>
        <sz val="10"/>
        <color indexed="56"/>
        <rFont val="Verdana"/>
        <family val="2"/>
      </rPr>
      <t xml:space="preserve">             Financiamiento no bancario -</t>
    </r>
    <r>
      <rPr>
        <sz val="10"/>
        <color indexed="54"/>
        <rFont val="Verdana"/>
        <family val="2"/>
      </rPr>
      <t xml:space="preserve"> </t>
    </r>
    <r>
      <rPr>
        <sz val="10"/>
        <color indexed="8"/>
        <rFont val="Verdana"/>
        <family val="2"/>
      </rPr>
      <t>Non-banking financing</t>
    </r>
  </si>
  <si>
    <r>
      <rPr>
        <sz val="10"/>
        <color indexed="56"/>
        <rFont val="Verdana"/>
        <family val="2"/>
      </rPr>
      <t xml:space="preserve">          Externo neto -</t>
    </r>
    <r>
      <rPr>
        <sz val="10"/>
        <color indexed="54"/>
        <rFont val="Verdana"/>
        <family val="2"/>
      </rPr>
      <t xml:space="preserve"> </t>
    </r>
    <r>
      <rPr>
        <sz val="10"/>
        <color indexed="8"/>
        <rFont val="Verdana"/>
        <family val="2"/>
      </rPr>
      <t>External</t>
    </r>
  </si>
  <si>
    <r>
      <rPr>
        <sz val="10"/>
        <color indexed="56"/>
        <rFont val="Verdana"/>
        <family val="2"/>
      </rPr>
      <t xml:space="preserve">          Ingresos de privatización -</t>
    </r>
    <r>
      <rPr>
        <sz val="10"/>
        <color indexed="54"/>
        <rFont val="Verdana"/>
        <family val="2"/>
      </rPr>
      <t xml:space="preserve"> </t>
    </r>
    <r>
      <rPr>
        <sz val="10"/>
        <color indexed="8"/>
        <rFont val="Verdana"/>
        <family val="2"/>
      </rPr>
      <t>Privatization revenues</t>
    </r>
  </si>
  <si>
    <r>
      <rPr>
        <sz val="10"/>
        <color indexed="56"/>
        <rFont val="Verdana"/>
        <family val="2"/>
      </rPr>
      <t>Memorándum: -</t>
    </r>
    <r>
      <rPr>
        <sz val="10"/>
        <color indexed="54"/>
        <rFont val="Verdana"/>
        <family val="2"/>
      </rPr>
      <t xml:space="preserve"> </t>
    </r>
    <r>
      <rPr>
        <sz val="10"/>
        <color indexed="8"/>
        <rFont val="Verdana"/>
        <family val="2"/>
      </rPr>
      <t>Information items:</t>
    </r>
  </si>
  <si>
    <r>
      <rPr>
        <sz val="10"/>
        <color indexed="56"/>
        <rFont val="Verdana"/>
        <family val="2"/>
      </rPr>
      <t xml:space="preserve">     Ahorro corriente -</t>
    </r>
    <r>
      <rPr>
        <sz val="10"/>
        <color indexed="54"/>
        <rFont val="Verdana"/>
        <family val="2"/>
      </rPr>
      <t xml:space="preserve"> </t>
    </r>
    <r>
      <rPr>
        <sz val="10"/>
        <color indexed="8"/>
        <rFont val="Verdana"/>
        <family val="2"/>
      </rPr>
      <t>Current savings</t>
    </r>
  </si>
  <si>
    <r>
      <rPr>
        <sz val="10"/>
        <color indexed="56"/>
        <rFont val="Verdana"/>
        <family val="2"/>
      </rPr>
      <t>Cuadro -</t>
    </r>
    <r>
      <rPr>
        <sz val="10"/>
        <color indexed="56"/>
        <rFont val="Verdana"/>
        <family val="2"/>
      </rPr>
      <t xml:space="preserve"> </t>
    </r>
    <r>
      <rPr>
        <sz val="10"/>
        <color indexed="8"/>
        <rFont val="Verdana"/>
        <family val="2"/>
      </rPr>
      <t>Table</t>
    </r>
    <r>
      <rPr>
        <sz val="10"/>
        <rFont val="Verdana"/>
        <family val="2"/>
      </rPr>
      <t xml:space="preserve"> </t>
    </r>
    <r>
      <rPr>
        <sz val="10"/>
        <color indexed="56"/>
        <rFont val="Verdana"/>
        <family val="2"/>
      </rPr>
      <t>VI-I</t>
    </r>
  </si>
  <si>
    <r>
      <rPr>
        <b/>
        <sz val="10"/>
        <color indexed="56"/>
        <rFont val="Verdana"/>
        <family val="2"/>
      </rPr>
      <t>Operaciones consolidadas del Gobierno General</t>
    </r>
    <r>
      <rPr>
        <b/>
        <vertAlign val="superscript"/>
        <sz val="10"/>
        <color indexed="56"/>
        <rFont val="Verdana"/>
        <family val="2"/>
      </rPr>
      <t>1-4/</t>
    </r>
    <r>
      <rPr>
        <b/>
        <sz val="10"/>
        <color indexed="56"/>
        <rFont val="Verdana"/>
        <family val="2"/>
      </rPr>
      <t xml:space="preserve"> </t>
    </r>
    <r>
      <rPr>
        <b/>
        <sz val="10"/>
        <color indexed="56"/>
        <rFont val="Verdana"/>
        <family val="2"/>
      </rPr>
      <t xml:space="preserve">- </t>
    </r>
    <r>
      <rPr>
        <b/>
        <sz val="10"/>
        <color indexed="8"/>
        <rFont val="Verdana"/>
        <family val="2"/>
      </rPr>
      <t>Consolidated operations of the General Government</t>
    </r>
    <r>
      <rPr>
        <b/>
        <vertAlign val="superscript"/>
        <sz val="10"/>
        <rFont val="Verdana"/>
        <family val="2"/>
      </rPr>
      <t>1-4/</t>
    </r>
  </si>
  <si>
    <r>
      <rPr>
        <b/>
        <sz val="10"/>
        <color indexed="56"/>
        <rFont val="Verdana"/>
        <family val="2"/>
      </rPr>
      <t>Conceptos -</t>
    </r>
    <r>
      <rPr>
        <b/>
        <sz val="10"/>
        <rFont val="Verdana"/>
        <family val="2"/>
      </rPr>
      <t xml:space="preserve"> Concepts</t>
    </r>
  </si>
  <si>
    <r>
      <rPr>
        <b/>
        <sz val="10"/>
        <color indexed="56"/>
        <rFont val="Verdana"/>
        <family val="2"/>
      </rPr>
      <t>1. Ingresos totales -</t>
    </r>
    <r>
      <rPr>
        <b/>
        <sz val="10"/>
        <color indexed="8"/>
        <rFont val="Verdana"/>
        <family val="2"/>
      </rPr>
      <t xml:space="preserve"> Total revenues</t>
    </r>
  </si>
  <si>
    <r>
      <rPr>
        <sz val="10"/>
        <color indexed="56"/>
        <rFont val="Verdana"/>
        <family val="2"/>
      </rPr>
      <t>Ingresos tributarios -</t>
    </r>
    <r>
      <rPr>
        <sz val="10"/>
        <color indexed="54"/>
        <rFont val="Verdana"/>
        <family val="2"/>
      </rPr>
      <t xml:space="preserve"> </t>
    </r>
    <r>
      <rPr>
        <sz val="10"/>
        <color indexed="8"/>
        <rFont val="Verdana"/>
        <family val="2"/>
      </rPr>
      <t>Tax revenues</t>
    </r>
  </si>
  <si>
    <r>
      <rPr>
        <sz val="10"/>
        <color indexed="56"/>
        <rFont val="Verdana"/>
        <family val="2"/>
      </rPr>
      <t xml:space="preserve">      Aportes del Gobierno General </t>
    </r>
    <r>
      <rPr>
        <sz val="10"/>
        <color indexed="54"/>
        <rFont val="Verdana"/>
        <family val="2"/>
      </rPr>
      <t xml:space="preserve">- </t>
    </r>
    <r>
      <rPr>
        <sz val="10"/>
        <color indexed="8"/>
        <rFont val="Verdana"/>
        <family val="2"/>
      </rPr>
      <t>General Government contributions</t>
    </r>
  </si>
  <si>
    <r>
      <rPr>
        <sz val="10"/>
        <color indexed="56"/>
        <rFont val="Verdana"/>
        <family val="2"/>
      </rPr>
      <t xml:space="preserve">          INSS -</t>
    </r>
    <r>
      <rPr>
        <sz val="10"/>
        <color indexed="54"/>
        <rFont val="Verdana"/>
        <family val="2"/>
      </rPr>
      <t xml:space="preserve"> </t>
    </r>
    <r>
      <rPr>
        <sz val="10"/>
        <color indexed="8"/>
        <rFont val="Verdana"/>
        <family val="2"/>
      </rPr>
      <t>INSS</t>
    </r>
  </si>
  <si>
    <r>
      <rPr>
        <sz val="10"/>
        <color indexed="56"/>
        <rFont val="Verdana"/>
        <family val="2"/>
      </rPr>
      <t xml:space="preserve">  Ingresos no tributarios  -</t>
    </r>
    <r>
      <rPr>
        <sz val="10"/>
        <color indexed="54"/>
        <rFont val="Verdana"/>
        <family val="2"/>
      </rPr>
      <t xml:space="preserve"> </t>
    </r>
    <r>
      <rPr>
        <sz val="10"/>
        <color indexed="8"/>
        <rFont val="Verdana"/>
        <family val="2"/>
      </rPr>
      <t>Nontax revenues</t>
    </r>
  </si>
  <si>
    <r>
      <rPr>
        <sz val="10"/>
        <color indexed="56"/>
        <rFont val="Verdana"/>
        <family val="2"/>
      </rPr>
      <t xml:space="preserve">  Transferencias corrientes -</t>
    </r>
    <r>
      <rPr>
        <sz val="10"/>
        <color indexed="54"/>
        <rFont val="Verdana"/>
        <family val="2"/>
      </rPr>
      <t xml:space="preserve"> </t>
    </r>
    <r>
      <rPr>
        <sz val="10"/>
        <color indexed="8"/>
        <rFont val="Verdana"/>
        <family val="2"/>
      </rPr>
      <t>Currents transfers</t>
    </r>
  </si>
  <si>
    <r>
      <rPr>
        <sz val="10"/>
        <color indexed="56"/>
        <rFont val="Verdana"/>
        <family val="2"/>
      </rPr>
      <t xml:space="preserve">    De empresas públicas -</t>
    </r>
    <r>
      <rPr>
        <sz val="10"/>
        <color indexed="8"/>
        <rFont val="Verdana"/>
        <family val="2"/>
      </rPr>
      <t xml:space="preserve"> Fom public enterprises</t>
    </r>
  </si>
  <si>
    <r>
      <rPr>
        <sz val="10"/>
        <color indexed="56"/>
        <rFont val="Verdana"/>
        <family val="2"/>
      </rPr>
      <t xml:space="preserve">    De otros </t>
    </r>
    <r>
      <rPr>
        <sz val="10"/>
        <color indexed="54"/>
        <rFont val="Verdana"/>
        <family val="2"/>
      </rPr>
      <t>-</t>
    </r>
    <r>
      <rPr>
        <sz val="10"/>
        <color indexed="8"/>
        <rFont val="Verdana"/>
        <family val="2"/>
      </rPr>
      <t xml:space="preserve"> From others</t>
    </r>
  </si>
  <si>
    <r>
      <rPr>
        <sz val="10"/>
        <color indexed="56"/>
        <rFont val="Verdana"/>
        <family val="2"/>
      </rPr>
      <t xml:space="preserve">   Otros ingresos corrientes -</t>
    </r>
    <r>
      <rPr>
        <sz val="10"/>
        <color indexed="54"/>
        <rFont val="Verdana"/>
        <family val="2"/>
      </rPr>
      <t xml:space="preserve"> </t>
    </r>
    <r>
      <rPr>
        <sz val="10"/>
        <color indexed="8"/>
        <rFont val="Verdana"/>
        <family val="2"/>
      </rPr>
      <t>Other current revenues</t>
    </r>
  </si>
  <si>
    <r>
      <rPr>
        <sz val="10"/>
        <color indexed="56"/>
        <rFont val="Verdana"/>
        <family val="2"/>
      </rPr>
      <t>Transf.de capital del resto sector público -</t>
    </r>
    <r>
      <rPr>
        <sz val="10"/>
        <color indexed="54"/>
        <rFont val="Verdana"/>
        <family val="2"/>
      </rPr>
      <t xml:space="preserve"> </t>
    </r>
    <r>
      <rPr>
        <sz val="10"/>
        <color indexed="8"/>
        <rFont val="Verdana"/>
        <family val="2"/>
      </rPr>
      <t xml:space="preserve">Capital transfers from rest public sector </t>
    </r>
  </si>
  <si>
    <r>
      <rPr>
        <b/>
        <sz val="10"/>
        <color indexed="56"/>
        <rFont val="Verdana"/>
        <family val="2"/>
      </rPr>
      <t>2. Gastos totales -</t>
    </r>
    <r>
      <rPr>
        <b/>
        <sz val="10"/>
        <color indexed="8"/>
        <rFont val="Verdana"/>
        <family val="2"/>
      </rPr>
      <t xml:space="preserve"> Total Expenditure</t>
    </r>
  </si>
  <si>
    <r>
      <rPr>
        <sz val="10"/>
        <color indexed="56"/>
        <rFont val="Verdana"/>
        <family val="2"/>
      </rPr>
      <t xml:space="preserve">Gastos corrientes </t>
    </r>
    <r>
      <rPr>
        <sz val="10"/>
        <color indexed="54"/>
        <rFont val="Verdana"/>
        <family val="2"/>
      </rPr>
      <t xml:space="preserve">- </t>
    </r>
    <r>
      <rPr>
        <sz val="10"/>
        <color indexed="8"/>
        <rFont val="Verdana"/>
        <family val="2"/>
      </rPr>
      <t>Current expenditure</t>
    </r>
  </si>
  <si>
    <r>
      <rPr>
        <sz val="10"/>
        <color indexed="56"/>
        <rFont val="Verdana"/>
        <family val="2"/>
      </rPr>
      <t xml:space="preserve">  Gastos de consumo -</t>
    </r>
    <r>
      <rPr>
        <sz val="10"/>
        <color indexed="8"/>
        <rFont val="Verdana"/>
        <family val="2"/>
      </rPr>
      <t xml:space="preserve"> Consumer spending</t>
    </r>
  </si>
  <si>
    <r>
      <rPr>
        <sz val="10"/>
        <color indexed="56"/>
        <rFont val="Verdana"/>
        <family val="2"/>
      </rPr>
      <t xml:space="preserve">     Sueldos y salarios -</t>
    </r>
    <r>
      <rPr>
        <sz val="10"/>
        <color indexed="8"/>
        <rFont val="Verdana"/>
        <family val="2"/>
      </rPr>
      <t xml:space="preserve"> Wages and salaries</t>
    </r>
  </si>
  <si>
    <r>
      <rPr>
        <sz val="10"/>
        <color indexed="56"/>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</si>
  <si>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Pensiones e indemnizaciones </t>
    </r>
    <r>
      <rPr>
        <sz val="10"/>
        <color indexed="54"/>
        <rFont val="Verdana"/>
        <family val="2"/>
      </rPr>
      <t xml:space="preserve">- </t>
    </r>
    <r>
      <rPr>
        <sz val="10"/>
        <color indexed="8"/>
        <rFont val="Verdana"/>
        <family val="2"/>
      </rPr>
      <t>Pensions and compensations</t>
    </r>
  </si>
  <si>
    <r>
      <t xml:space="preserve"> </t>
    </r>
    <r>
      <rPr>
        <sz val="10"/>
        <color indexed="56"/>
        <rFont val="Verdana"/>
        <family val="2"/>
      </rPr>
      <t xml:space="preserve">    Aportes estatal y patronal INSS -</t>
    </r>
    <r>
      <rPr>
        <sz val="10"/>
        <color indexed="54"/>
        <rFont val="Verdana"/>
        <family val="2"/>
      </rPr>
      <t xml:space="preserve"> </t>
    </r>
    <r>
      <rPr>
        <sz val="10"/>
        <color indexed="8"/>
        <rFont val="Verdana"/>
        <family val="2"/>
      </rPr>
      <t>Employer's contributions</t>
    </r>
  </si>
  <si>
    <r>
      <t xml:space="preserve"> </t>
    </r>
    <r>
      <rPr>
        <sz val="10"/>
        <color indexed="56"/>
        <rFont val="Verdana"/>
        <family val="2"/>
      </rPr>
      <t xml:space="preserve">          Internos </t>
    </r>
    <r>
      <rPr>
        <sz val="10"/>
        <color indexed="54"/>
        <rFont val="Verdana"/>
        <family val="2"/>
      </rPr>
      <t xml:space="preserve">- </t>
    </r>
    <r>
      <rPr>
        <sz val="10"/>
        <color indexed="8"/>
        <rFont val="Verdana"/>
        <family val="2"/>
      </rPr>
      <t>Domestic</t>
    </r>
  </si>
  <si>
    <r>
      <t xml:space="preserve">  </t>
    </r>
    <r>
      <rPr>
        <sz val="10"/>
        <color indexed="56"/>
        <rFont val="Verdana"/>
        <family val="2"/>
      </rPr>
      <t xml:space="preserve">         Externos -</t>
    </r>
    <r>
      <rPr>
        <sz val="10"/>
        <color indexed="54"/>
        <rFont val="Verdana"/>
        <family val="2"/>
      </rPr>
      <t xml:space="preserve"> </t>
    </r>
    <r>
      <rPr>
        <sz val="10"/>
        <color indexed="8"/>
        <rFont val="Verdana"/>
        <family val="2"/>
      </rPr>
      <t>External</t>
    </r>
  </si>
  <si>
    <r>
      <t xml:space="preserve"> </t>
    </r>
    <r>
      <rPr>
        <sz val="10"/>
        <color indexed="56"/>
        <rFont val="Verdana"/>
        <family val="2"/>
      </rPr>
      <t xml:space="preserve"> Transferencias corrientes -</t>
    </r>
    <r>
      <rPr>
        <sz val="10"/>
        <color indexed="54"/>
        <rFont val="Verdana"/>
        <family val="2"/>
      </rPr>
      <t xml:space="preserve"> </t>
    </r>
    <r>
      <rPr>
        <sz val="10"/>
        <color indexed="8"/>
        <rFont val="Verdana"/>
        <family val="2"/>
      </rPr>
      <t xml:space="preserve">Current transfer </t>
    </r>
  </si>
  <si>
    <r>
      <rPr>
        <sz val="10"/>
        <color indexed="56"/>
        <rFont val="Verdana"/>
        <family val="2"/>
      </rPr>
      <t xml:space="preserve">    A empresas de utilidad pública -</t>
    </r>
    <r>
      <rPr>
        <sz val="10"/>
        <color indexed="54"/>
        <rFont val="Verdana"/>
        <family val="2"/>
      </rPr>
      <t xml:space="preserve"> </t>
    </r>
    <r>
      <rPr>
        <sz val="10"/>
        <color indexed="8"/>
        <rFont val="Verdana"/>
        <family val="2"/>
      </rPr>
      <t>To public utility enterprises</t>
    </r>
  </si>
  <si>
    <r>
      <rPr>
        <sz val="10"/>
        <color indexed="56"/>
        <rFont val="Verdana"/>
        <family val="2"/>
      </rPr>
      <t xml:space="preserve">    A otros </t>
    </r>
    <r>
      <rPr>
        <sz val="10"/>
        <color indexed="54"/>
        <rFont val="Verdana"/>
        <family val="2"/>
      </rPr>
      <t xml:space="preserve">- </t>
    </r>
    <r>
      <rPr>
        <sz val="10"/>
        <color indexed="8"/>
        <rFont val="Verdana"/>
        <family val="2"/>
      </rPr>
      <t>To others</t>
    </r>
  </si>
  <si>
    <r>
      <rPr>
        <sz val="10"/>
        <color indexed="56"/>
        <rFont val="Verdana"/>
        <family val="2"/>
      </rPr>
      <t xml:space="preserve">  Otros gastos corrientes -</t>
    </r>
    <r>
      <rPr>
        <sz val="10"/>
        <color indexed="54"/>
        <rFont val="Verdana"/>
        <family val="2"/>
      </rPr>
      <t xml:space="preserve"> </t>
    </r>
    <r>
      <rPr>
        <sz val="10"/>
        <color indexed="8"/>
        <rFont val="Verdana"/>
        <family val="2"/>
      </rPr>
      <t>Other currents expenditure</t>
    </r>
  </si>
  <si>
    <r>
      <rPr>
        <sz val="10"/>
        <color indexed="56"/>
        <rFont val="Verdana"/>
        <family val="2"/>
      </rPr>
      <t xml:space="preserve">  Prestaciones médicas </t>
    </r>
    <r>
      <rPr>
        <sz val="10"/>
        <color indexed="54"/>
        <rFont val="Verdana"/>
        <family val="2"/>
      </rPr>
      <t xml:space="preserve">- </t>
    </r>
    <r>
      <rPr>
        <sz val="10"/>
        <color indexed="8"/>
        <rFont val="Verdana"/>
        <family val="2"/>
      </rPr>
      <t>Medical services</t>
    </r>
  </si>
  <si>
    <r>
      <rPr>
        <sz val="10"/>
        <color indexed="56"/>
        <rFont val="Verdana"/>
        <family val="2"/>
      </rPr>
      <t>Formación de capital fijo -</t>
    </r>
    <r>
      <rPr>
        <sz val="10"/>
        <color indexed="54"/>
        <rFont val="Verdana"/>
        <family val="2"/>
      </rPr>
      <t xml:space="preserve"> </t>
    </r>
    <r>
      <rPr>
        <sz val="10"/>
        <color indexed="8"/>
        <rFont val="Verdana"/>
        <family val="2"/>
      </rPr>
      <t>Fixed capital formation.</t>
    </r>
  </si>
  <si>
    <r>
      <rPr>
        <sz val="10"/>
        <color indexed="56"/>
        <rFont val="Verdana"/>
        <family val="2"/>
      </rPr>
      <t>Transferencias de capital -</t>
    </r>
    <r>
      <rPr>
        <sz val="10"/>
        <color indexed="54"/>
        <rFont val="Verdana"/>
        <family val="2"/>
      </rPr>
      <t xml:space="preserve"> </t>
    </r>
    <r>
      <rPr>
        <sz val="10"/>
        <color indexed="8"/>
        <rFont val="Verdana"/>
        <family val="2"/>
      </rPr>
      <t>Capital transfers</t>
    </r>
  </si>
  <si>
    <r>
      <rPr>
        <sz val="10"/>
        <color indexed="56"/>
        <rFont val="Verdana"/>
        <family val="2"/>
      </rPr>
      <t xml:space="preserve">    A otras -</t>
    </r>
    <r>
      <rPr>
        <sz val="10"/>
        <color indexed="54"/>
        <rFont val="Verdana"/>
        <family val="2"/>
      </rPr>
      <t xml:space="preserve"> </t>
    </r>
    <r>
      <rPr>
        <sz val="10"/>
        <color indexed="8"/>
        <rFont val="Verdana"/>
        <family val="2"/>
      </rPr>
      <t>To others</t>
    </r>
  </si>
  <si>
    <r>
      <rPr>
        <sz val="10"/>
        <color indexed="56"/>
        <rFont val="Verdana"/>
        <family val="2"/>
      </rPr>
      <t>Concesión de préstamos (netos) -</t>
    </r>
    <r>
      <rPr>
        <sz val="10"/>
        <color indexed="54"/>
        <rFont val="Verdana"/>
        <family val="2"/>
      </rPr>
      <t xml:space="preserve"> </t>
    </r>
    <r>
      <rPr>
        <sz val="10"/>
        <color indexed="8"/>
        <rFont val="Verdana"/>
        <family val="2"/>
      </rPr>
      <t>Net lending</t>
    </r>
  </si>
  <si>
    <r>
      <rPr>
        <b/>
        <sz val="10"/>
        <color indexed="56"/>
        <rFont val="Verdana"/>
        <family val="2"/>
      </rPr>
      <t xml:space="preserve">3. Superávit (+) o déficit (-) en cuenta corriente </t>
    </r>
    <r>
      <rPr>
        <b/>
        <sz val="10"/>
        <color indexed="54"/>
        <rFont val="Verdana"/>
        <family val="2"/>
      </rPr>
      <t xml:space="preserve">- </t>
    </r>
    <r>
      <rPr>
        <b/>
        <sz val="10"/>
        <color indexed="8"/>
        <rFont val="Verdana"/>
        <family val="2"/>
      </rPr>
      <t>Current surplus (+) or deficit (-)</t>
    </r>
  </si>
  <si>
    <r>
      <rPr>
        <b/>
        <sz val="10"/>
        <color indexed="56"/>
        <rFont val="Verdana"/>
        <family val="2"/>
      </rPr>
      <t xml:space="preserve">4. Superávit (+) o déficit (-) global a/d </t>
    </r>
    <r>
      <rPr>
        <b/>
        <sz val="10"/>
        <color indexed="54"/>
        <rFont val="Verdana"/>
        <family val="2"/>
      </rPr>
      <t xml:space="preserve">- </t>
    </r>
    <r>
      <rPr>
        <b/>
        <sz val="10"/>
        <color indexed="8"/>
        <rFont val="Verdana"/>
        <family val="2"/>
      </rPr>
      <t>Overall balance (before grants)</t>
    </r>
  </si>
  <si>
    <r>
      <rPr>
        <b/>
        <sz val="10"/>
        <color indexed="56"/>
        <rFont val="Verdana"/>
        <family val="2"/>
      </rPr>
      <t>5. Donaciones totales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</si>
  <si>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indexed="56"/>
        <rFont val="Verdana"/>
        <family val="2"/>
      </rPr>
      <t>6. Superávit (+) o déficit (-) global d/d -</t>
    </r>
    <r>
      <rPr>
        <b/>
        <sz val="10"/>
        <color indexed="54"/>
        <rFont val="Verdana"/>
        <family val="2"/>
      </rPr>
      <t xml:space="preserve"> </t>
    </r>
    <r>
      <rPr>
        <b/>
        <sz val="10"/>
        <color indexed="8"/>
        <rFont val="Verdana"/>
        <family val="2"/>
      </rPr>
      <t>Overall balance global after grants</t>
    </r>
  </si>
  <si>
    <r>
      <rPr>
        <b/>
        <sz val="10"/>
        <color indexed="56"/>
        <rFont val="Verdana"/>
        <family val="2"/>
      </rPr>
      <t xml:space="preserve">7. Financiamiento  total </t>
    </r>
    <r>
      <rPr>
        <b/>
        <sz val="10"/>
        <color indexed="54"/>
        <rFont val="Verdana"/>
        <family val="2"/>
      </rPr>
      <t xml:space="preserve">- </t>
    </r>
    <r>
      <rPr>
        <b/>
        <sz val="10"/>
        <color indexed="8"/>
        <rFont val="Verdana"/>
        <family val="2"/>
      </rPr>
      <t>Financing</t>
    </r>
  </si>
  <si>
    <r>
      <rPr>
        <sz val="10"/>
        <color indexed="56"/>
        <rFont val="Verdana"/>
        <family val="2"/>
      </rPr>
      <t>Financiamiento externo -</t>
    </r>
    <r>
      <rPr>
        <sz val="10"/>
        <color indexed="8"/>
        <rFont val="Verdana"/>
        <family val="2"/>
      </rPr>
      <t xml:space="preserve"> External</t>
    </r>
  </si>
  <si>
    <r>
      <rPr>
        <sz val="10"/>
        <color indexed="56"/>
        <rFont val="Verdana"/>
        <family val="2"/>
      </rPr>
      <t xml:space="preserve">  Préstamos -</t>
    </r>
    <r>
      <rPr>
        <sz val="10"/>
        <color indexed="54"/>
        <rFont val="Verdana"/>
        <family val="2"/>
      </rPr>
      <t xml:space="preserve"> </t>
    </r>
    <r>
      <rPr>
        <sz val="10"/>
        <color indexed="8"/>
        <rFont val="Verdana"/>
        <family val="2"/>
      </rPr>
      <t>Disbursements</t>
    </r>
  </si>
  <si>
    <r>
      <rPr>
        <sz val="10"/>
        <color indexed="56"/>
        <rFont val="Verdana"/>
        <family val="2"/>
      </rPr>
      <t xml:space="preserve">  Amortizaciones -</t>
    </r>
    <r>
      <rPr>
        <sz val="10"/>
        <color indexed="54"/>
        <rFont val="Verdana"/>
        <family val="2"/>
      </rPr>
      <t xml:space="preserve"> </t>
    </r>
    <r>
      <rPr>
        <sz val="10"/>
        <color indexed="8"/>
        <rFont val="Verdana"/>
        <family val="2"/>
      </rPr>
      <t>Amortization</t>
    </r>
  </si>
  <si>
    <r>
      <rPr>
        <sz val="10"/>
        <color indexed="56"/>
        <rFont val="Verdana"/>
        <family val="2"/>
      </rPr>
      <t xml:space="preserve">  Petróleo -</t>
    </r>
    <r>
      <rPr>
        <sz val="10"/>
        <color indexed="54"/>
        <rFont val="Verdana"/>
        <family val="2"/>
      </rPr>
      <t xml:space="preserve"> </t>
    </r>
    <r>
      <rPr>
        <sz val="10"/>
        <color indexed="8"/>
        <rFont val="Verdana"/>
        <family val="2"/>
      </rPr>
      <t>Petroleum</t>
    </r>
  </si>
  <si>
    <r>
      <rPr>
        <sz val="10"/>
        <color indexed="56"/>
        <rFont val="Verdana"/>
        <family val="2"/>
      </rPr>
      <t xml:space="preserve">  Banco Central y resto sistema financiero -</t>
    </r>
    <r>
      <rPr>
        <sz val="10"/>
        <color indexed="54"/>
        <rFont val="Verdana"/>
        <family val="2"/>
      </rPr>
      <t xml:space="preserve"> </t>
    </r>
    <r>
      <rPr>
        <sz val="10"/>
        <color indexed="8"/>
        <rFont val="Verdana"/>
        <family val="2"/>
      </rPr>
      <t>Central bank and rest of financial system</t>
    </r>
  </si>
  <si>
    <r>
      <rPr>
        <sz val="10"/>
        <color indexed="56"/>
        <rFont val="Verdana"/>
        <family val="2"/>
      </rPr>
      <t xml:space="preserve">  Otro financiamiento </t>
    </r>
    <r>
      <rPr>
        <sz val="10"/>
        <color indexed="54"/>
        <rFont val="Verdana"/>
        <family val="2"/>
      </rPr>
      <t xml:space="preserve">- </t>
    </r>
    <r>
      <rPr>
        <sz val="10"/>
        <color indexed="8"/>
        <rFont val="Verdana"/>
        <family val="2"/>
      </rPr>
      <t>Other financing</t>
    </r>
  </si>
  <si>
    <r>
      <rPr>
        <sz val="10"/>
        <color indexed="56"/>
        <rFont val="Verdana"/>
        <family val="2"/>
      </rPr>
      <t xml:space="preserve">    Gobierno Central -</t>
    </r>
    <r>
      <rPr>
        <sz val="10"/>
        <color indexed="54"/>
        <rFont val="Verdana"/>
        <family val="2"/>
      </rPr>
      <t xml:space="preserve"> </t>
    </r>
    <r>
      <rPr>
        <sz val="10"/>
        <color indexed="8"/>
        <rFont val="Verdana"/>
        <family val="2"/>
      </rPr>
      <t>Central Government</t>
    </r>
  </si>
  <si>
    <r>
      <rPr>
        <sz val="10"/>
        <color indexed="56"/>
        <rFont val="Verdana"/>
        <family val="2"/>
      </rPr>
      <t xml:space="preserve">    Suplidores ( Otros) -</t>
    </r>
    <r>
      <rPr>
        <sz val="10"/>
        <color indexed="54"/>
        <rFont val="Verdana"/>
        <family val="2"/>
      </rPr>
      <t xml:space="preserve"> </t>
    </r>
    <r>
      <rPr>
        <sz val="10"/>
        <color indexed="8"/>
        <rFont val="Verdana"/>
        <family val="2"/>
      </rPr>
      <t>Suppliers</t>
    </r>
  </si>
  <si>
    <r>
      <rPr>
        <sz val="10"/>
        <color indexed="56"/>
        <rFont val="Verdana"/>
        <family val="2"/>
      </rPr>
      <t>Ingresos de privatización -</t>
    </r>
    <r>
      <rPr>
        <sz val="10"/>
        <color indexed="54"/>
        <rFont val="Verdana"/>
        <family val="2"/>
      </rPr>
      <t xml:space="preserve"> </t>
    </r>
    <r>
      <rPr>
        <sz val="10"/>
        <color indexed="8"/>
        <rFont val="Verdana"/>
        <family val="2"/>
      </rPr>
      <t>Privatization revenues</t>
    </r>
  </si>
  <si>
    <r>
      <rPr>
        <sz val="10"/>
        <color indexed="56"/>
        <rFont val="Verdana"/>
        <family val="2"/>
      </rPr>
      <t>: Base caja. Metodología utilizada de acuerdo al Manual Estadístico de Finanzas Públicas (MEFP, 1986) para los años 1960-2000 -</t>
    </r>
    <r>
      <rPr>
        <sz val="10"/>
        <rFont val="Verdana"/>
        <family val="2"/>
      </rPr>
      <t xml:space="preserve"> Cash basis. Based on 1986 Government Finance Statistics Manual (GFSM, 1986). </t>
    </r>
  </si>
  <si>
    <r>
      <rPr>
        <sz val="10"/>
        <color indexed="56"/>
        <rFont val="Verdana"/>
        <family val="2"/>
      </rPr>
      <t>: Incluye Gobierno Central, INSS, ALMA, FONIF y municipalidades -</t>
    </r>
    <r>
      <rPr>
        <sz val="10"/>
        <rFont val="Verdana"/>
        <family val="2"/>
      </rPr>
      <t xml:space="preserve"> Include Central Government, Nicaraguan Social Security Institute (INSS), Managua Municipality (ALMA), Nicaraguan Family Fund (FONIF) and municipalities. </t>
    </r>
  </si>
  <si>
    <r>
      <rPr>
        <sz val="10"/>
        <color indexed="56"/>
        <rFont val="Verdana"/>
        <family val="2"/>
      </rPr>
      <t xml:space="preserve">: A partir de 1989 se incluye ALMA </t>
    </r>
    <r>
      <rPr>
        <sz val="10"/>
        <rFont val="Verdana"/>
        <family val="2"/>
      </rPr>
      <t>- From 1989 include ALMA.</t>
    </r>
  </si>
  <si>
    <r>
      <rPr>
        <sz val="10"/>
        <color indexed="56"/>
        <rFont val="Verdana"/>
        <family val="2"/>
      </rPr>
      <t xml:space="preserve">: A partir de 1990 se excluye municipalidades y FONIF </t>
    </r>
    <r>
      <rPr>
        <sz val="10"/>
        <rFont val="Verdana"/>
        <family val="2"/>
      </rPr>
      <t>- From 1990 exclude Municipalities  and  FONIF.</t>
    </r>
  </si>
  <si>
    <r>
      <rPr>
        <sz val="10"/>
        <color indexed="56"/>
        <rFont val="Verdana"/>
        <family val="2"/>
      </rPr>
      <t xml:space="preserve">: INSS, ALMA, FONIF y municipalidades </t>
    </r>
    <r>
      <rPr>
        <sz val="10"/>
        <color indexed="63"/>
        <rFont val="Verdana"/>
        <family val="2"/>
      </rPr>
      <t>-</t>
    </r>
    <r>
      <rPr>
        <sz val="10"/>
        <color indexed="8"/>
        <rFont val="Verdana"/>
        <family val="2"/>
      </rPr>
      <t xml:space="preserve"> Nicaraguan Social Security Institute (INSS), Municipality of Managua (ALMA), Municipalities and Nicaraguan Family Fund (FONIF).</t>
    </r>
  </si>
  <si>
    <r>
      <rPr>
        <sz val="10"/>
        <color indexed="56"/>
        <rFont val="Verdana"/>
        <family val="2"/>
      </rPr>
      <t xml:space="preserve">Fuente </t>
    </r>
    <r>
      <rPr>
        <sz val="10"/>
        <rFont val="Verdana"/>
        <family val="2"/>
      </rPr>
      <t>- Source</t>
    </r>
  </si>
  <si>
    <r>
      <rPr>
        <b/>
        <sz val="10"/>
        <color indexed="56"/>
        <rFont val="Verdana"/>
        <family val="2"/>
      </rPr>
      <t xml:space="preserve">Operaciones consolidadas del Gobierno General </t>
    </r>
    <r>
      <rPr>
        <b/>
        <vertAlign val="superscript"/>
        <sz val="10"/>
        <color indexed="56"/>
        <rFont val="Verdana"/>
        <family val="2"/>
      </rPr>
      <t>1-2/</t>
    </r>
    <r>
      <rPr>
        <b/>
        <sz val="10"/>
        <color indexed="56"/>
        <rFont val="Verdana"/>
        <family val="2"/>
      </rPr>
      <t xml:space="preserve"> -</t>
    </r>
    <r>
      <rPr>
        <b/>
        <sz val="10"/>
        <color indexed="56"/>
        <rFont val="Verdana"/>
        <family val="2"/>
      </rPr>
      <t xml:space="preserve"> </t>
    </r>
    <r>
      <rPr>
        <b/>
        <sz val="10"/>
        <color indexed="8"/>
        <rFont val="Verdana"/>
        <family val="2"/>
      </rPr>
      <t xml:space="preserve">Consolidated operations of the General Government </t>
    </r>
    <r>
      <rPr>
        <b/>
        <vertAlign val="superscript"/>
        <sz val="10"/>
        <color indexed="8"/>
        <rFont val="Verdana"/>
        <family val="2"/>
      </rPr>
      <t>1-2/</t>
    </r>
  </si>
  <si>
    <r>
      <rPr>
        <b/>
        <sz val="10"/>
        <color indexed="56"/>
        <rFont val="Verdana"/>
        <family val="2"/>
      </rPr>
      <t xml:space="preserve">   1. Ingresos -</t>
    </r>
    <r>
      <rPr>
        <b/>
        <sz val="10"/>
        <color indexed="54"/>
        <rFont val="Verdana"/>
        <family val="2"/>
      </rPr>
      <t xml:space="preserve"> </t>
    </r>
    <r>
      <rPr>
        <b/>
        <sz val="10"/>
        <color indexed="8"/>
        <rFont val="Verdana"/>
        <family val="2"/>
      </rPr>
      <t>Revenues</t>
    </r>
  </si>
  <si>
    <r>
      <rPr>
        <sz val="10"/>
        <color indexed="56"/>
        <rFont val="Verdana"/>
        <family val="2"/>
      </rPr>
      <t xml:space="preserve">         Otros ingresos </t>
    </r>
    <r>
      <rPr>
        <sz val="10"/>
        <color indexed="54"/>
        <rFont val="Verdana"/>
        <family val="2"/>
      </rPr>
      <t xml:space="preserve">- </t>
    </r>
    <r>
      <rPr>
        <sz val="10"/>
        <color indexed="8"/>
        <rFont val="Verdana"/>
        <family val="2"/>
      </rPr>
      <t>Other revenues</t>
    </r>
  </si>
  <si>
    <r>
      <rPr>
        <sz val="10"/>
        <color indexed="56"/>
        <rFont val="Verdana"/>
        <family val="2"/>
      </rPr>
      <t xml:space="preserve">         Contribuciones sociales -</t>
    </r>
    <r>
      <rPr>
        <sz val="10"/>
        <color indexed="54"/>
        <rFont val="Verdana"/>
        <family val="2"/>
      </rPr>
      <t xml:space="preserve"> </t>
    </r>
    <r>
      <rPr>
        <sz val="10"/>
        <color indexed="8"/>
        <rFont val="Verdana"/>
        <family val="2"/>
      </rPr>
      <t>Social contributions</t>
    </r>
  </si>
  <si>
    <r>
      <rPr>
        <b/>
        <sz val="10"/>
        <color indexed="56"/>
        <rFont val="Verdana"/>
        <family val="2"/>
      </rPr>
      <t xml:space="preserve">   2. Gastos -</t>
    </r>
    <r>
      <rPr>
        <b/>
        <sz val="10"/>
        <color indexed="54"/>
        <rFont val="Verdana"/>
        <family val="2"/>
      </rPr>
      <t xml:space="preserve"> </t>
    </r>
    <r>
      <rPr>
        <b/>
        <sz val="10"/>
        <color indexed="8"/>
        <rFont val="Verdana"/>
        <family val="2"/>
      </rPr>
      <t>Expenditures</t>
    </r>
  </si>
  <si>
    <r>
      <rPr>
        <sz val="10"/>
        <color indexed="56"/>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</si>
  <si>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indexed="56"/>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</si>
  <si>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Internos -</t>
    </r>
    <r>
      <rPr>
        <sz val="10"/>
        <color indexed="54"/>
        <rFont val="Verdana"/>
        <family val="2"/>
      </rPr>
      <t xml:space="preserve"> </t>
    </r>
    <r>
      <rPr>
        <sz val="10"/>
        <color indexed="8"/>
        <rFont val="Verdana"/>
        <family val="2"/>
      </rPr>
      <t>Domestic</t>
    </r>
  </si>
  <si>
    <r>
      <rPr>
        <sz val="10"/>
        <color indexed="56"/>
        <rFont val="Verdana"/>
        <family val="2"/>
      </rPr>
      <t xml:space="preserve">            Externos -</t>
    </r>
    <r>
      <rPr>
        <sz val="10"/>
        <color indexed="54"/>
        <rFont val="Verdana"/>
        <family val="2"/>
      </rPr>
      <t xml:space="preserve"> </t>
    </r>
    <r>
      <rPr>
        <sz val="10"/>
        <color indexed="8"/>
        <rFont val="Verdana"/>
        <family val="2"/>
      </rPr>
      <t>External</t>
    </r>
  </si>
  <si>
    <r>
      <t xml:space="preserve">     </t>
    </r>
    <r>
      <rPr>
        <sz val="10"/>
        <color indexed="56"/>
        <rFont val="Verdana"/>
        <family val="2"/>
      </rPr>
      <t xml:space="preserve">    Transferencias corrientes y de capital -</t>
    </r>
    <r>
      <rPr>
        <sz val="10"/>
        <color indexed="54"/>
        <rFont val="Verdana"/>
        <family val="2"/>
      </rPr>
      <t xml:space="preserve"> </t>
    </r>
    <r>
      <rPr>
        <sz val="10"/>
        <color indexed="8"/>
        <rFont val="Verdana"/>
        <family val="2"/>
      </rPr>
      <t>Current and capital transfers</t>
    </r>
  </si>
  <si>
    <r>
      <rPr>
        <sz val="10"/>
        <color indexed="56"/>
        <rFont val="Verdana"/>
        <family val="2"/>
      </rPr>
      <t xml:space="preserve">          Prestaciones sociales -</t>
    </r>
    <r>
      <rPr>
        <sz val="10"/>
        <color indexed="54"/>
        <rFont val="Verdana"/>
        <family val="2"/>
      </rPr>
      <t xml:space="preserve"> </t>
    </r>
    <r>
      <rPr>
        <sz val="10"/>
        <color indexed="8"/>
        <rFont val="Verdana"/>
        <family val="2"/>
      </rPr>
      <t>Social benefits</t>
    </r>
  </si>
  <si>
    <r>
      <rPr>
        <sz val="10"/>
        <color indexed="56"/>
        <rFont val="Verdana"/>
        <family val="2"/>
      </rPr>
      <t xml:space="preserve">          Otros gastos </t>
    </r>
    <r>
      <rPr>
        <vertAlign val="superscript"/>
        <sz val="10"/>
        <color indexed="56"/>
        <rFont val="Verdana"/>
        <family val="2"/>
      </rPr>
      <t>3/</t>
    </r>
    <r>
      <rPr>
        <sz val="10"/>
        <color indexed="56"/>
        <rFont val="Verdana"/>
        <family val="2"/>
      </rPr>
      <t xml:space="preserve"> -</t>
    </r>
    <r>
      <rPr>
        <sz val="10"/>
        <color indexed="56"/>
        <rFont val="Verdana"/>
        <family val="2"/>
      </rPr>
      <t xml:space="preserve"> </t>
    </r>
    <r>
      <rPr>
        <sz val="10"/>
        <color indexed="8"/>
        <rFont val="Verdana"/>
        <family val="2"/>
      </rPr>
      <t xml:space="preserve">Other expenditures </t>
    </r>
    <r>
      <rPr>
        <vertAlign val="superscript"/>
        <sz val="10"/>
        <color indexed="8"/>
        <rFont val="Verdana"/>
        <family val="2"/>
      </rPr>
      <t>3/</t>
    </r>
  </si>
  <si>
    <r>
      <rPr>
        <sz val="10"/>
        <color indexed="56"/>
        <rFont val="Verdana"/>
        <family val="2"/>
      </rPr>
      <t xml:space="preserve">          Interno neto -</t>
    </r>
    <r>
      <rPr>
        <sz val="10"/>
        <color indexed="54"/>
        <rFont val="Verdana"/>
        <family val="2"/>
      </rPr>
      <t xml:space="preserve"> </t>
    </r>
    <r>
      <rPr>
        <sz val="10"/>
        <color indexed="8"/>
        <rFont val="Verdana"/>
        <family val="2"/>
      </rPr>
      <t>Domestic</t>
    </r>
  </si>
  <si>
    <r>
      <rPr>
        <sz val="10"/>
        <color indexed="56"/>
        <rFont val="Verdana"/>
        <family val="2"/>
      </rPr>
      <t xml:space="preserve">             Financiamiento bancario </t>
    </r>
    <r>
      <rPr>
        <vertAlign val="superscript"/>
        <sz val="10"/>
        <color indexed="56"/>
        <rFont val="Verdana"/>
        <family val="2"/>
      </rPr>
      <t>4/</t>
    </r>
    <r>
      <rPr>
        <sz val="10"/>
        <color indexed="56"/>
        <rFont val="Verdana"/>
        <family val="2"/>
      </rPr>
      <t xml:space="preserve"> </t>
    </r>
    <r>
      <rPr>
        <sz val="10"/>
        <rFont val="Verdana"/>
        <family val="2"/>
      </rPr>
      <t>- B</t>
    </r>
    <r>
      <rPr>
        <sz val="10"/>
        <color indexed="8"/>
        <rFont val="Verdana"/>
        <family val="2"/>
      </rPr>
      <t xml:space="preserve">anking financing </t>
    </r>
    <r>
      <rPr>
        <vertAlign val="superscript"/>
        <sz val="10"/>
        <color indexed="8"/>
        <rFont val="Verdana"/>
        <family val="2"/>
      </rPr>
      <t>4/</t>
    </r>
  </si>
  <si>
    <r>
      <t xml:space="preserve">       </t>
    </r>
    <r>
      <rPr>
        <sz val="10"/>
        <color indexed="56"/>
        <rFont val="Verdana"/>
        <family val="2"/>
      </rPr>
      <t xml:space="preserve">         Del cual : BCN -</t>
    </r>
    <r>
      <rPr>
        <sz val="10"/>
        <color indexed="54"/>
        <rFont val="Verdana"/>
        <family val="2"/>
      </rPr>
      <t xml:space="preserve"> </t>
    </r>
    <r>
      <rPr>
        <sz val="10"/>
        <color indexed="8"/>
        <rFont val="Verdana"/>
        <family val="2"/>
      </rPr>
      <t>Of which: Central Bank</t>
    </r>
  </si>
  <si>
    <r>
      <rPr>
        <sz val="10"/>
        <color indexed="56"/>
        <rFont val="Verdana"/>
        <family val="2"/>
      </rPr>
      <t xml:space="preserve">          Ingresos de privatización </t>
    </r>
    <r>
      <rPr>
        <sz val="10"/>
        <color indexed="54"/>
        <rFont val="Verdana"/>
        <family val="2"/>
      </rPr>
      <t xml:space="preserve">- </t>
    </r>
    <r>
      <rPr>
        <sz val="10"/>
        <color indexed="8"/>
        <rFont val="Verdana"/>
        <family val="2"/>
      </rPr>
      <t>Revenue from privatizations</t>
    </r>
  </si>
  <si>
    <r>
      <rPr>
        <sz val="10"/>
        <color indexed="56"/>
        <rFont val="Verdana"/>
        <family val="2"/>
      </rPr>
      <t xml:space="preserve">Memorándum </t>
    </r>
    <r>
      <rPr>
        <sz val="10"/>
        <color indexed="54"/>
        <rFont val="Verdana"/>
        <family val="2"/>
      </rPr>
      <t xml:space="preserve">- </t>
    </r>
    <r>
      <rPr>
        <sz val="10"/>
        <color indexed="8"/>
        <rFont val="Verdana"/>
        <family val="2"/>
      </rPr>
      <t>Information items:</t>
    </r>
  </si>
  <si>
    <r>
      <rPr>
        <b/>
        <sz val="10"/>
        <color indexed="56"/>
        <rFont val="Verdana"/>
        <family val="2"/>
      </rPr>
      <t>Operaciones consolidadas de las empresas de utilidad pública</t>
    </r>
    <r>
      <rPr>
        <b/>
        <vertAlign val="superscript"/>
        <sz val="10"/>
        <color indexed="56"/>
        <rFont val="Verdana"/>
        <family val="2"/>
      </rPr>
      <t>1-4/</t>
    </r>
    <r>
      <rPr>
        <b/>
        <sz val="10"/>
        <color indexed="56"/>
        <rFont val="Verdana"/>
        <family val="2"/>
      </rPr>
      <t xml:space="preserve"> -</t>
    </r>
    <r>
      <rPr>
        <b/>
        <sz val="10"/>
        <color indexed="56"/>
        <rFont val="Verdana"/>
        <family val="2"/>
      </rPr>
      <t xml:space="preserve"> </t>
    </r>
    <r>
      <rPr>
        <b/>
        <sz val="10"/>
        <color indexed="8"/>
        <rFont val="Verdana"/>
        <family val="2"/>
      </rPr>
      <t>Consolidated operations of public companies</t>
    </r>
    <r>
      <rPr>
        <b/>
        <vertAlign val="superscript"/>
        <sz val="10"/>
        <color indexed="8"/>
        <rFont val="Verdana"/>
        <family val="2"/>
      </rPr>
      <t>1-4/</t>
    </r>
  </si>
  <si>
    <r>
      <rPr>
        <b/>
        <sz val="10"/>
        <color indexed="56"/>
        <rFont val="Verdana"/>
        <family val="2"/>
      </rPr>
      <t>1. Ingresos totales -</t>
    </r>
    <r>
      <rPr>
        <b/>
        <sz val="10"/>
        <color indexed="54"/>
        <rFont val="Verdana"/>
        <family val="2"/>
      </rPr>
      <t xml:space="preserve"> </t>
    </r>
    <r>
      <rPr>
        <b/>
        <sz val="10"/>
        <color indexed="8"/>
        <rFont val="Verdana"/>
        <family val="2"/>
      </rPr>
      <t>Total revenue</t>
    </r>
  </si>
  <si>
    <r>
      <rPr>
        <sz val="10"/>
        <color indexed="56"/>
        <rFont val="Verdana"/>
        <family val="2"/>
      </rPr>
      <t>Ingresos de operación -</t>
    </r>
    <r>
      <rPr>
        <sz val="10"/>
        <color indexed="54"/>
        <rFont val="Verdana"/>
        <family val="2"/>
      </rPr>
      <t xml:space="preserve"> </t>
    </r>
    <r>
      <rPr>
        <sz val="10"/>
        <color indexed="8"/>
        <rFont val="Verdana"/>
        <family val="2"/>
      </rPr>
      <t>Operating revenues</t>
    </r>
  </si>
  <si>
    <r>
      <rPr>
        <sz val="10"/>
        <color indexed="56"/>
        <rFont val="Verdana"/>
        <family val="2"/>
      </rPr>
      <t xml:space="preserve">   Ingresos por servicios -</t>
    </r>
    <r>
      <rPr>
        <sz val="10"/>
        <color indexed="54"/>
        <rFont val="Verdana"/>
        <family val="2"/>
      </rPr>
      <t xml:space="preserve"> </t>
    </r>
    <r>
      <rPr>
        <sz val="10"/>
        <color indexed="8"/>
        <rFont val="Verdana"/>
        <family val="2"/>
      </rPr>
      <t>Services renevues</t>
    </r>
  </si>
  <si>
    <r>
      <rPr>
        <sz val="10"/>
        <color indexed="56"/>
        <rFont val="Verdana"/>
        <family val="2"/>
      </rPr>
      <t xml:space="preserve">     Transf.ctes.del Gobierno Central - </t>
    </r>
    <r>
      <rPr>
        <sz val="10"/>
        <color indexed="8"/>
        <rFont val="Verdana"/>
        <family val="2"/>
      </rPr>
      <t>Current transfers of Central Government</t>
    </r>
  </si>
  <si>
    <r>
      <rPr>
        <sz val="10"/>
        <color indexed="56"/>
        <rFont val="Verdana"/>
        <family val="2"/>
      </rPr>
      <t xml:space="preserve">Otros ingresos corrientes </t>
    </r>
    <r>
      <rPr>
        <sz val="10"/>
        <color indexed="54"/>
        <rFont val="Verdana"/>
        <family val="2"/>
      </rPr>
      <t xml:space="preserve">- </t>
    </r>
    <r>
      <rPr>
        <sz val="10"/>
        <color indexed="8"/>
        <rFont val="Verdana"/>
        <family val="2"/>
      </rPr>
      <t>Others current revenues</t>
    </r>
  </si>
  <si>
    <r>
      <rPr>
        <sz val="10"/>
        <color indexed="56"/>
        <rFont val="Verdana"/>
        <family val="2"/>
      </rPr>
      <t>Transferencias corrientes -</t>
    </r>
    <r>
      <rPr>
        <sz val="10"/>
        <color indexed="54"/>
        <rFont val="Verdana"/>
        <family val="2"/>
      </rPr>
      <t xml:space="preserve"> </t>
    </r>
    <r>
      <rPr>
        <sz val="10"/>
        <color indexed="8"/>
        <rFont val="Verdana"/>
        <family val="2"/>
      </rPr>
      <t xml:space="preserve">Current transfers </t>
    </r>
  </si>
  <si>
    <r>
      <rPr>
        <sz val="10"/>
        <color indexed="56"/>
        <rFont val="Verdana"/>
        <family val="2"/>
      </rPr>
      <t>Transf.de cap.del Gobierno Central -</t>
    </r>
    <r>
      <rPr>
        <sz val="10"/>
        <color indexed="54"/>
        <rFont val="Verdana"/>
        <family val="2"/>
      </rPr>
      <t xml:space="preserve"> </t>
    </r>
    <r>
      <rPr>
        <sz val="10"/>
        <color indexed="8"/>
        <rFont val="Verdana"/>
        <family val="2"/>
      </rPr>
      <t>Capital transfers of Central Government</t>
    </r>
  </si>
  <si>
    <r>
      <rPr>
        <sz val="10"/>
        <color indexed="56"/>
        <rFont val="Verdana"/>
        <family val="2"/>
      </rPr>
      <t>Otras transf. de capital -</t>
    </r>
    <r>
      <rPr>
        <sz val="10"/>
        <color indexed="54"/>
        <rFont val="Verdana"/>
        <family val="2"/>
      </rPr>
      <t xml:space="preserve"> </t>
    </r>
    <r>
      <rPr>
        <sz val="10"/>
        <color indexed="8"/>
        <rFont val="Verdana"/>
        <family val="2"/>
      </rPr>
      <t>Others capital transfers</t>
    </r>
  </si>
  <si>
    <r>
      <rPr>
        <b/>
        <sz val="10"/>
        <color indexed="56"/>
        <rFont val="Verdana"/>
        <family val="2"/>
      </rPr>
      <t xml:space="preserve">2. Gastos totales - </t>
    </r>
    <r>
      <rPr>
        <b/>
        <sz val="10"/>
        <color indexed="8"/>
        <rFont val="Verdana"/>
        <family val="2"/>
      </rPr>
      <t>Total expenditure</t>
    </r>
  </si>
  <si>
    <r>
      <rPr>
        <sz val="10"/>
        <color indexed="56"/>
        <rFont val="Verdana"/>
        <family val="2"/>
      </rPr>
      <t xml:space="preserve">  Gastos de operación -</t>
    </r>
    <r>
      <rPr>
        <sz val="10"/>
        <color indexed="54"/>
        <rFont val="Verdana"/>
        <family val="2"/>
      </rPr>
      <t xml:space="preserve"> </t>
    </r>
    <r>
      <rPr>
        <sz val="10"/>
        <color indexed="8"/>
        <rFont val="Verdana"/>
        <family val="2"/>
      </rPr>
      <t>Operating expenditure</t>
    </r>
  </si>
  <si>
    <r>
      <rPr>
        <sz val="10"/>
        <color indexed="56"/>
        <rFont val="Verdana"/>
        <family val="2"/>
      </rPr>
      <t xml:space="preserve">    Sueldos y salarios -</t>
    </r>
    <r>
      <rPr>
        <sz val="10"/>
        <color indexed="54"/>
        <rFont val="Verdana"/>
        <family val="2"/>
      </rPr>
      <t xml:space="preserve"> </t>
    </r>
    <r>
      <rPr>
        <sz val="10"/>
        <color indexed="8"/>
        <rFont val="Verdana"/>
        <family val="2"/>
      </rPr>
      <t>Wages and salaries</t>
    </r>
  </si>
  <si>
    <r>
      <rPr>
        <sz val="10"/>
        <color indexed="56"/>
        <rFont val="Verdana"/>
        <family val="2"/>
      </rPr>
      <t xml:space="preserve">    Bienes y servicios </t>
    </r>
    <r>
      <rPr>
        <sz val="10"/>
        <color indexed="54"/>
        <rFont val="Verdana"/>
        <family val="2"/>
      </rPr>
      <t xml:space="preserve">- </t>
    </r>
    <r>
      <rPr>
        <sz val="10"/>
        <color indexed="8"/>
        <rFont val="Verdana"/>
        <family val="2"/>
      </rPr>
      <t>Goods and services</t>
    </r>
  </si>
  <si>
    <r>
      <rPr>
        <sz val="10"/>
        <color indexed="56"/>
        <rFont val="Verdana"/>
        <family val="2"/>
      </rPr>
      <t xml:space="preserve">    Cuota patronal -</t>
    </r>
    <r>
      <rPr>
        <sz val="10"/>
        <color indexed="54"/>
        <rFont val="Verdana"/>
        <family val="2"/>
      </rPr>
      <t xml:space="preserve"> </t>
    </r>
    <r>
      <rPr>
        <sz val="10"/>
        <color indexed="8"/>
        <rFont val="Verdana"/>
        <family val="2"/>
      </rPr>
      <t>Employer's contributions</t>
    </r>
  </si>
  <si>
    <r>
      <rPr>
        <sz val="10"/>
        <color indexed="56"/>
        <rFont val="Verdana"/>
        <family val="2"/>
      </rPr>
      <t xml:space="preserve">    A alcaldia de Managua -</t>
    </r>
    <r>
      <rPr>
        <sz val="10"/>
        <color indexed="54"/>
        <rFont val="Verdana"/>
        <family val="2"/>
      </rPr>
      <t xml:space="preserve"> </t>
    </r>
    <r>
      <rPr>
        <sz val="10"/>
        <color indexed="8"/>
        <rFont val="Verdana"/>
        <family val="2"/>
      </rPr>
      <t>To municipality of Managua</t>
    </r>
  </si>
  <si>
    <r>
      <rPr>
        <sz val="10"/>
        <color indexed="56"/>
        <rFont val="Verdana"/>
        <family val="2"/>
      </rPr>
      <t xml:space="preserve">    A universidades y otros -</t>
    </r>
    <r>
      <rPr>
        <sz val="10"/>
        <color indexed="54"/>
        <rFont val="Verdana"/>
        <family val="2"/>
      </rPr>
      <t xml:space="preserve"> </t>
    </r>
    <r>
      <rPr>
        <sz val="10"/>
        <color indexed="8"/>
        <rFont val="Verdana"/>
        <family val="2"/>
      </rPr>
      <t>To universities and others</t>
    </r>
  </si>
  <si>
    <r>
      <rPr>
        <sz val="10"/>
        <color indexed="56"/>
        <rFont val="Verdana"/>
        <family val="2"/>
      </rPr>
      <t xml:space="preserve">    Internos -</t>
    </r>
    <r>
      <rPr>
        <sz val="10"/>
        <color indexed="54"/>
        <rFont val="Verdana"/>
        <family val="2"/>
      </rPr>
      <t xml:space="preserve"> </t>
    </r>
    <r>
      <rPr>
        <sz val="10"/>
        <color indexed="8"/>
        <rFont val="Verdana"/>
        <family val="2"/>
      </rPr>
      <t xml:space="preserve">Internal </t>
    </r>
  </si>
  <si>
    <r>
      <rPr>
        <sz val="10"/>
        <color indexed="56"/>
        <rFont val="Verdana"/>
        <family val="2"/>
      </rPr>
      <t xml:space="preserve">    Externos - </t>
    </r>
    <r>
      <rPr>
        <sz val="10"/>
        <color indexed="8"/>
        <rFont val="Verdana"/>
        <family val="2"/>
      </rPr>
      <t xml:space="preserve">External </t>
    </r>
  </si>
  <si>
    <r>
      <rPr>
        <sz val="10"/>
        <color indexed="56"/>
        <rFont val="Verdana"/>
        <family val="2"/>
      </rPr>
      <t xml:space="preserve">  Otros gastos corrientes </t>
    </r>
    <r>
      <rPr>
        <sz val="10"/>
        <color indexed="54"/>
        <rFont val="Verdana"/>
        <family val="2"/>
      </rPr>
      <t xml:space="preserve">- </t>
    </r>
    <r>
      <rPr>
        <sz val="10"/>
        <color indexed="8"/>
        <rFont val="Verdana"/>
        <family val="2"/>
      </rPr>
      <t>Other current expenditures</t>
    </r>
  </si>
  <si>
    <r>
      <rPr>
        <sz val="10"/>
        <color indexed="56"/>
        <rFont val="Verdana"/>
        <family val="2"/>
      </rPr>
      <t>Formacion de capital fijo -</t>
    </r>
    <r>
      <rPr>
        <sz val="10"/>
        <color indexed="54"/>
        <rFont val="Verdana"/>
        <family val="2"/>
      </rPr>
      <t xml:space="preserve"> </t>
    </r>
    <r>
      <rPr>
        <sz val="10"/>
        <color indexed="8"/>
        <rFont val="Verdana"/>
        <family val="2"/>
      </rPr>
      <t>Fixed capital formation</t>
    </r>
  </si>
  <si>
    <r>
      <rPr>
        <sz val="10"/>
        <color indexed="56"/>
        <rFont val="Verdana"/>
        <family val="2"/>
      </rPr>
      <t>Conseción de préstamos -</t>
    </r>
    <r>
      <rPr>
        <sz val="10"/>
        <color indexed="54"/>
        <rFont val="Verdana"/>
        <family val="2"/>
      </rPr>
      <t xml:space="preserve"> </t>
    </r>
    <r>
      <rPr>
        <sz val="10"/>
        <color indexed="8"/>
        <rFont val="Verdana"/>
        <family val="2"/>
      </rPr>
      <t>Net lending</t>
    </r>
  </si>
  <si>
    <r>
      <rPr>
        <b/>
        <sz val="10"/>
        <color indexed="56"/>
        <rFont val="Verdana"/>
        <family val="2"/>
      </rPr>
      <t xml:space="preserve">(excluyendo transferencia del gobierno </t>
    </r>
    <r>
      <rPr>
        <b/>
        <sz val="10"/>
        <color indexed="54"/>
        <rFont val="Verdana"/>
        <family val="2"/>
      </rPr>
      <t xml:space="preserve">- </t>
    </r>
    <r>
      <rPr>
        <b/>
        <sz val="10"/>
        <color indexed="8"/>
        <rFont val="Verdana"/>
        <family val="2"/>
      </rPr>
      <t>excluding Government transfers</t>
    </r>
    <r>
      <rPr>
        <b/>
        <sz val="10"/>
        <color indexed="56"/>
        <rFont val="Verdana"/>
        <family val="2"/>
      </rPr>
      <t>)</t>
    </r>
  </si>
  <si>
    <r>
      <rPr>
        <b/>
        <sz val="10"/>
        <color indexed="56"/>
        <rFont val="Verdana"/>
        <family val="2"/>
      </rPr>
      <t xml:space="preserve">4. Superávit (+) o déficit (-) de operación </t>
    </r>
    <r>
      <rPr>
        <b/>
        <sz val="10"/>
        <color indexed="54"/>
        <rFont val="Verdana"/>
        <family val="2"/>
      </rPr>
      <t xml:space="preserve">- </t>
    </r>
    <r>
      <rPr>
        <b/>
        <sz val="10"/>
        <color indexed="8"/>
        <rFont val="Verdana"/>
        <family val="2"/>
      </rPr>
      <t xml:space="preserve">Operating balance( déficit -) </t>
    </r>
  </si>
  <si>
    <r>
      <rPr>
        <b/>
        <sz val="10"/>
        <color indexed="56"/>
        <rFont val="Verdana"/>
        <family val="2"/>
      </rPr>
      <t xml:space="preserve">(incluyendo transferencia del gobierno </t>
    </r>
    <r>
      <rPr>
        <b/>
        <sz val="10"/>
        <color indexed="54"/>
        <rFont val="Verdana"/>
        <family val="2"/>
      </rPr>
      <t xml:space="preserve">- </t>
    </r>
    <r>
      <rPr>
        <b/>
        <sz val="10"/>
        <color indexed="8"/>
        <rFont val="Verdana"/>
        <family val="2"/>
      </rPr>
      <t>including Government transfers</t>
    </r>
    <r>
      <rPr>
        <b/>
        <sz val="10"/>
        <color indexed="56"/>
        <rFont val="Verdana"/>
        <family val="2"/>
      </rPr>
      <t>)</t>
    </r>
  </si>
  <si>
    <r>
      <rPr>
        <b/>
        <sz val="10"/>
        <color indexed="56"/>
        <rFont val="Verdana"/>
        <family val="2"/>
      </rPr>
      <t xml:space="preserve">5. Superávit (+) o déficit (-) corriente </t>
    </r>
    <r>
      <rPr>
        <b/>
        <sz val="10"/>
        <color indexed="54"/>
        <rFont val="Verdana"/>
        <family val="2"/>
      </rPr>
      <t xml:space="preserve">- </t>
    </r>
    <r>
      <rPr>
        <b/>
        <sz val="10"/>
        <color indexed="8"/>
        <rFont val="Verdana"/>
        <family val="2"/>
      </rPr>
      <t>Current surplus (+) or deficit (-)</t>
    </r>
  </si>
  <si>
    <r>
      <rPr>
        <b/>
        <sz val="10"/>
        <color indexed="56"/>
        <rFont val="Verdana"/>
        <family val="2"/>
      </rPr>
      <t>6. Superávit (+) o déficit (-) global a/d -</t>
    </r>
    <r>
      <rPr>
        <b/>
        <sz val="10"/>
        <color indexed="8"/>
        <rFont val="Verdana"/>
        <family val="2"/>
      </rPr>
      <t xml:space="preserve"> Overall balance (before grants)</t>
    </r>
  </si>
  <si>
    <r>
      <rPr>
        <b/>
        <sz val="10"/>
        <color indexed="56"/>
        <rFont val="Verdana"/>
        <family val="2"/>
      </rPr>
      <t xml:space="preserve">7. Donaciones totales  </t>
    </r>
    <r>
      <rPr>
        <b/>
        <sz val="10"/>
        <color indexed="54"/>
        <rFont val="Verdana"/>
        <family val="2"/>
      </rPr>
      <t>-</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</si>
  <si>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indexed="56"/>
        <rFont val="Verdana"/>
        <family val="2"/>
      </rPr>
      <t>8. Superávit (+) o déficit (-) global d/d -</t>
    </r>
    <r>
      <rPr>
        <b/>
        <sz val="10"/>
        <color indexed="54"/>
        <rFont val="Verdana"/>
        <family val="2"/>
      </rPr>
      <t xml:space="preserve"> </t>
    </r>
    <r>
      <rPr>
        <b/>
        <sz val="10"/>
        <color indexed="8"/>
        <rFont val="Verdana"/>
        <family val="2"/>
      </rPr>
      <t>Overall balance (after grants)</t>
    </r>
  </si>
  <si>
    <r>
      <rPr>
        <b/>
        <sz val="10"/>
        <color indexed="56"/>
        <rFont val="Verdana"/>
        <family val="2"/>
      </rPr>
      <t xml:space="preserve">9. Financiamiento  total </t>
    </r>
    <r>
      <rPr>
        <b/>
        <sz val="10"/>
        <color indexed="54"/>
        <rFont val="Verdana"/>
        <family val="2"/>
      </rPr>
      <t xml:space="preserve">- </t>
    </r>
    <r>
      <rPr>
        <b/>
        <sz val="10"/>
        <color indexed="8"/>
        <rFont val="Verdana"/>
        <family val="2"/>
      </rPr>
      <t>Net financing</t>
    </r>
  </si>
  <si>
    <r>
      <rPr>
        <sz val="10"/>
        <color indexed="56"/>
        <rFont val="Verdana"/>
        <family val="2"/>
      </rPr>
      <t>Financiamiento externo -</t>
    </r>
    <r>
      <rPr>
        <sz val="10"/>
        <color indexed="54"/>
        <rFont val="Verdana"/>
        <family val="2"/>
      </rPr>
      <t xml:space="preserve"> </t>
    </r>
    <r>
      <rPr>
        <sz val="10"/>
        <color indexed="8"/>
        <rFont val="Verdana"/>
        <family val="2"/>
      </rPr>
      <t>External</t>
    </r>
  </si>
  <si>
    <r>
      <rPr>
        <sz val="10"/>
        <color indexed="56"/>
        <rFont val="Verdana"/>
        <family val="2"/>
      </rPr>
      <t xml:space="preserve">  Préstamos -</t>
    </r>
    <r>
      <rPr>
        <sz val="10"/>
        <color indexed="54"/>
        <rFont val="Verdana"/>
        <family val="2"/>
      </rPr>
      <t xml:space="preserve"> </t>
    </r>
    <r>
      <rPr>
        <sz val="10"/>
        <color indexed="8"/>
        <rFont val="Verdana"/>
        <family val="2"/>
      </rPr>
      <t>Inflows</t>
    </r>
  </si>
  <si>
    <r>
      <rPr>
        <sz val="10"/>
        <color indexed="56"/>
        <rFont val="Verdana"/>
        <family val="2"/>
      </rPr>
      <t xml:space="preserve">  Amortizaciones </t>
    </r>
    <r>
      <rPr>
        <sz val="10"/>
        <color indexed="54"/>
        <rFont val="Verdana"/>
        <family val="2"/>
      </rPr>
      <t xml:space="preserve">- </t>
    </r>
    <r>
      <rPr>
        <sz val="10"/>
        <color indexed="8"/>
        <rFont val="Verdana"/>
        <family val="2"/>
      </rPr>
      <t>Outflows</t>
    </r>
  </si>
  <si>
    <r>
      <rPr>
        <sz val="10"/>
        <color indexed="56"/>
        <rFont val="Verdana"/>
        <family val="2"/>
      </rPr>
      <t xml:space="preserve">Financiamiento interno </t>
    </r>
    <r>
      <rPr>
        <sz val="10"/>
        <color indexed="54"/>
        <rFont val="Verdana"/>
        <family val="2"/>
      </rPr>
      <t xml:space="preserve">- </t>
    </r>
    <r>
      <rPr>
        <sz val="10"/>
        <color indexed="8"/>
        <rFont val="Verdana"/>
        <family val="2"/>
      </rPr>
      <t>Domestic</t>
    </r>
  </si>
  <si>
    <r>
      <rPr>
        <sz val="10"/>
        <color indexed="56"/>
        <rFont val="Verdana"/>
        <family val="2"/>
      </rPr>
      <t xml:space="preserve">  Otro financiamiento -</t>
    </r>
    <r>
      <rPr>
        <sz val="10"/>
        <color indexed="54"/>
        <rFont val="Verdana"/>
        <family val="2"/>
      </rPr>
      <t xml:space="preserve"> </t>
    </r>
    <r>
      <rPr>
        <sz val="10"/>
        <color indexed="8"/>
        <rFont val="Verdana"/>
        <family val="2"/>
      </rPr>
      <t>Other financing</t>
    </r>
  </si>
  <si>
    <r>
      <rPr>
        <sz val="10"/>
        <color indexed="56"/>
        <rFont val="Verdana"/>
        <family val="2"/>
      </rPr>
      <t xml:space="preserve">    No bancario (préstamos a empleados)</t>
    </r>
    <r>
      <rPr>
        <sz val="10"/>
        <color indexed="54"/>
        <rFont val="Verdana"/>
        <family val="2"/>
      </rPr>
      <t xml:space="preserve"> - </t>
    </r>
    <r>
      <rPr>
        <sz val="10"/>
        <color indexed="8"/>
        <rFont val="Verdana"/>
        <family val="2"/>
      </rPr>
      <t>Non-bank (Loans to employees)</t>
    </r>
  </si>
  <si>
    <r>
      <rPr>
        <sz val="10"/>
        <color indexed="56"/>
        <rFont val="Verdana"/>
        <family val="2"/>
      </rPr>
      <t xml:space="preserve">    Suplidores </t>
    </r>
    <r>
      <rPr>
        <sz val="10"/>
        <color indexed="54"/>
        <rFont val="Verdana"/>
        <family val="2"/>
      </rPr>
      <t xml:space="preserve">- </t>
    </r>
    <r>
      <rPr>
        <sz val="10"/>
        <color indexed="8"/>
        <rFont val="Verdana"/>
        <family val="2"/>
      </rPr>
      <t>Suppliers</t>
    </r>
  </si>
  <si>
    <r>
      <rPr>
        <sz val="10"/>
        <color indexed="56"/>
        <rFont val="Verdana"/>
        <family val="2"/>
      </rPr>
      <t xml:space="preserve">    Gobierno Central </t>
    </r>
    <r>
      <rPr>
        <sz val="10"/>
        <color indexed="54"/>
        <rFont val="Verdana"/>
        <family val="2"/>
      </rPr>
      <t xml:space="preserve">- </t>
    </r>
    <r>
      <rPr>
        <sz val="10"/>
        <color indexed="8"/>
        <rFont val="Verdana"/>
        <family val="2"/>
      </rPr>
      <t>Central Government</t>
    </r>
  </si>
  <si>
    <r>
      <rPr>
        <sz val="10"/>
        <color indexed="56"/>
        <rFont val="Verdana"/>
        <family val="2"/>
      </rPr>
      <t xml:space="preserve">: Base caja. Metodología utilizada de acuerdo al Manual Estadístico de Finanzas Públicas (MEFP, 1986) para los años 1960-2000 </t>
    </r>
    <r>
      <rPr>
        <sz val="10"/>
        <rFont val="Verdana"/>
        <family val="2"/>
      </rPr>
      <t xml:space="preserve">- Cash basis. Based on 1986 Government Finance Statistics Manual (GFSM, 1986).  </t>
    </r>
  </si>
  <si>
    <r>
      <rPr>
        <sz val="10"/>
        <color indexed="56"/>
        <rFont val="Verdana"/>
        <family val="2"/>
      </rPr>
      <t xml:space="preserve">: Incluye ENEL, ENACAL, ENITEL y ENABUS - </t>
    </r>
    <r>
      <rPr>
        <sz val="10"/>
        <rFont val="Verdana"/>
        <family val="2"/>
      </rPr>
      <t xml:space="preserve"> Include National Electricity Company (ENEL), Nicaraguan Water and Sewerage Company (ENACAL), Nicaraguan Telecommunications Company (ENITEL) and National Bus Transportation Company (ENABUS).</t>
    </r>
  </si>
  <si>
    <r>
      <rPr>
        <sz val="10"/>
        <color indexed="56"/>
        <rFont val="Verdana"/>
        <family val="2"/>
      </rPr>
      <t xml:space="preserve">: A partir de 1993 se excluye ENABUS </t>
    </r>
    <r>
      <rPr>
        <sz val="10"/>
        <rFont val="Verdana"/>
        <family val="2"/>
      </rPr>
      <t>- From 1993 excludes ENABUS.</t>
    </r>
  </si>
  <si>
    <r>
      <rPr>
        <sz val="10"/>
        <color indexed="56"/>
        <rFont val="Verdana"/>
        <family val="2"/>
      </rPr>
      <t>: A partir de 1999 se excluye ENITEL -</t>
    </r>
    <r>
      <rPr>
        <sz val="10"/>
        <rFont val="Verdana"/>
        <family val="2"/>
      </rPr>
      <t xml:space="preserve"> From 1999 excludes  ENITEL.</t>
    </r>
  </si>
  <si>
    <r>
      <rPr>
        <sz val="10"/>
        <color indexed="56"/>
        <rFont val="Verdana"/>
        <family val="2"/>
      </rPr>
      <t>: ENEL, ENACAL, ENITEL y  ENABUS -</t>
    </r>
    <r>
      <rPr>
        <sz val="10"/>
        <color indexed="8"/>
        <rFont val="Verdana"/>
        <family val="2"/>
      </rPr>
      <t xml:space="preserve"> Nicaraguan Electricity Company (ENEL), Nicaraguan Telecomuications Company (ENITEL), National Bus Transportation Company (ENABUS), Nicaraguan Water and Sewerage (ENACAL).</t>
    </r>
  </si>
  <si>
    <r>
      <rPr>
        <b/>
        <sz val="10"/>
        <color indexed="56"/>
        <rFont val="Verdana"/>
        <family val="2"/>
      </rPr>
      <t>Operaciones del Instituto Nicaragüense de Seguridad Social (INSS)</t>
    </r>
    <r>
      <rPr>
        <b/>
        <vertAlign val="superscript"/>
        <sz val="10"/>
        <color indexed="56"/>
        <rFont val="Verdana"/>
        <family val="2"/>
      </rPr>
      <t>1/</t>
    </r>
    <r>
      <rPr>
        <b/>
        <sz val="10"/>
        <color indexed="56"/>
        <rFont val="Verdana"/>
        <family val="2"/>
      </rPr>
      <t xml:space="preserve"> -</t>
    </r>
    <r>
      <rPr>
        <b/>
        <sz val="10"/>
        <color indexed="56"/>
        <rFont val="Verdana"/>
        <family val="2"/>
      </rPr>
      <t xml:space="preserve"> </t>
    </r>
    <r>
      <rPr>
        <b/>
        <sz val="10"/>
        <color indexed="8"/>
        <rFont val="Verdana"/>
        <family val="2"/>
      </rPr>
      <t>Operations of the Nicaraguan Social Security Institute</t>
    </r>
    <r>
      <rPr>
        <b/>
        <vertAlign val="superscript"/>
        <sz val="10"/>
        <color indexed="8"/>
        <rFont val="Verdana"/>
        <family val="2"/>
      </rPr>
      <t>1/</t>
    </r>
  </si>
  <si>
    <r>
      <rPr>
        <b/>
        <sz val="10"/>
        <color indexed="56"/>
        <rFont val="Verdana"/>
        <family val="2"/>
      </rPr>
      <t xml:space="preserve">1. Ingresos totales </t>
    </r>
    <r>
      <rPr>
        <b/>
        <sz val="10"/>
        <color indexed="54"/>
        <rFont val="Verdana"/>
        <family val="2"/>
      </rPr>
      <t xml:space="preserve">- </t>
    </r>
    <r>
      <rPr>
        <b/>
        <sz val="10"/>
        <color indexed="8"/>
        <rFont val="Verdana"/>
        <family val="2"/>
      </rPr>
      <t>Total income</t>
    </r>
  </si>
  <si>
    <r>
      <rPr>
        <b/>
        <sz val="10"/>
        <color indexed="56"/>
        <rFont val="Verdana"/>
        <family val="2"/>
      </rPr>
      <t>Operaciones del Gobierno Central</t>
    </r>
    <r>
      <rPr>
        <b/>
        <vertAlign val="superscript"/>
        <sz val="10"/>
        <color indexed="56"/>
        <rFont val="Verdana"/>
        <family val="2"/>
      </rPr>
      <t>1/</t>
    </r>
    <r>
      <rPr>
        <b/>
        <sz val="10"/>
        <color indexed="56"/>
        <rFont val="Verdana"/>
        <family val="2"/>
      </rPr>
      <t xml:space="preserve"> -</t>
    </r>
    <r>
      <rPr>
        <b/>
        <sz val="10"/>
        <color indexed="56"/>
        <rFont val="Verdana"/>
        <family val="2"/>
      </rPr>
      <t xml:space="preserve"> </t>
    </r>
    <r>
      <rPr>
        <b/>
        <sz val="10"/>
        <color indexed="8"/>
        <rFont val="Verdana"/>
        <family val="2"/>
      </rPr>
      <t>Operations of the Central Government</t>
    </r>
    <r>
      <rPr>
        <b/>
        <vertAlign val="superscript"/>
        <sz val="10"/>
        <color indexed="8"/>
        <rFont val="Verdana"/>
        <family val="2"/>
      </rPr>
      <t>1/</t>
    </r>
  </si>
  <si>
    <r>
      <rPr>
        <sz val="10"/>
        <color indexed="56"/>
        <rFont val="Verdana"/>
        <family val="2"/>
      </rPr>
      <t>Cuadro -</t>
    </r>
    <r>
      <rPr>
        <sz val="10"/>
        <color indexed="56"/>
        <rFont val="Verdana"/>
        <family val="2"/>
      </rPr>
      <t xml:space="preserve"> </t>
    </r>
    <r>
      <rPr>
        <sz val="10"/>
        <color indexed="8"/>
        <rFont val="Verdana"/>
        <family val="2"/>
      </rPr>
      <t>Tabl</t>
    </r>
    <r>
      <rPr>
        <sz val="10"/>
        <color indexed="54"/>
        <rFont val="Verdana"/>
        <family val="2"/>
      </rPr>
      <t xml:space="preserve">e </t>
    </r>
    <r>
      <rPr>
        <sz val="10"/>
        <color indexed="56"/>
        <rFont val="Verdana"/>
        <family val="2"/>
      </rPr>
      <t>VI-9</t>
    </r>
  </si>
  <si>
    <r>
      <rPr>
        <b/>
        <sz val="10"/>
        <color indexed="56"/>
        <rFont val="Verdana"/>
        <family val="2"/>
      </rPr>
      <t>1. Ingresos totales -</t>
    </r>
    <r>
      <rPr>
        <b/>
        <sz val="10"/>
        <color indexed="54"/>
        <rFont val="Verdana"/>
        <family val="2"/>
      </rPr>
      <t xml:space="preserve"> </t>
    </r>
    <r>
      <rPr>
        <b/>
        <sz val="10"/>
        <color indexed="8"/>
        <rFont val="Verdana"/>
        <family val="2"/>
      </rPr>
      <t>Total revenues</t>
    </r>
  </si>
  <si>
    <r>
      <rPr>
        <sz val="10"/>
        <color indexed="56"/>
        <rFont val="Verdana"/>
        <family val="2"/>
      </rPr>
      <t xml:space="preserve">Ingresos tributarios - </t>
    </r>
    <r>
      <rPr>
        <sz val="10"/>
        <color indexed="8"/>
        <rFont val="Verdana"/>
        <family val="2"/>
      </rPr>
      <t>Tax revenues</t>
    </r>
  </si>
  <si>
    <r>
      <rPr>
        <sz val="10"/>
        <color indexed="56"/>
        <rFont val="Verdana"/>
        <family val="2"/>
      </rPr>
      <t>Ingresos no tributarios  -</t>
    </r>
    <r>
      <rPr>
        <sz val="10"/>
        <color indexed="54"/>
        <rFont val="Verdana"/>
        <family val="2"/>
      </rPr>
      <t xml:space="preserve"> </t>
    </r>
    <r>
      <rPr>
        <sz val="10"/>
        <color indexed="8"/>
        <rFont val="Verdana"/>
        <family val="2"/>
      </rPr>
      <t>Nontax revenues</t>
    </r>
  </si>
  <si>
    <r>
      <rPr>
        <sz val="10"/>
        <color indexed="56"/>
        <rFont val="Verdana"/>
        <family val="2"/>
      </rPr>
      <t xml:space="preserve">Recuperación de cartera estatal </t>
    </r>
    <r>
      <rPr>
        <sz val="10"/>
        <color indexed="54"/>
        <rFont val="Verdana"/>
        <family val="2"/>
      </rPr>
      <t xml:space="preserve">- </t>
    </r>
    <r>
      <rPr>
        <sz val="10"/>
        <color indexed="8"/>
        <rFont val="Verdana"/>
        <family val="2"/>
      </rPr>
      <t>State portfolio recovery</t>
    </r>
  </si>
  <si>
    <r>
      <rPr>
        <sz val="10"/>
        <color indexed="56"/>
        <rFont val="Verdana"/>
        <family val="2"/>
      </rPr>
      <t>Gastos corrientes -</t>
    </r>
    <r>
      <rPr>
        <sz val="10"/>
        <color indexed="54"/>
        <rFont val="Verdana"/>
        <family val="2"/>
      </rPr>
      <t xml:space="preserve"> </t>
    </r>
    <r>
      <rPr>
        <sz val="10"/>
        <color indexed="8"/>
        <rFont val="Verdana"/>
        <family val="2"/>
      </rPr>
      <t>Current expenditures</t>
    </r>
  </si>
  <si>
    <r>
      <rPr>
        <sz val="10"/>
        <color indexed="56"/>
        <rFont val="Verdana"/>
        <family val="2"/>
      </rPr>
      <t>Aporte patronal -</t>
    </r>
    <r>
      <rPr>
        <sz val="10"/>
        <color indexed="56"/>
        <rFont val="Verdana"/>
        <family val="2"/>
      </rPr>
      <t xml:space="preserve"> </t>
    </r>
    <r>
      <rPr>
        <sz val="10"/>
        <color indexed="8"/>
        <rFont val="Verdana"/>
        <family val="2"/>
      </rPr>
      <t>Employer's contributions</t>
    </r>
  </si>
  <si>
    <r>
      <rPr>
        <sz val="10"/>
        <color indexed="56"/>
        <rFont val="Verdana"/>
        <family val="2"/>
      </rPr>
      <t xml:space="preserve">Resto del gobierno general </t>
    </r>
    <r>
      <rPr>
        <sz val="10"/>
        <color indexed="54"/>
        <rFont val="Verdana"/>
        <family val="2"/>
      </rPr>
      <t xml:space="preserve">- </t>
    </r>
    <r>
      <rPr>
        <sz val="10"/>
        <color indexed="8"/>
        <rFont val="Verdana"/>
        <family val="2"/>
      </rPr>
      <t>Rest of General Government</t>
    </r>
  </si>
  <si>
    <r>
      <rPr>
        <sz val="10"/>
        <color indexed="56"/>
        <rFont val="Verdana"/>
        <family val="2"/>
      </rPr>
      <t>Municipalidades -</t>
    </r>
    <r>
      <rPr>
        <sz val="10"/>
        <color indexed="56"/>
        <rFont val="Verdana"/>
        <family val="2"/>
      </rPr>
      <t xml:space="preserve"> </t>
    </r>
    <r>
      <rPr>
        <sz val="10"/>
        <color indexed="8"/>
        <rFont val="Verdana"/>
        <family val="2"/>
      </rPr>
      <t>Municipalities</t>
    </r>
  </si>
  <si>
    <r>
      <rPr>
        <sz val="10"/>
        <color indexed="56"/>
        <rFont val="Verdana"/>
        <family val="2"/>
      </rPr>
      <t>A empresas de utilidad pública -</t>
    </r>
    <r>
      <rPr>
        <sz val="10"/>
        <color indexed="54"/>
        <rFont val="Verdana"/>
        <family val="2"/>
      </rPr>
      <t xml:space="preserve"> </t>
    </r>
    <r>
      <rPr>
        <sz val="10"/>
        <rFont val="Verdana"/>
        <family val="2"/>
      </rPr>
      <t>To public utility enterprises</t>
    </r>
  </si>
  <si>
    <r>
      <rPr>
        <sz val="10"/>
        <color indexed="56"/>
        <rFont val="Verdana"/>
        <family val="2"/>
      </rPr>
      <t>A otros -</t>
    </r>
    <r>
      <rPr>
        <sz val="10"/>
        <color indexed="54"/>
        <rFont val="Verdana"/>
        <family val="2"/>
      </rPr>
      <t xml:space="preserve"> </t>
    </r>
    <r>
      <rPr>
        <sz val="10"/>
        <rFont val="Verdana"/>
        <family val="2"/>
      </rPr>
      <t>To others</t>
    </r>
  </si>
  <si>
    <r>
      <rPr>
        <sz val="10"/>
        <color indexed="56"/>
        <rFont val="Verdana"/>
        <family val="2"/>
      </rPr>
      <t>Gastos de capital y concesión neta de préstamos</t>
    </r>
    <r>
      <rPr>
        <vertAlign val="superscript"/>
        <sz val="10"/>
        <color indexed="56"/>
        <rFont val="Verdana"/>
        <family val="2"/>
      </rPr>
      <t xml:space="preserve"> 2/</t>
    </r>
    <r>
      <rPr>
        <sz val="10"/>
        <color indexed="56"/>
        <rFont val="Verdana"/>
        <family val="2"/>
      </rPr>
      <t xml:space="preserve"> </t>
    </r>
    <r>
      <rPr>
        <sz val="10"/>
        <color indexed="56"/>
        <rFont val="Verdana"/>
        <family val="2"/>
      </rPr>
      <t xml:space="preserve">- </t>
    </r>
    <r>
      <rPr>
        <sz val="10"/>
        <color indexed="8"/>
        <rFont val="Verdana"/>
        <family val="2"/>
      </rPr>
      <t>Capital expenditures and net lending</t>
    </r>
    <r>
      <rPr>
        <vertAlign val="superscript"/>
        <sz val="10"/>
        <color indexed="8"/>
        <rFont val="Verdana"/>
        <family val="2"/>
      </rPr>
      <t>2/</t>
    </r>
  </si>
  <si>
    <r>
      <rPr>
        <sz val="10"/>
        <color indexed="56"/>
        <rFont val="Verdana"/>
        <family val="2"/>
      </rPr>
      <t xml:space="preserve">Municipalidades </t>
    </r>
    <r>
      <rPr>
        <sz val="10"/>
        <color indexed="56"/>
        <rFont val="Verdana"/>
        <family val="2"/>
      </rPr>
      <t xml:space="preserve">- </t>
    </r>
    <r>
      <rPr>
        <sz val="10"/>
        <color indexed="8"/>
        <rFont val="Verdana"/>
        <family val="2"/>
      </rPr>
      <t>Municipalities</t>
    </r>
  </si>
  <si>
    <r>
      <rPr>
        <sz val="10"/>
        <color indexed="56"/>
        <rFont val="Verdana"/>
        <family val="2"/>
      </rPr>
      <t>A otros -</t>
    </r>
    <r>
      <rPr>
        <sz val="10"/>
        <color indexed="54"/>
        <rFont val="Verdana"/>
        <family val="2"/>
      </rPr>
      <t xml:space="preserve"> </t>
    </r>
    <r>
      <rPr>
        <sz val="10"/>
        <rFont val="Verdana"/>
        <family val="2"/>
      </rPr>
      <t>Others</t>
    </r>
  </si>
  <si>
    <r>
      <rPr>
        <sz val="10"/>
        <color indexed="56"/>
        <rFont val="Verdana"/>
        <family val="2"/>
      </rPr>
      <t>Concesión de préstamos netos -</t>
    </r>
    <r>
      <rPr>
        <sz val="10"/>
        <color indexed="54"/>
        <rFont val="Verdana"/>
        <family val="2"/>
      </rPr>
      <t xml:space="preserve"> </t>
    </r>
    <r>
      <rPr>
        <sz val="10"/>
        <color indexed="8"/>
        <rFont val="Verdana"/>
        <family val="2"/>
      </rPr>
      <t>Net lending</t>
    </r>
  </si>
  <si>
    <r>
      <rPr>
        <sz val="10"/>
        <color indexed="56"/>
        <rFont val="Verdana"/>
        <family val="2"/>
      </rPr>
      <t>A empresas públicas no financieras -</t>
    </r>
    <r>
      <rPr>
        <sz val="10"/>
        <color indexed="56"/>
        <rFont val="Verdana"/>
        <family val="2"/>
      </rPr>
      <t xml:space="preserve"> </t>
    </r>
    <r>
      <rPr>
        <sz val="10"/>
        <color indexed="8"/>
        <rFont val="Verdana"/>
        <family val="2"/>
      </rPr>
      <t>To non-financial Public Enterprises</t>
    </r>
  </si>
  <si>
    <r>
      <rPr>
        <b/>
        <sz val="10"/>
        <color indexed="56"/>
        <rFont val="Verdana"/>
        <family val="2"/>
      </rPr>
      <t>3. Superávit (+) o déficit (-) en cuenta corriente -</t>
    </r>
    <r>
      <rPr>
        <b/>
        <sz val="10"/>
        <color indexed="54"/>
        <rFont val="Verdana"/>
        <family val="2"/>
      </rPr>
      <t xml:space="preserve"> </t>
    </r>
    <r>
      <rPr>
        <b/>
        <sz val="10"/>
        <color indexed="8"/>
        <rFont val="Verdana"/>
        <family val="2"/>
      </rPr>
      <t>Current surplus (+) or deficit (-)</t>
    </r>
  </si>
  <si>
    <r>
      <rPr>
        <b/>
        <sz val="10"/>
        <color indexed="56"/>
        <rFont val="Verdana"/>
        <family val="2"/>
      </rPr>
      <t xml:space="preserve">4. Superávit (+) o déficit global (-) a/d </t>
    </r>
    <r>
      <rPr>
        <b/>
        <sz val="10"/>
        <color indexed="54"/>
        <rFont val="Verdana"/>
        <family val="2"/>
      </rPr>
      <t>-</t>
    </r>
    <r>
      <rPr>
        <b/>
        <sz val="10"/>
        <color indexed="8"/>
        <rFont val="Verdana"/>
        <family val="2"/>
      </rPr>
      <t xml:space="preserve"> Overall balance (before grants)</t>
    </r>
  </si>
  <si>
    <r>
      <rPr>
        <b/>
        <sz val="10"/>
        <color indexed="56"/>
        <rFont val="Verdana"/>
        <family val="2"/>
      </rPr>
      <t>5. Donaciones totales</t>
    </r>
    <r>
      <rPr>
        <b/>
        <vertAlign val="superscript"/>
        <sz val="10"/>
        <color indexed="56"/>
        <rFont val="Verdana"/>
        <family val="2"/>
      </rPr>
      <t>3/</t>
    </r>
    <r>
      <rPr>
        <b/>
        <sz val="10"/>
        <color indexed="56"/>
        <rFont val="Verdana"/>
        <family val="2"/>
      </rPr>
      <t xml:space="preserve">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r>
      <rPr>
        <b/>
        <vertAlign val="superscript"/>
        <sz val="10"/>
        <color indexed="8"/>
        <rFont val="Verdana"/>
        <family val="2"/>
      </rPr>
      <t>3/</t>
    </r>
  </si>
  <si>
    <r>
      <rPr>
        <b/>
        <sz val="10"/>
        <color indexed="56"/>
        <rFont val="Verdana"/>
        <family val="2"/>
      </rPr>
      <t xml:space="preserve">6. Superávit  (+) o déficit global (-) d/d </t>
    </r>
    <r>
      <rPr>
        <b/>
        <sz val="10"/>
        <color indexed="54"/>
        <rFont val="Verdana"/>
        <family val="2"/>
      </rPr>
      <t>-</t>
    </r>
    <r>
      <rPr>
        <b/>
        <sz val="10"/>
        <color indexed="8"/>
        <rFont val="Verdana"/>
        <family val="2"/>
      </rPr>
      <t>Overall balance (after grants)</t>
    </r>
  </si>
  <si>
    <r>
      <rPr>
        <b/>
        <sz val="10"/>
        <color indexed="56"/>
        <rFont val="Verdana"/>
        <family val="2"/>
      </rPr>
      <t>7. Financiamiento total -</t>
    </r>
    <r>
      <rPr>
        <b/>
        <sz val="10"/>
        <color indexed="54"/>
        <rFont val="Verdana"/>
        <family val="2"/>
      </rPr>
      <t xml:space="preserve"> </t>
    </r>
    <r>
      <rPr>
        <b/>
        <sz val="10"/>
        <color indexed="8"/>
        <rFont val="Verdana"/>
        <family val="2"/>
      </rPr>
      <t>Net financing</t>
    </r>
  </si>
  <si>
    <r>
      <rPr>
        <sz val="10"/>
        <color indexed="56"/>
        <rFont val="Verdana"/>
        <family val="2"/>
      </rPr>
      <t>Externo -</t>
    </r>
    <r>
      <rPr>
        <sz val="10"/>
        <color indexed="54"/>
        <rFont val="Verdana"/>
        <family val="2"/>
      </rPr>
      <t xml:space="preserve"> </t>
    </r>
    <r>
      <rPr>
        <sz val="10"/>
        <color indexed="8"/>
        <rFont val="Verdana"/>
        <family val="2"/>
      </rPr>
      <t>External</t>
    </r>
  </si>
  <si>
    <r>
      <rPr>
        <sz val="10"/>
        <color indexed="56"/>
        <rFont val="Verdana"/>
        <family val="2"/>
      </rPr>
      <t>Préstamos -</t>
    </r>
    <r>
      <rPr>
        <sz val="10"/>
        <color indexed="54"/>
        <rFont val="Verdana"/>
        <family val="2"/>
      </rPr>
      <t xml:space="preserve"> </t>
    </r>
    <r>
      <rPr>
        <sz val="10"/>
        <color indexed="8"/>
        <rFont val="Verdana"/>
        <family val="2"/>
      </rPr>
      <t>Inflows</t>
    </r>
  </si>
  <si>
    <r>
      <t xml:space="preserve"> </t>
    </r>
    <r>
      <rPr>
        <sz val="10"/>
        <color indexed="56"/>
        <rFont val="Verdana"/>
        <family val="2"/>
      </rPr>
      <t xml:space="preserve"> Amortizaciones </t>
    </r>
    <r>
      <rPr>
        <sz val="10"/>
        <color indexed="54"/>
        <rFont val="Verdana"/>
        <family val="2"/>
      </rPr>
      <t xml:space="preserve">- </t>
    </r>
    <r>
      <rPr>
        <sz val="10"/>
        <color indexed="8"/>
        <rFont val="Verdana"/>
        <family val="2"/>
      </rPr>
      <t>Outflows</t>
    </r>
  </si>
  <si>
    <r>
      <rPr>
        <sz val="10"/>
        <color indexed="56"/>
        <rFont val="Verdana"/>
        <family val="2"/>
      </rPr>
      <t>Internos -</t>
    </r>
    <r>
      <rPr>
        <sz val="10"/>
        <color indexed="54"/>
        <rFont val="Verdana"/>
        <family val="2"/>
      </rPr>
      <t xml:space="preserve"> </t>
    </r>
    <r>
      <rPr>
        <sz val="10"/>
        <color indexed="8"/>
        <rFont val="Verdana"/>
        <family val="2"/>
      </rPr>
      <t>Domestic</t>
    </r>
  </si>
  <si>
    <r>
      <rPr>
        <sz val="10"/>
        <color indexed="56"/>
        <rFont val="Verdana"/>
        <family val="2"/>
      </rPr>
      <t>Banco Central y resto Sistema Financiero -</t>
    </r>
    <r>
      <rPr>
        <sz val="10"/>
        <color indexed="8"/>
        <rFont val="Verdana"/>
        <family val="2"/>
      </rPr>
      <t xml:space="preserve"> Central bank and rest of financial system</t>
    </r>
  </si>
  <si>
    <r>
      <rPr>
        <sz val="10"/>
        <color indexed="56"/>
        <rFont val="Verdana"/>
        <family val="2"/>
      </rPr>
      <t>Banco Central -</t>
    </r>
    <r>
      <rPr>
        <sz val="10"/>
        <color indexed="56"/>
        <rFont val="Verdana"/>
        <family val="2"/>
      </rPr>
      <t xml:space="preserve"> </t>
    </r>
    <r>
      <rPr>
        <sz val="10"/>
        <color indexed="8"/>
        <rFont val="Verdana"/>
        <family val="2"/>
      </rPr>
      <t>Central Bank of Nicaragua</t>
    </r>
  </si>
  <si>
    <r>
      <rPr>
        <sz val="10"/>
        <color indexed="56"/>
        <rFont val="Verdana"/>
        <family val="2"/>
      </rPr>
      <t>Resto del Sistema Financiero -</t>
    </r>
    <r>
      <rPr>
        <sz val="10"/>
        <color indexed="56"/>
        <rFont val="Verdana"/>
        <family val="2"/>
      </rPr>
      <t xml:space="preserve"> </t>
    </r>
    <r>
      <rPr>
        <sz val="10"/>
        <color indexed="8"/>
        <rFont val="Verdana"/>
        <family val="2"/>
      </rPr>
      <t>Rest of financial system</t>
    </r>
  </si>
  <si>
    <r>
      <rPr>
        <sz val="10"/>
        <color indexed="56"/>
        <rFont val="Verdana"/>
        <family val="2"/>
      </rPr>
      <t>Otros -</t>
    </r>
    <r>
      <rPr>
        <sz val="10"/>
        <color indexed="56"/>
        <rFont val="Verdana"/>
        <family val="2"/>
      </rPr>
      <t xml:space="preserve"> </t>
    </r>
    <r>
      <rPr>
        <sz val="10"/>
        <color indexed="8"/>
        <rFont val="Verdana"/>
        <family val="2"/>
      </rPr>
      <t>Other</t>
    </r>
  </si>
  <si>
    <r>
      <rPr>
        <sz val="10"/>
        <color indexed="56"/>
        <rFont val="Verdana"/>
        <family val="2"/>
      </rPr>
      <t xml:space="preserve">Ingresos de privatización - </t>
    </r>
    <r>
      <rPr>
        <sz val="10"/>
        <color indexed="8"/>
        <rFont val="Verdana"/>
        <family val="2"/>
      </rPr>
      <t>Privatization revenues</t>
    </r>
  </si>
  <si>
    <r>
      <rPr>
        <sz val="10"/>
        <color indexed="56"/>
        <rFont val="Verdana"/>
        <family val="2"/>
      </rPr>
      <t xml:space="preserve">: Base caja. Metodología utilizada de acuerdo al Manual Estadístico de Finanzas Públicas (MEFP, 1986) para los años 1960-2000 </t>
    </r>
    <r>
      <rPr>
        <sz val="10"/>
        <rFont val="Verdana"/>
        <family val="2"/>
      </rPr>
      <t xml:space="preserve">- Cash basis. Based on 1986 Government Finance Statistics Manual (GFSM, 1986). </t>
    </r>
  </si>
  <si>
    <r>
      <rPr>
        <sz val="10"/>
        <color indexed="56"/>
        <rFont val="Verdana"/>
        <family val="2"/>
      </rPr>
      <t xml:space="preserve">: Incluye concesión neta de préstamos - </t>
    </r>
    <r>
      <rPr>
        <sz val="10"/>
        <rFont val="Verdana"/>
        <family val="2"/>
      </rPr>
      <t>Include net lending.</t>
    </r>
  </si>
  <si>
    <r>
      <rPr>
        <sz val="10"/>
        <color indexed="56"/>
        <rFont val="Verdana"/>
        <family val="2"/>
      </rPr>
      <t>: En el período 1980-89 fuente MHCP -</t>
    </r>
    <r>
      <rPr>
        <sz val="10"/>
        <rFont val="Verdana"/>
        <family val="2"/>
      </rPr>
      <t xml:space="preserve"> From 1980 to 1989 the source of this data is the Ministry of Finance and Public Credit (MHCP).</t>
    </r>
  </si>
  <si>
    <r>
      <rPr>
        <sz val="10"/>
        <color indexed="56"/>
        <rFont val="Verdana"/>
        <family val="2"/>
      </rPr>
      <t>: MHCP y BCN -</t>
    </r>
    <r>
      <rPr>
        <sz val="10"/>
        <rFont val="Verdana"/>
        <family val="2"/>
      </rPr>
      <t xml:space="preserve"> Ministry of Finance and Public Credit (MHCP) and Central Bank of Nicaragua (BCN).</t>
    </r>
  </si>
  <si>
    <r>
      <rPr>
        <sz val="10"/>
        <color indexed="56"/>
        <rFont val="Verdana"/>
        <family val="2"/>
      </rPr>
      <t>Fuente -</t>
    </r>
    <r>
      <rPr>
        <sz val="10"/>
        <rFont val="Verdana"/>
        <family val="2"/>
      </rPr>
      <t xml:space="preserve"> Source</t>
    </r>
  </si>
  <si>
    <r>
      <rPr>
        <sz val="10"/>
        <color indexed="56"/>
        <rFont val="Verdana"/>
        <family val="2"/>
      </rPr>
      <t xml:space="preserve">Cuadro </t>
    </r>
    <r>
      <rPr>
        <sz val="10"/>
        <color indexed="56"/>
        <rFont val="Verdana"/>
        <family val="2"/>
      </rPr>
      <t xml:space="preserve">- </t>
    </r>
    <r>
      <rPr>
        <sz val="10"/>
        <color indexed="8"/>
        <rFont val="Verdana"/>
        <family val="2"/>
      </rPr>
      <t>Table</t>
    </r>
    <r>
      <rPr>
        <sz val="10"/>
        <rFont val="Verdana"/>
        <family val="2"/>
      </rPr>
      <t xml:space="preserve"> </t>
    </r>
    <r>
      <rPr>
        <sz val="10"/>
        <color indexed="56"/>
        <rFont val="Verdana"/>
        <family val="2"/>
      </rPr>
      <t>VI-9</t>
    </r>
  </si>
  <si>
    <r>
      <rPr>
        <b/>
        <sz val="10"/>
        <color indexed="56"/>
        <rFont val="Verdana"/>
        <family val="2"/>
      </rPr>
      <t xml:space="preserve">Operaciones del Gobierno Central </t>
    </r>
    <r>
      <rPr>
        <b/>
        <vertAlign val="superscript"/>
        <sz val="10"/>
        <color indexed="56"/>
        <rFont val="Verdana"/>
        <family val="2"/>
      </rPr>
      <t>1/</t>
    </r>
    <r>
      <rPr>
        <b/>
        <sz val="10"/>
        <color indexed="56"/>
        <rFont val="Verdana"/>
        <family val="2"/>
      </rPr>
      <t xml:space="preserve"> </t>
    </r>
    <r>
      <rPr>
        <b/>
        <sz val="10"/>
        <color indexed="56"/>
        <rFont val="Verdana"/>
        <family val="2"/>
      </rPr>
      <t xml:space="preserve">- </t>
    </r>
    <r>
      <rPr>
        <b/>
        <sz val="10"/>
        <color indexed="8"/>
        <rFont val="Verdana"/>
        <family val="2"/>
      </rPr>
      <t xml:space="preserve">Operations of the Central Government </t>
    </r>
    <r>
      <rPr>
        <b/>
        <vertAlign val="superscript"/>
        <sz val="10"/>
        <color indexed="8"/>
        <rFont val="Verdana"/>
        <family val="2"/>
      </rPr>
      <t>1/</t>
    </r>
  </si>
  <si>
    <r>
      <rPr>
        <sz val="10"/>
        <color indexed="56"/>
        <rFont val="Verdana"/>
        <family val="2"/>
      </rPr>
      <t xml:space="preserve">  Otros ingresos -</t>
    </r>
    <r>
      <rPr>
        <sz val="10"/>
        <color indexed="54"/>
        <rFont val="Verdana"/>
        <family val="2"/>
      </rPr>
      <t xml:space="preserve"> </t>
    </r>
    <r>
      <rPr>
        <sz val="10"/>
        <color indexed="8"/>
        <rFont val="Verdana"/>
        <family val="2"/>
      </rPr>
      <t>Other revenues</t>
    </r>
  </si>
  <si>
    <r>
      <rPr>
        <b/>
        <sz val="10"/>
        <color indexed="56"/>
        <rFont val="Verdana"/>
        <family val="2"/>
      </rPr>
      <t xml:space="preserve">2. Gastos </t>
    </r>
    <r>
      <rPr>
        <b/>
        <sz val="10"/>
        <color indexed="54"/>
        <rFont val="Verdana"/>
        <family val="2"/>
      </rPr>
      <t xml:space="preserve">- </t>
    </r>
    <r>
      <rPr>
        <b/>
        <sz val="10"/>
        <color indexed="8"/>
        <rFont val="Verdana"/>
        <family val="2"/>
      </rPr>
      <t>Expenditures</t>
    </r>
  </si>
  <si>
    <r>
      <rPr>
        <sz val="10"/>
        <color indexed="56"/>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</si>
  <si>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indexed="56"/>
        <rFont val="Verdana"/>
        <family val="2"/>
      </rPr>
      <t xml:space="preserve">  Compra de bienes y servicios - </t>
    </r>
    <r>
      <rPr>
        <sz val="10"/>
        <color indexed="8"/>
        <rFont val="Verdana"/>
        <family val="2"/>
      </rPr>
      <t>Goods and services</t>
    </r>
  </si>
  <si>
    <r>
      <rPr>
        <sz val="10"/>
        <color indexed="56"/>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</si>
  <si>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indexed="56"/>
        <rFont val="Verdana"/>
        <family val="2"/>
      </rPr>
      <t xml:space="preserve">  Internos - </t>
    </r>
    <r>
      <rPr>
        <sz val="10"/>
        <color indexed="8"/>
        <rFont val="Verdana"/>
        <family val="2"/>
      </rPr>
      <t>Domestic</t>
    </r>
  </si>
  <si>
    <r>
      <rPr>
        <sz val="10"/>
        <color indexed="56"/>
        <rFont val="Verdana"/>
        <family val="2"/>
      </rPr>
      <t xml:space="preserve">  Externos - </t>
    </r>
    <r>
      <rPr>
        <sz val="10"/>
        <color indexed="8"/>
        <rFont val="Verdana"/>
        <family val="2"/>
      </rPr>
      <t>External</t>
    </r>
  </si>
  <si>
    <r>
      <rPr>
        <sz val="10"/>
        <color indexed="56"/>
        <rFont val="Verdana"/>
        <family val="2"/>
      </rPr>
      <t xml:space="preserve">  Transferencias corrientes y de capital -</t>
    </r>
    <r>
      <rPr>
        <sz val="10"/>
        <color indexed="54"/>
        <rFont val="Verdana"/>
        <family val="2"/>
      </rPr>
      <t xml:space="preserve"> </t>
    </r>
    <r>
      <rPr>
        <sz val="10"/>
        <color indexed="8"/>
        <rFont val="Verdana"/>
        <family val="2"/>
      </rPr>
      <t xml:space="preserve">Current and capital transfers </t>
    </r>
  </si>
  <si>
    <r>
      <rPr>
        <sz val="10"/>
        <color indexed="56"/>
        <rFont val="Verdana"/>
        <family val="2"/>
      </rPr>
      <t xml:space="preserve">  Prestaciones sociales -</t>
    </r>
    <r>
      <rPr>
        <sz val="10"/>
        <color indexed="54"/>
        <rFont val="Verdana"/>
        <family val="2"/>
      </rPr>
      <t xml:space="preserve"> </t>
    </r>
    <r>
      <rPr>
        <sz val="10"/>
        <color indexed="8"/>
        <rFont val="Verdana"/>
        <family val="2"/>
      </rPr>
      <t>Social benefits</t>
    </r>
  </si>
  <si>
    <r>
      <rPr>
        <sz val="10"/>
        <color indexed="56"/>
        <rFont val="Verdana"/>
        <family val="2"/>
      </rPr>
      <t xml:space="preserve">  Otros gastos -</t>
    </r>
    <r>
      <rPr>
        <sz val="10"/>
        <color indexed="56"/>
        <rFont val="Verdana"/>
        <family val="2"/>
      </rPr>
      <t xml:space="preserve"> </t>
    </r>
    <r>
      <rPr>
        <sz val="10"/>
        <color indexed="8"/>
        <rFont val="Verdana"/>
        <family val="2"/>
      </rPr>
      <t>Other expenditures</t>
    </r>
  </si>
  <si>
    <r>
      <rPr>
        <b/>
        <sz val="10"/>
        <color indexed="56"/>
        <rFont val="Verdana"/>
        <family val="2"/>
      </rPr>
      <t>3. Resultado operativo neto (1-2) -</t>
    </r>
    <r>
      <rPr>
        <b/>
        <sz val="10"/>
        <color indexed="54"/>
        <rFont val="Verdana"/>
        <family val="2"/>
      </rPr>
      <t xml:space="preserve"> </t>
    </r>
    <r>
      <rPr>
        <b/>
        <sz val="10"/>
        <color indexed="8"/>
        <rFont val="Verdana"/>
        <family val="2"/>
      </rPr>
      <t>Net operating balance (1-2)</t>
    </r>
  </si>
  <si>
    <r>
      <rPr>
        <b/>
        <sz val="10"/>
        <color indexed="56"/>
        <rFont val="Verdana"/>
        <family val="2"/>
      </rPr>
      <t>7. Donaciones totales -</t>
    </r>
    <r>
      <rPr>
        <b/>
        <sz val="10"/>
        <color indexed="54"/>
        <rFont val="Verdana"/>
        <family val="2"/>
      </rPr>
      <t xml:space="preserve"> </t>
    </r>
    <r>
      <rPr>
        <b/>
        <sz val="10"/>
        <color indexed="8"/>
        <rFont val="Verdana"/>
        <family val="2"/>
      </rPr>
      <t xml:space="preserve"> Total grants</t>
    </r>
  </si>
  <si>
    <r>
      <rPr>
        <sz val="10"/>
        <color indexed="56"/>
        <rFont val="Verdana"/>
        <family val="2"/>
      </rPr>
      <t xml:space="preserve">  Interno neto -</t>
    </r>
    <r>
      <rPr>
        <sz val="10"/>
        <color indexed="54"/>
        <rFont val="Verdana"/>
        <family val="2"/>
      </rPr>
      <t xml:space="preserve"> </t>
    </r>
    <r>
      <rPr>
        <sz val="10"/>
        <color indexed="8"/>
        <rFont val="Verdana"/>
        <family val="2"/>
      </rPr>
      <t>Domestic</t>
    </r>
  </si>
  <si>
    <r>
      <rPr>
        <sz val="10"/>
        <color indexed="56"/>
        <rFont val="Verdana"/>
        <family val="2"/>
      </rPr>
      <t xml:space="preserve">         Financiamiento bancario </t>
    </r>
    <r>
      <rPr>
        <vertAlign val="superscript"/>
        <sz val="10"/>
        <color indexed="56"/>
        <rFont val="Verdana"/>
        <family val="2"/>
      </rPr>
      <t>2/</t>
    </r>
    <r>
      <rPr>
        <sz val="10"/>
        <color indexed="56"/>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2/</t>
    </r>
  </si>
  <si>
    <r>
      <rPr>
        <sz val="10"/>
        <color indexed="56"/>
        <rFont val="Verdana"/>
        <family val="2"/>
      </rPr>
      <t xml:space="preserve">     Del cual : BCN </t>
    </r>
    <r>
      <rPr>
        <sz val="10"/>
        <color indexed="54"/>
        <rFont val="Verdana"/>
        <family val="2"/>
      </rPr>
      <t xml:space="preserve">- </t>
    </r>
    <r>
      <rPr>
        <sz val="10"/>
        <color indexed="8"/>
        <rFont val="Verdana"/>
        <family val="2"/>
      </rPr>
      <t>Of which: Central Bank</t>
    </r>
  </si>
  <si>
    <r>
      <rPr>
        <sz val="10"/>
        <color indexed="56"/>
        <rFont val="Verdana"/>
        <family val="2"/>
      </rPr>
      <t xml:space="preserve">     Financiamiento no bancario -</t>
    </r>
    <r>
      <rPr>
        <sz val="10"/>
        <rFont val="Verdana"/>
        <family val="2"/>
      </rPr>
      <t xml:space="preserve"> </t>
    </r>
    <r>
      <rPr>
        <sz val="10"/>
        <color indexed="8"/>
        <rFont val="Verdana"/>
        <family val="2"/>
      </rPr>
      <t>Non-banking financing</t>
    </r>
  </si>
  <si>
    <r>
      <rPr>
        <sz val="10"/>
        <color indexed="56"/>
        <rFont val="Verdana"/>
        <family val="2"/>
      </rPr>
      <t xml:space="preserve">  Externo neto </t>
    </r>
    <r>
      <rPr>
        <sz val="10"/>
        <color indexed="54"/>
        <rFont val="Verdana"/>
        <family val="2"/>
      </rPr>
      <t xml:space="preserve">- </t>
    </r>
    <r>
      <rPr>
        <sz val="10"/>
        <color indexed="8"/>
        <rFont val="Verdana"/>
        <family val="2"/>
      </rPr>
      <t>External</t>
    </r>
  </si>
  <si>
    <r>
      <rPr>
        <sz val="10"/>
        <color indexed="56"/>
        <rFont val="Verdana"/>
        <family val="2"/>
      </rPr>
      <t xml:space="preserve">  Ingresos de privatización </t>
    </r>
    <r>
      <rPr>
        <sz val="10"/>
        <color indexed="54"/>
        <rFont val="Verdana"/>
        <family val="2"/>
      </rPr>
      <t xml:space="preserve">- </t>
    </r>
    <r>
      <rPr>
        <sz val="10"/>
        <color indexed="8"/>
        <rFont val="Verdana"/>
        <family val="2"/>
      </rPr>
      <t>Privatization revenues</t>
    </r>
  </si>
  <si>
    <r>
      <rPr>
        <sz val="10"/>
        <color indexed="56"/>
        <rFont val="Verdana"/>
        <family val="2"/>
      </rPr>
      <t xml:space="preserve">Memorándum: </t>
    </r>
    <r>
      <rPr>
        <sz val="10"/>
        <color indexed="54"/>
        <rFont val="Verdana"/>
        <family val="2"/>
      </rPr>
      <t xml:space="preserve">- </t>
    </r>
    <r>
      <rPr>
        <sz val="10"/>
        <color indexed="8"/>
        <rFont val="Verdana"/>
        <family val="2"/>
      </rPr>
      <t>Information items:</t>
    </r>
  </si>
  <si>
    <r>
      <rPr>
        <sz val="10"/>
        <color indexed="56"/>
        <rFont val="Verdana"/>
        <family val="2"/>
      </rPr>
      <t>Ahorro corriente -</t>
    </r>
    <r>
      <rPr>
        <sz val="10"/>
        <color indexed="54"/>
        <rFont val="Verdana"/>
        <family val="2"/>
      </rPr>
      <t xml:space="preserve"> </t>
    </r>
    <r>
      <rPr>
        <sz val="10"/>
        <color indexed="8"/>
        <rFont val="Verdana"/>
        <family val="2"/>
      </rPr>
      <t>Current savings</t>
    </r>
  </si>
  <si>
    <r>
      <rPr>
        <sz val="10"/>
        <color indexed="56"/>
        <rFont val="Verdana"/>
        <family val="2"/>
      </rPr>
      <t xml:space="preserve">: Metodología utilizada de acuerdo al Manual Estadístico de Finanzas Públicas (MEFP, marco analítico 2001) a partir de 2001 </t>
    </r>
    <r>
      <rPr>
        <sz val="10"/>
        <rFont val="Verdana"/>
        <family val="2"/>
      </rPr>
      <t xml:space="preserve">-Since 2001, based on Government Finance Statistics Manual (GFSM, 2001). </t>
    </r>
  </si>
  <si>
    <r>
      <rPr>
        <sz val="10"/>
        <color indexed="56"/>
        <rFont val="Verdana"/>
        <family val="2"/>
      </rPr>
      <t xml:space="preserve">: Incluye el crédito neto del banco central y del resto del sistema financiero </t>
    </r>
    <r>
      <rPr>
        <sz val="10"/>
        <color indexed="56"/>
        <rFont val="Verdana"/>
        <family val="2"/>
      </rPr>
      <t>-</t>
    </r>
    <r>
      <rPr>
        <sz val="10"/>
        <color indexed="38"/>
        <rFont val="Verdana"/>
        <family val="2"/>
      </rPr>
      <t xml:space="preserve"> </t>
    </r>
    <r>
      <rPr>
        <sz val="10"/>
        <rFont val="Verdana"/>
        <family val="2"/>
      </rPr>
      <t>Includes net credit from the Central Bank and the Rest of the Financial System.</t>
    </r>
  </si>
  <si>
    <r>
      <rPr>
        <sz val="10"/>
        <color indexed="56"/>
        <rFont val="Verdana"/>
        <family val="2"/>
      </rPr>
      <t>: Preliminar -</t>
    </r>
    <r>
      <rPr>
        <sz val="10"/>
        <rFont val="Verdana"/>
        <family val="2"/>
      </rPr>
      <t xml:space="preserve"> Preliminary.</t>
    </r>
  </si>
  <si>
    <r>
      <t xml:space="preserve">: </t>
    </r>
    <r>
      <rPr>
        <sz val="10"/>
        <color indexed="56"/>
        <rFont val="Verdana"/>
        <family val="2"/>
      </rPr>
      <t xml:space="preserve">A partir de 2004 Nicaragua alcanzó el punto de culminación de la HIPC, razón por la cual el servicio de deuda externa se presenta sobre una base caja, los años precedentes  2002 y 2003 han sido  modificados con esta presentación, con el fin de homogenizar la serie.  En informes anteriores el servicio de deuda externa incluye el servicio pagado   más el alivio otorgado por organismos multilaterales - </t>
    </r>
  </si>
  <si>
    <r>
      <rPr>
        <sz val="10"/>
        <color indexed="56"/>
        <rFont val="Verdana"/>
        <family val="2"/>
      </rPr>
      <t>: A partir de 2001 el financiamiento se presenta en bancario y no bancario según, requerimiento de las NEDD -</t>
    </r>
    <r>
      <rPr>
        <sz val="10"/>
        <rFont val="Verdana"/>
        <family val="2"/>
      </rPr>
      <t xml:space="preserve"> Since 2001 financing comes in banking and non-banking as SDDS requirements.</t>
    </r>
  </si>
  <si>
    <r>
      <rPr>
        <sz val="10"/>
        <color indexed="56"/>
        <rFont val="Verdana"/>
        <family val="2"/>
      </rPr>
      <t>: MHCP -</t>
    </r>
    <r>
      <rPr>
        <sz val="10"/>
        <rFont val="Verdana"/>
        <family val="2"/>
      </rPr>
      <t xml:space="preserve"> Ministry of Finance and Public Credit (MHCP).</t>
    </r>
  </si>
  <si>
    <r>
      <rPr>
        <b/>
        <sz val="10"/>
        <color indexed="56"/>
        <rFont val="Verdana"/>
        <family val="2"/>
      </rPr>
      <t xml:space="preserve">Series seleccionadas de las operaciones del Gobierno Central </t>
    </r>
    <r>
      <rPr>
        <b/>
        <sz val="10"/>
        <color indexed="54"/>
        <rFont val="Verdana"/>
        <family val="2"/>
      </rPr>
      <t>-</t>
    </r>
    <r>
      <rPr>
        <b/>
        <sz val="10"/>
        <color indexed="8"/>
        <rFont val="Verdana"/>
        <family val="2"/>
      </rPr>
      <t xml:space="preserve"> Operations of the Central Government </t>
    </r>
  </si>
  <si>
    <r>
      <rPr>
        <b/>
        <sz val="10"/>
        <color indexed="56"/>
        <rFont val="Verdana"/>
        <family val="2"/>
      </rPr>
      <t xml:space="preserve">1. Ingresos </t>
    </r>
    <r>
      <rPr>
        <b/>
        <vertAlign val="superscript"/>
        <sz val="10"/>
        <color indexed="56"/>
        <rFont val="Verdana"/>
        <family val="2"/>
      </rPr>
      <t>1/</t>
    </r>
    <r>
      <rPr>
        <b/>
        <sz val="10"/>
        <color indexed="56"/>
        <rFont val="Verdana"/>
        <family val="2"/>
      </rPr>
      <t xml:space="preserve"> -</t>
    </r>
    <r>
      <rPr>
        <b/>
        <sz val="10"/>
        <color indexed="56"/>
        <rFont val="Verdana"/>
        <family val="2"/>
      </rPr>
      <t xml:space="preserve"> </t>
    </r>
    <r>
      <rPr>
        <b/>
        <sz val="10"/>
        <color indexed="8"/>
        <rFont val="Verdana"/>
        <family val="2"/>
      </rPr>
      <t xml:space="preserve">Revenues </t>
    </r>
    <r>
      <rPr>
        <b/>
        <vertAlign val="superscript"/>
        <sz val="10"/>
        <color indexed="8"/>
        <rFont val="Verdana"/>
        <family val="2"/>
      </rPr>
      <t>1/</t>
    </r>
  </si>
  <si>
    <r>
      <t>2014</t>
    </r>
    <r>
      <rPr>
        <b/>
        <vertAlign val="superscript"/>
        <sz val="10"/>
        <color indexed="62"/>
        <rFont val="Verdana"/>
        <family val="2"/>
      </rPr>
      <t>p/</t>
    </r>
  </si>
  <si>
    <r>
      <t>2015</t>
    </r>
    <r>
      <rPr>
        <b/>
        <vertAlign val="superscript"/>
        <sz val="10"/>
        <color indexed="62"/>
        <rFont val="Verdana"/>
        <family val="2"/>
      </rPr>
      <t>p/</t>
    </r>
  </si>
  <si>
    <r>
      <t>2016</t>
    </r>
    <r>
      <rPr>
        <b/>
        <vertAlign val="superscript"/>
        <sz val="10"/>
        <color indexed="62"/>
        <rFont val="Verdana"/>
        <family val="2"/>
      </rPr>
      <t>p/</t>
    </r>
  </si>
  <si>
    <r>
      <t>2017</t>
    </r>
    <r>
      <rPr>
        <b/>
        <vertAlign val="superscript"/>
        <sz val="10"/>
        <color indexed="62"/>
        <rFont val="Verdana"/>
        <family val="2"/>
      </rPr>
      <t>p/</t>
    </r>
  </si>
  <si>
    <r>
      <t>2018</t>
    </r>
    <r>
      <rPr>
        <b/>
        <vertAlign val="superscript"/>
        <sz val="10"/>
        <color indexed="62"/>
        <rFont val="Verdana"/>
        <family val="2"/>
      </rPr>
      <t>p/</t>
    </r>
  </si>
  <si>
    <r>
      <t>2019</t>
    </r>
    <r>
      <rPr>
        <b/>
        <vertAlign val="superscript"/>
        <sz val="10"/>
        <color indexed="62"/>
        <rFont val="Verdana"/>
        <family val="2"/>
      </rPr>
      <t>p/</t>
    </r>
  </si>
  <si>
    <r>
      <t xml:space="preserve">       Objetos de valor - </t>
    </r>
    <r>
      <rPr>
        <sz val="10"/>
        <rFont val="Verdana"/>
        <family val="2"/>
      </rPr>
      <t>Valuable items</t>
    </r>
  </si>
  <si>
    <r>
      <t xml:space="preserve">       Activos fijos - </t>
    </r>
    <r>
      <rPr>
        <sz val="10"/>
        <rFont val="Verdana"/>
        <family val="2"/>
      </rPr>
      <t>Fixed assets</t>
    </r>
  </si>
  <si>
    <r>
      <t xml:space="preserve">       Activos no producidos - </t>
    </r>
    <r>
      <rPr>
        <sz val="10"/>
        <rFont val="Verdana"/>
        <family val="2"/>
      </rPr>
      <t>Non produced assets</t>
    </r>
  </si>
  <si>
    <r>
      <rPr>
        <sz val="10"/>
        <color indexed="56"/>
        <rFont val="Verdana"/>
        <family val="2"/>
      </rPr>
      <t>Transferencias corrientes -</t>
    </r>
    <r>
      <rPr>
        <sz val="10"/>
        <rFont val="Verdana"/>
        <family val="2"/>
      </rPr>
      <t xml:space="preserve"> Currents transfers</t>
    </r>
  </si>
  <si>
    <r>
      <rPr>
        <sz val="10"/>
        <color indexed="56"/>
        <rFont val="Verdana"/>
        <family val="2"/>
      </rPr>
      <t xml:space="preserve">Otras Transferencias corrientes </t>
    </r>
    <r>
      <rPr>
        <sz val="10"/>
        <rFont val="Verdana"/>
        <family val="2"/>
      </rPr>
      <t>- Others Currents transfers</t>
    </r>
  </si>
  <si>
    <r>
      <rPr>
        <sz val="10"/>
        <color indexed="56"/>
        <rFont val="Verdana"/>
        <family val="2"/>
      </rPr>
      <t xml:space="preserve">De empresas de utilidad pública </t>
    </r>
    <r>
      <rPr>
        <sz val="10"/>
        <rFont val="Verdana"/>
        <family val="2"/>
      </rPr>
      <t>- From non-financial Public Enterprises</t>
    </r>
  </si>
  <si>
    <r>
      <rPr>
        <sz val="10"/>
        <color indexed="56"/>
        <rFont val="Verdana"/>
        <family val="2"/>
      </rPr>
      <t>De otras -</t>
    </r>
    <r>
      <rPr>
        <sz val="10"/>
        <rFont val="Verdana"/>
        <family val="2"/>
      </rPr>
      <t xml:space="preserve"> From others</t>
    </r>
  </si>
  <si>
    <r>
      <rPr>
        <sz val="10"/>
        <color indexed="56"/>
        <rFont val="Verdana"/>
        <family val="2"/>
      </rPr>
      <t>Sueldos y salarios -</t>
    </r>
    <r>
      <rPr>
        <sz val="10"/>
        <rFont val="Verdana"/>
        <family val="2"/>
      </rPr>
      <t xml:space="preserve"> Wages and salaries</t>
    </r>
  </si>
  <si>
    <r>
      <rPr>
        <sz val="10"/>
        <color indexed="56"/>
        <rFont val="Verdana"/>
        <family val="2"/>
      </rPr>
      <t>Bienes y servicios -</t>
    </r>
    <r>
      <rPr>
        <sz val="10"/>
        <color indexed="54"/>
        <rFont val="Verdana"/>
        <family val="2"/>
      </rPr>
      <t xml:space="preserve"> </t>
    </r>
    <r>
      <rPr>
        <sz val="10"/>
        <rFont val="Verdana"/>
        <family val="2"/>
      </rPr>
      <t>Goods and services</t>
    </r>
  </si>
  <si>
    <r>
      <rPr>
        <sz val="10"/>
        <color indexed="56"/>
        <rFont val="Verdana"/>
        <family val="2"/>
      </rPr>
      <t xml:space="preserve"> Intereses - </t>
    </r>
    <r>
      <rPr>
        <sz val="10"/>
        <rFont val="Verdana"/>
        <family val="2"/>
      </rPr>
      <t xml:space="preserve">Interest payments </t>
    </r>
  </si>
  <si>
    <r>
      <rPr>
        <sz val="10"/>
        <color indexed="56"/>
        <rFont val="Verdana"/>
        <family val="2"/>
      </rPr>
      <t xml:space="preserve"> Internos -</t>
    </r>
    <r>
      <rPr>
        <sz val="10"/>
        <rFont val="Verdana"/>
        <family val="2"/>
      </rPr>
      <t xml:space="preserve"> Domestic</t>
    </r>
  </si>
  <si>
    <r>
      <rPr>
        <sz val="10"/>
        <color indexed="56"/>
        <rFont val="Verdana"/>
        <family val="2"/>
      </rPr>
      <t xml:space="preserve"> Externos </t>
    </r>
    <r>
      <rPr>
        <sz val="10"/>
        <rFont val="Verdana"/>
        <family val="2"/>
      </rPr>
      <t>- External</t>
    </r>
  </si>
  <si>
    <r>
      <rPr>
        <sz val="10"/>
        <color indexed="56"/>
        <rFont val="Verdana"/>
        <family val="2"/>
      </rPr>
      <t>A empresas de utilidad pública -</t>
    </r>
    <r>
      <rPr>
        <sz val="10"/>
        <rFont val="Verdana"/>
        <family val="2"/>
      </rPr>
      <t xml:space="preserve"> Public utility enterprises</t>
    </r>
  </si>
  <si>
    <r>
      <t>2014</t>
    </r>
    <r>
      <rPr>
        <b/>
        <vertAlign val="superscript"/>
        <sz val="10"/>
        <color indexed="62"/>
        <rFont val="Verdana"/>
        <family val="2"/>
      </rPr>
      <t>p/</t>
    </r>
  </si>
  <si>
    <r>
      <t>2015</t>
    </r>
    <r>
      <rPr>
        <b/>
        <vertAlign val="superscript"/>
        <sz val="10"/>
        <color indexed="62"/>
        <rFont val="Verdana"/>
        <family val="2"/>
      </rPr>
      <t>p/</t>
    </r>
  </si>
  <si>
    <r>
      <t>2016</t>
    </r>
    <r>
      <rPr>
        <b/>
        <vertAlign val="superscript"/>
        <sz val="10"/>
        <color indexed="62"/>
        <rFont val="Verdana"/>
        <family val="2"/>
      </rPr>
      <t>p/</t>
    </r>
  </si>
  <si>
    <r>
      <t>2017</t>
    </r>
    <r>
      <rPr>
        <b/>
        <vertAlign val="superscript"/>
        <sz val="10"/>
        <color indexed="62"/>
        <rFont val="Verdana"/>
        <family val="2"/>
      </rPr>
      <t>p/</t>
    </r>
  </si>
  <si>
    <r>
      <t>2018</t>
    </r>
    <r>
      <rPr>
        <b/>
        <vertAlign val="superscript"/>
        <sz val="10"/>
        <color indexed="62"/>
        <rFont val="Verdana"/>
        <family val="2"/>
      </rPr>
      <t>p/</t>
    </r>
  </si>
  <si>
    <r>
      <t>2019</t>
    </r>
    <r>
      <rPr>
        <b/>
        <vertAlign val="superscript"/>
        <sz val="10"/>
        <color indexed="62"/>
        <rFont val="Verdana"/>
        <family val="2"/>
      </rPr>
      <t>p/</t>
    </r>
  </si>
  <si>
    <r>
      <t xml:space="preserve">1960 </t>
    </r>
    <r>
      <rPr>
        <b/>
        <vertAlign val="superscript"/>
        <sz val="10"/>
        <color indexed="62"/>
        <rFont val="Verdana"/>
        <family val="2"/>
      </rPr>
      <t>4/</t>
    </r>
  </si>
  <si>
    <r>
      <t>1961</t>
    </r>
    <r>
      <rPr>
        <b/>
        <vertAlign val="superscript"/>
        <sz val="10"/>
        <color indexed="62"/>
        <rFont val="Verdana"/>
        <family val="2"/>
      </rPr>
      <t xml:space="preserve"> 4/</t>
    </r>
  </si>
  <si>
    <r>
      <t>1962</t>
    </r>
    <r>
      <rPr>
        <b/>
        <vertAlign val="superscript"/>
        <sz val="10"/>
        <color indexed="62"/>
        <rFont val="Verdana"/>
        <family val="2"/>
      </rPr>
      <t xml:space="preserve"> 4/</t>
    </r>
  </si>
  <si>
    <r>
      <t>1963</t>
    </r>
    <r>
      <rPr>
        <b/>
        <vertAlign val="superscript"/>
        <sz val="10"/>
        <color indexed="62"/>
        <rFont val="Verdana"/>
        <family val="2"/>
      </rPr>
      <t xml:space="preserve"> 4/</t>
    </r>
  </si>
  <si>
    <r>
      <t>1964</t>
    </r>
    <r>
      <rPr>
        <b/>
        <vertAlign val="superscript"/>
        <sz val="10"/>
        <color indexed="62"/>
        <rFont val="Verdana"/>
        <family val="2"/>
      </rPr>
      <t xml:space="preserve"> 4/</t>
    </r>
  </si>
  <si>
    <r>
      <t xml:space="preserve">  1998 </t>
    </r>
    <r>
      <rPr>
        <vertAlign val="superscript"/>
        <sz val="10"/>
        <color indexed="62"/>
        <rFont val="Verdana"/>
        <family val="2"/>
      </rPr>
      <t>5/</t>
    </r>
  </si>
  <si>
    <r>
      <t xml:space="preserve">1960 </t>
    </r>
    <r>
      <rPr>
        <vertAlign val="superscript"/>
        <sz val="10"/>
        <color indexed="62"/>
        <rFont val="Verdana"/>
        <family val="2"/>
      </rPr>
      <t>8/</t>
    </r>
  </si>
  <si>
    <r>
      <t xml:space="preserve">1961 </t>
    </r>
    <r>
      <rPr>
        <vertAlign val="superscript"/>
        <sz val="10"/>
        <color indexed="62"/>
        <rFont val="Verdana"/>
        <family val="2"/>
      </rPr>
      <t>8/</t>
    </r>
  </si>
  <si>
    <r>
      <t xml:space="preserve">1962 </t>
    </r>
    <r>
      <rPr>
        <vertAlign val="superscript"/>
        <sz val="10"/>
        <color indexed="62"/>
        <rFont val="Verdana"/>
        <family val="2"/>
      </rPr>
      <t>8/</t>
    </r>
  </si>
  <si>
    <r>
      <t xml:space="preserve">1963 </t>
    </r>
    <r>
      <rPr>
        <vertAlign val="superscript"/>
        <sz val="10"/>
        <color indexed="62"/>
        <rFont val="Verdana"/>
        <family val="2"/>
      </rPr>
      <t>8/</t>
    </r>
  </si>
  <si>
    <r>
      <t xml:space="preserve">1964 </t>
    </r>
    <r>
      <rPr>
        <vertAlign val="superscript"/>
        <sz val="10"/>
        <color indexed="62"/>
        <rFont val="Verdana"/>
        <family val="2"/>
      </rPr>
      <t>8/</t>
    </r>
  </si>
  <si>
    <r>
      <t xml:space="preserve">  1998 </t>
    </r>
    <r>
      <rPr>
        <b/>
        <vertAlign val="superscript"/>
        <sz val="10"/>
        <color indexed="62"/>
        <rFont val="Verdana"/>
        <family val="2"/>
      </rPr>
      <t>9/</t>
    </r>
  </si>
  <si>
    <r>
      <rPr>
        <sz val="10"/>
        <color indexed="62"/>
        <rFont val="Verdana"/>
        <family val="2"/>
      </rPr>
      <t>INSS -</t>
    </r>
    <r>
      <rPr>
        <sz val="10"/>
        <color indexed="56"/>
        <rFont val="Verdana"/>
        <family val="2"/>
      </rPr>
      <t xml:space="preserve"> </t>
    </r>
    <r>
      <rPr>
        <sz val="10"/>
        <color indexed="8"/>
        <rFont val="Verdana"/>
        <family val="2"/>
      </rPr>
      <t>Nicaraguan Social Security Institute (INSS)</t>
    </r>
  </si>
  <si>
    <r>
      <rPr>
        <b/>
        <sz val="10"/>
        <color theme="4" tint="-0.499984740745262"/>
        <rFont val="Verdana"/>
        <family val="2"/>
      </rPr>
      <t xml:space="preserve">Conceptos </t>
    </r>
    <r>
      <rPr>
        <b/>
        <sz val="10"/>
        <color indexed="49"/>
        <rFont val="Verdana"/>
        <family val="2"/>
      </rPr>
      <t>-</t>
    </r>
    <r>
      <rPr>
        <b/>
        <sz val="10"/>
        <color indexed="56"/>
        <rFont val="Verdana"/>
        <family val="2"/>
      </rPr>
      <t xml:space="preserve"> </t>
    </r>
    <r>
      <rPr>
        <b/>
        <sz val="10"/>
        <rFont val="Verdana"/>
        <family val="2"/>
      </rPr>
      <t>Concepts</t>
    </r>
  </si>
  <si>
    <r>
      <rPr>
        <i/>
        <sz val="10"/>
        <color theme="4" tint="-0.499984740745262"/>
        <rFont val="Verdana"/>
        <family val="2"/>
      </rPr>
      <t xml:space="preserve">(millones de córdobas </t>
    </r>
    <r>
      <rPr>
        <i/>
        <sz val="10"/>
        <color indexed="56"/>
        <rFont val="Verdana"/>
        <family val="2"/>
      </rPr>
      <t xml:space="preserve">- </t>
    </r>
    <r>
      <rPr>
        <i/>
        <sz val="10"/>
        <color indexed="8"/>
        <rFont val="Verdana"/>
        <family val="2"/>
      </rPr>
      <t>millions of cordobas</t>
    </r>
    <r>
      <rPr>
        <i/>
        <sz val="10"/>
        <color indexed="56"/>
        <rFont val="Verdana"/>
        <family val="2"/>
      </rPr>
      <t>)</t>
    </r>
  </si>
  <si>
    <r>
      <rPr>
        <b/>
        <sz val="10"/>
        <color theme="4" tint="-0.499984740745262"/>
        <rFont val="Verdana"/>
        <family val="2"/>
      </rPr>
      <t>Operaciones consolidadas del sector público no financiero</t>
    </r>
    <r>
      <rPr>
        <b/>
        <vertAlign val="superscript"/>
        <sz val="10"/>
        <color theme="4" tint="-0.499984740745262"/>
        <rFont val="Verdana"/>
        <family val="2"/>
      </rPr>
      <t>1-6/ -</t>
    </r>
    <r>
      <rPr>
        <b/>
        <vertAlign val="superscript"/>
        <sz val="10"/>
        <color indexed="56"/>
        <rFont val="Verdana"/>
        <family val="2"/>
      </rPr>
      <t xml:space="preserve"> </t>
    </r>
    <r>
      <rPr>
        <b/>
        <sz val="10"/>
        <color indexed="8"/>
        <rFont val="Verdana"/>
        <family val="2"/>
      </rPr>
      <t>Consolidated operations of the Non-financial Public Sector</t>
    </r>
    <r>
      <rPr>
        <b/>
        <vertAlign val="superscript"/>
        <sz val="10"/>
        <color indexed="8"/>
        <rFont val="Verdana"/>
        <family val="2"/>
      </rPr>
      <t>1-6/</t>
    </r>
  </si>
  <si>
    <r>
      <rPr>
        <sz val="10"/>
        <color theme="4" tint="-0.499984740745262"/>
        <rFont val="Verdana"/>
        <family val="2"/>
      </rPr>
      <t>Cuadro -</t>
    </r>
    <r>
      <rPr>
        <sz val="10"/>
        <color indexed="56"/>
        <rFont val="Verdana"/>
        <family val="2"/>
      </rPr>
      <t xml:space="preserve"> </t>
    </r>
    <r>
      <rPr>
        <sz val="10"/>
        <color indexed="8"/>
        <rFont val="Verdana"/>
        <family val="2"/>
      </rPr>
      <t>Table</t>
    </r>
    <r>
      <rPr>
        <sz val="10"/>
        <color indexed="56"/>
        <rFont val="Verdana"/>
        <family val="2"/>
      </rPr>
      <t xml:space="preserve"> VI-1</t>
    </r>
  </si>
  <si>
    <r>
      <t>2020</t>
    </r>
    <r>
      <rPr>
        <b/>
        <vertAlign val="superscript"/>
        <sz val="10"/>
        <color indexed="62"/>
        <rFont val="Verdana"/>
        <family val="2"/>
      </rPr>
      <t>p/</t>
    </r>
  </si>
  <si>
    <r>
      <t>2020</t>
    </r>
    <r>
      <rPr>
        <b/>
        <vertAlign val="superscript"/>
        <sz val="10"/>
        <color indexed="56"/>
        <rFont val="Verdana"/>
        <family val="2"/>
      </rPr>
      <t>p/</t>
    </r>
  </si>
  <si>
    <r>
      <t xml:space="preserve">  2020</t>
    </r>
    <r>
      <rPr>
        <b/>
        <vertAlign val="superscript"/>
        <sz val="10"/>
        <color indexed="56"/>
        <rFont val="Verdana"/>
        <family val="2"/>
      </rPr>
      <t>p/</t>
    </r>
  </si>
  <si>
    <r>
      <rPr>
        <sz val="10"/>
        <color theme="4" tint="-0.499984740745262"/>
        <rFont val="Verdana"/>
        <family val="2"/>
      </rPr>
      <t>Cuadro -</t>
    </r>
    <r>
      <rPr>
        <sz val="10"/>
        <color indexed="54"/>
        <rFont val="Verdana"/>
        <family val="2"/>
      </rPr>
      <t xml:space="preserve"> </t>
    </r>
    <r>
      <rPr>
        <sz val="10"/>
        <rFont val="Verdana"/>
        <family val="2"/>
      </rPr>
      <t>Table</t>
    </r>
    <r>
      <rPr>
        <sz val="10"/>
        <color indexed="56"/>
        <rFont val="Verdana"/>
        <family val="2"/>
      </rPr>
      <t xml:space="preserve"> VI-2</t>
    </r>
  </si>
  <si>
    <r>
      <rPr>
        <sz val="10"/>
        <color theme="4" tint="-0.499984740745262"/>
        <rFont val="Verdana"/>
        <family val="2"/>
      </rPr>
      <t xml:space="preserve">    Del cual: Cuota obrero-patronal EPNF - </t>
    </r>
    <r>
      <rPr>
        <sz val="10"/>
        <color indexed="8"/>
        <rFont val="Verdana"/>
        <family val="2"/>
      </rPr>
      <t>Of which: employer's contributions</t>
    </r>
  </si>
  <si>
    <r>
      <rPr>
        <b/>
        <sz val="10"/>
        <color theme="4" tint="-0.499984740745262"/>
        <rFont val="Verdana"/>
        <family val="2"/>
      </rPr>
      <t>Conceptos -</t>
    </r>
    <r>
      <rPr>
        <b/>
        <sz val="10"/>
        <rFont val="Verdana"/>
        <family val="2"/>
      </rPr>
      <t xml:space="preserve"> Concepts</t>
    </r>
  </si>
  <si>
    <r>
      <rPr>
        <b/>
        <sz val="10"/>
        <color theme="4" tint="-0.499984740745262"/>
        <rFont val="Verdana"/>
        <family val="2"/>
      </rPr>
      <t xml:space="preserve">Conceptos </t>
    </r>
    <r>
      <rPr>
        <b/>
        <sz val="10"/>
        <rFont val="Verdana"/>
        <family val="2"/>
      </rPr>
      <t>- Concepts</t>
    </r>
  </si>
  <si>
    <r>
      <rPr>
        <sz val="10"/>
        <color theme="4" tint="-0.499984740745262"/>
        <rFont val="Verdana"/>
        <family val="2"/>
      </rPr>
      <t>INSS -</t>
    </r>
    <r>
      <rPr>
        <sz val="10"/>
        <color indexed="62"/>
        <rFont val="Verdana"/>
        <family val="2"/>
      </rPr>
      <t xml:space="preserve"> </t>
    </r>
    <r>
      <rPr>
        <sz val="10"/>
        <color indexed="8"/>
        <rFont val="Verdana"/>
        <family val="2"/>
      </rPr>
      <t>Nicaraguan Social Security Institute (INSS)</t>
    </r>
  </si>
  <si>
    <r>
      <rPr>
        <sz val="10"/>
        <color theme="4" tint="-0.499984740745262"/>
        <rFont val="Verdana"/>
        <family val="2"/>
      </rPr>
      <t>Alcaldía de Managua -</t>
    </r>
    <r>
      <rPr>
        <sz val="10"/>
        <color indexed="56"/>
        <rFont val="Verdana"/>
        <family val="2"/>
      </rPr>
      <t xml:space="preserve"> </t>
    </r>
    <r>
      <rPr>
        <sz val="10"/>
        <color indexed="8"/>
        <rFont val="Verdana"/>
        <family val="2"/>
      </rPr>
      <t>Municipality  of Managua (ALMA)</t>
    </r>
  </si>
  <si>
    <r>
      <rPr>
        <sz val="10"/>
        <color theme="4" tint="-0.499984740745262"/>
        <rFont val="Verdana"/>
        <family val="2"/>
      </rPr>
      <t xml:space="preserve">Municipalidades - </t>
    </r>
    <r>
      <rPr>
        <sz val="10"/>
        <color indexed="8"/>
        <rFont val="Verdana"/>
        <family val="2"/>
      </rPr>
      <t>Municipalities</t>
    </r>
  </si>
  <si>
    <r>
      <rPr>
        <sz val="10"/>
        <color theme="4" tint="-0.499984740745262"/>
        <rFont val="Verdana"/>
        <family val="2"/>
      </rPr>
      <t>Ingresos de capital -</t>
    </r>
    <r>
      <rPr>
        <sz val="10"/>
        <color indexed="54"/>
        <rFont val="Verdana"/>
        <family val="2"/>
      </rPr>
      <t xml:space="preserve"> </t>
    </r>
    <r>
      <rPr>
        <sz val="10"/>
        <color indexed="8"/>
        <rFont val="Verdana"/>
        <family val="2"/>
      </rPr>
      <t>Capital revenues</t>
    </r>
  </si>
  <si>
    <r>
      <rPr>
        <sz val="10"/>
        <color theme="4" tint="-0.499984740745262"/>
        <rFont val="Verdana"/>
        <family val="2"/>
      </rPr>
      <t xml:space="preserve">Transferencias de capital del resto sector público </t>
    </r>
    <r>
      <rPr>
        <sz val="10"/>
        <color indexed="62"/>
        <rFont val="Verdana"/>
        <family val="2"/>
      </rPr>
      <t>-</t>
    </r>
    <r>
      <rPr>
        <sz val="10"/>
        <color indexed="54"/>
        <rFont val="Verdana"/>
        <family val="2"/>
      </rPr>
      <t xml:space="preserve"> </t>
    </r>
    <r>
      <rPr>
        <sz val="10"/>
        <color indexed="8"/>
        <rFont val="Verdana"/>
        <family val="2"/>
      </rPr>
      <t>Capital transfers from rest of Public Sector</t>
    </r>
  </si>
  <si>
    <r>
      <rPr>
        <sz val="10"/>
        <color indexed="62"/>
        <rFont val="Verdana"/>
        <family val="2"/>
      </rPr>
      <t>T</t>
    </r>
    <r>
      <rPr>
        <sz val="10"/>
        <color theme="4" tint="-0.499984740745262"/>
        <rFont val="Verdana"/>
        <family val="2"/>
      </rPr>
      <t xml:space="preserve">ransferencias de capital del Gobierno Central </t>
    </r>
    <r>
      <rPr>
        <sz val="10"/>
        <color indexed="62"/>
        <rFont val="Verdana"/>
        <family val="2"/>
      </rPr>
      <t>-</t>
    </r>
    <r>
      <rPr>
        <sz val="10"/>
        <color indexed="8"/>
        <rFont val="Verdana"/>
        <family val="2"/>
      </rPr>
      <t xml:space="preserve"> Capital transfers from  Central Government</t>
    </r>
  </si>
  <si>
    <r>
      <rPr>
        <sz val="10"/>
        <color theme="4" tint="-0.499984740745262"/>
        <rFont val="Verdana"/>
        <family val="2"/>
      </rPr>
      <t>Concesión de préstamos netos -</t>
    </r>
    <r>
      <rPr>
        <sz val="10"/>
        <color indexed="54"/>
        <rFont val="Verdana"/>
        <family val="2"/>
      </rPr>
      <t xml:space="preserve"> </t>
    </r>
    <r>
      <rPr>
        <sz val="10"/>
        <color indexed="8"/>
        <rFont val="Verdana"/>
        <family val="2"/>
      </rPr>
      <t>Net lending</t>
    </r>
  </si>
  <si>
    <r>
      <rPr>
        <sz val="10"/>
        <color theme="4" tint="-0.499984740745262"/>
        <rFont val="Verdana"/>
        <family val="2"/>
      </rPr>
      <t xml:space="preserve">Inversión financiera </t>
    </r>
    <r>
      <rPr>
        <sz val="10"/>
        <color indexed="62"/>
        <rFont val="Verdana"/>
        <family val="2"/>
      </rPr>
      <t xml:space="preserve">- </t>
    </r>
    <r>
      <rPr>
        <sz val="10"/>
        <color indexed="8"/>
        <rFont val="Verdana"/>
        <family val="2"/>
      </rPr>
      <t>Financial investment</t>
    </r>
  </si>
  <si>
    <r>
      <rPr>
        <b/>
        <sz val="10"/>
        <color theme="4" tint="-0.499984740745262"/>
        <rFont val="Verdana"/>
        <family val="2"/>
      </rPr>
      <t>3. Formación de capital fijo -</t>
    </r>
    <r>
      <rPr>
        <b/>
        <sz val="10"/>
        <color indexed="56"/>
        <rFont val="Verdana"/>
        <family val="2"/>
      </rPr>
      <t xml:space="preserve"> </t>
    </r>
    <r>
      <rPr>
        <b/>
        <sz val="10"/>
        <color indexed="8"/>
        <rFont val="Verdana"/>
        <family val="2"/>
      </rPr>
      <t>Fixed capital formation</t>
    </r>
  </si>
  <si>
    <r>
      <rPr>
        <sz val="10"/>
        <color theme="4" tint="-0.499984740745262"/>
        <rFont val="Verdana"/>
        <family val="2"/>
      </rPr>
      <t>INSS -</t>
    </r>
    <r>
      <rPr>
        <sz val="10"/>
        <color indexed="56"/>
        <rFont val="Verdana"/>
        <family val="2"/>
      </rPr>
      <t xml:space="preserve"> </t>
    </r>
    <r>
      <rPr>
        <sz val="10"/>
        <color indexed="8"/>
        <rFont val="Verdana"/>
        <family val="2"/>
      </rPr>
      <t>Nicaraguan Social Security Institute (INSS)</t>
    </r>
  </si>
  <si>
    <r>
      <rPr>
        <sz val="10"/>
        <color theme="4" tint="-0.499984740745262"/>
        <rFont val="Verdana"/>
        <family val="2"/>
      </rPr>
      <t xml:space="preserve">Alcaldía de Managua </t>
    </r>
    <r>
      <rPr>
        <sz val="10"/>
        <color indexed="62"/>
        <rFont val="Verdana"/>
        <family val="2"/>
      </rPr>
      <t>-</t>
    </r>
    <r>
      <rPr>
        <sz val="10"/>
        <color indexed="56"/>
        <rFont val="Verdana"/>
        <family val="2"/>
      </rPr>
      <t xml:space="preserve"> </t>
    </r>
    <r>
      <rPr>
        <sz val="10"/>
        <color indexed="8"/>
        <rFont val="Verdana"/>
        <family val="2"/>
      </rPr>
      <t>Municipality  of Managua (ALMA)</t>
    </r>
  </si>
  <si>
    <r>
      <rPr>
        <sz val="10"/>
        <color theme="4" tint="-0.499984740745262"/>
        <rFont val="Verdana"/>
        <family val="2"/>
      </rPr>
      <t>Municipalidades -</t>
    </r>
    <r>
      <rPr>
        <sz val="10"/>
        <color indexed="62"/>
        <rFont val="Verdana"/>
        <family val="2"/>
      </rPr>
      <t xml:space="preserve"> </t>
    </r>
    <r>
      <rPr>
        <sz val="10"/>
        <color indexed="8"/>
        <rFont val="Verdana"/>
        <family val="2"/>
      </rPr>
      <t>Municipalities</t>
    </r>
  </si>
  <si>
    <r>
      <rPr>
        <b/>
        <sz val="10"/>
        <color theme="4" tint="-0.499984740745262"/>
        <rFont val="Verdana"/>
        <family val="2"/>
      </rPr>
      <t>4. Superávit o déficit global (-) a/d -</t>
    </r>
    <r>
      <rPr>
        <b/>
        <sz val="10"/>
        <color indexed="8"/>
        <rFont val="Verdana"/>
        <family val="2"/>
      </rPr>
      <t xml:space="preserve"> Overall balance (before grants)</t>
    </r>
  </si>
  <si>
    <r>
      <rPr>
        <sz val="10"/>
        <color theme="4" tint="-0.499984740745262"/>
        <rFont val="Verdana"/>
        <family val="2"/>
      </rPr>
      <t>Municipalidades -</t>
    </r>
    <r>
      <rPr>
        <sz val="10"/>
        <color indexed="56"/>
        <rFont val="Verdana"/>
        <family val="2"/>
      </rPr>
      <t xml:space="preserve"> </t>
    </r>
    <r>
      <rPr>
        <sz val="10"/>
        <color indexed="8"/>
        <rFont val="Verdana"/>
        <family val="2"/>
      </rPr>
      <t>Municipalities</t>
    </r>
  </si>
  <si>
    <r>
      <rPr>
        <b/>
        <sz val="10"/>
        <color theme="4" tint="-0.499984740745262"/>
        <rFont val="Verdana"/>
        <family val="2"/>
      </rPr>
      <t>5. Donaciones totales  -</t>
    </r>
    <r>
      <rPr>
        <sz val="10"/>
        <color theme="4" tint="-0.499984740745262"/>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</si>
  <si>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theme="4" tint="-0.499984740745262"/>
        <rFont val="Verdana"/>
        <family val="2"/>
      </rPr>
      <t>6. Superávit o déficit global (-) d/d -</t>
    </r>
    <r>
      <rPr>
        <b/>
        <sz val="10"/>
        <color indexed="56"/>
        <rFont val="Verdana"/>
        <family val="2"/>
      </rPr>
      <t xml:space="preserve"> </t>
    </r>
    <r>
      <rPr>
        <b/>
        <sz val="10"/>
        <color indexed="8"/>
        <rFont val="Verdana"/>
        <family val="2"/>
      </rPr>
      <t>Overall balance (after grants)</t>
    </r>
  </si>
  <si>
    <r>
      <rPr>
        <b/>
        <sz val="10"/>
        <color theme="4" tint="-0.499984740745262"/>
        <rFont val="Verdana"/>
        <family val="2"/>
      </rPr>
      <t>7. Financiamiento  total -</t>
    </r>
    <r>
      <rPr>
        <b/>
        <sz val="10"/>
        <color indexed="8"/>
        <rFont val="Verdana"/>
        <family val="2"/>
      </rPr>
      <t xml:space="preserve"> Net financing</t>
    </r>
  </si>
  <si>
    <r>
      <rPr>
        <sz val="10"/>
        <color theme="4" tint="-0.499984740745262"/>
        <rFont val="Verdana"/>
        <family val="2"/>
      </rPr>
      <t xml:space="preserve">Financiamiento externo - </t>
    </r>
    <r>
      <rPr>
        <sz val="10"/>
        <color indexed="8"/>
        <rFont val="Verdana"/>
        <family val="2"/>
      </rPr>
      <t>External</t>
    </r>
  </si>
  <si>
    <r>
      <rPr>
        <sz val="10"/>
        <color theme="4" tint="-0.499984740745262"/>
        <rFont val="Verdana"/>
        <family val="2"/>
      </rPr>
      <t xml:space="preserve">  Préstamos </t>
    </r>
    <r>
      <rPr>
        <sz val="10"/>
        <color indexed="62"/>
        <rFont val="Verdana"/>
        <family val="2"/>
      </rPr>
      <t>-</t>
    </r>
    <r>
      <rPr>
        <sz val="10"/>
        <color indexed="54"/>
        <rFont val="Verdana"/>
        <family val="2"/>
      </rPr>
      <t xml:space="preserve"> </t>
    </r>
    <r>
      <rPr>
        <sz val="10"/>
        <color indexed="8"/>
        <rFont val="Verdana"/>
        <family val="2"/>
      </rPr>
      <t>Inflows</t>
    </r>
  </si>
  <si>
    <r>
      <rPr>
        <sz val="10"/>
        <color theme="4" tint="-0.499984740745262"/>
        <rFont val="Verdana"/>
        <family val="2"/>
      </rPr>
      <t xml:space="preserve">  Amortizaciones </t>
    </r>
    <r>
      <rPr>
        <sz val="10"/>
        <color indexed="62"/>
        <rFont val="Verdana"/>
        <family val="2"/>
      </rPr>
      <t>-</t>
    </r>
    <r>
      <rPr>
        <sz val="10"/>
        <color indexed="54"/>
        <rFont val="Verdana"/>
        <family val="2"/>
      </rPr>
      <t xml:space="preserve"> </t>
    </r>
    <r>
      <rPr>
        <sz val="10"/>
        <color indexed="8"/>
        <rFont val="Verdana"/>
        <family val="2"/>
      </rPr>
      <t>Outflows</t>
    </r>
  </si>
  <si>
    <r>
      <rPr>
        <sz val="10"/>
        <color theme="4" tint="-0.499984740745262"/>
        <rFont val="Verdana"/>
        <family val="2"/>
      </rPr>
      <t xml:space="preserve">Financiamiento interno - </t>
    </r>
    <r>
      <rPr>
        <sz val="10"/>
        <color indexed="8"/>
        <rFont val="Verdana"/>
        <family val="2"/>
      </rPr>
      <t>Domestic financing</t>
    </r>
  </si>
  <si>
    <r>
      <rPr>
        <sz val="10"/>
        <color theme="4" tint="-0.499984740745262"/>
        <rFont val="Verdana"/>
        <family val="2"/>
      </rPr>
      <t>Banco Central y resto Sistema Financiero -</t>
    </r>
    <r>
      <rPr>
        <sz val="10"/>
        <color indexed="56"/>
        <rFont val="Verdana"/>
        <family val="2"/>
      </rPr>
      <t xml:space="preserve"> </t>
    </r>
    <r>
      <rPr>
        <sz val="10"/>
        <color indexed="8"/>
        <rFont val="Verdana"/>
        <family val="2"/>
      </rPr>
      <t>Central bank and rest of financial system</t>
    </r>
  </si>
  <si>
    <r>
      <rPr>
        <sz val="10"/>
        <color theme="4" tint="-0.499984740745262"/>
        <rFont val="Verdana"/>
        <family val="2"/>
      </rPr>
      <t xml:space="preserve">    Suplidores</t>
    </r>
    <r>
      <rPr>
        <sz val="10"/>
        <color indexed="62"/>
        <rFont val="Verdana"/>
        <family val="2"/>
      </rPr>
      <t xml:space="preserve"> -</t>
    </r>
    <r>
      <rPr>
        <sz val="10"/>
        <color indexed="54"/>
        <rFont val="Verdana"/>
        <family val="2"/>
      </rPr>
      <t xml:space="preserve"> </t>
    </r>
    <r>
      <rPr>
        <sz val="10"/>
        <color indexed="8"/>
        <rFont val="Verdana"/>
        <family val="2"/>
      </rPr>
      <t>Suppliers</t>
    </r>
  </si>
  <si>
    <r>
      <rPr>
        <sz val="10"/>
        <color theme="4" tint="-0.499984740745262"/>
        <rFont val="Verdana"/>
        <family val="2"/>
      </rPr>
      <t>: Base caja. Metodología utilizada de acuerdo al Manual Estadístico de Finanzas Públicas (MEFP, 1986) para los años 1960-2000 -</t>
    </r>
    <r>
      <rPr>
        <sz val="10"/>
        <rFont val="Verdana"/>
        <family val="2"/>
      </rPr>
      <t xml:space="preserve"> Cash basis. Methodology based on 1986 Government Finance Statistics Manual (GFSM, 1986). </t>
    </r>
  </si>
  <si>
    <r>
      <rPr>
        <sz val="10"/>
        <color theme="4" tint="-0.499984740745262"/>
        <rFont val="Verdana"/>
        <family val="2"/>
      </rPr>
      <t>: Incluye Gobierno Central, INSS, ALMA, municipalidades y FONIF -</t>
    </r>
    <r>
      <rPr>
        <sz val="10"/>
        <rFont val="Verdana"/>
        <family val="2"/>
      </rPr>
      <t xml:space="preserve"> Include Central Government, Nicaraguan Social Security Institute (INSS), Managua Municipality (ALMA),  municipalities and Nicaraguan Family Fund (FONIF).</t>
    </r>
  </si>
  <si>
    <r>
      <rPr>
        <sz val="10"/>
        <color theme="4" tint="-0.499984740745262"/>
        <rFont val="Verdana"/>
        <family val="2"/>
      </rPr>
      <t>: A partir de 1989 se incluye ALMA -</t>
    </r>
    <r>
      <rPr>
        <sz val="10"/>
        <rFont val="Verdana"/>
        <family val="2"/>
      </rPr>
      <t xml:space="preserve"> From 1989 includes ALMA.</t>
    </r>
  </si>
  <si>
    <r>
      <rPr>
        <sz val="10"/>
        <color theme="4" tint="-0.499984740745262"/>
        <rFont val="Verdana"/>
        <family val="2"/>
      </rPr>
      <t xml:space="preserve">: A partir de 1990 se excluye Municipalidades y FONIF </t>
    </r>
    <r>
      <rPr>
        <sz val="10"/>
        <color indexed="62"/>
        <rFont val="Verdana"/>
        <family val="2"/>
      </rPr>
      <t>-</t>
    </r>
    <r>
      <rPr>
        <sz val="10"/>
        <rFont val="Verdana"/>
        <family val="2"/>
      </rPr>
      <t xml:space="preserve"> From 1990  exclude Municipalities  and  FONIF.</t>
    </r>
  </si>
  <si>
    <r>
      <rPr>
        <sz val="10"/>
        <color theme="4" tint="-0.499984740745262"/>
        <rFont val="Verdana"/>
        <family val="2"/>
      </rPr>
      <t xml:space="preserve">: INSS, ALMA, FONIF y municipalidades </t>
    </r>
    <r>
      <rPr>
        <sz val="10"/>
        <color indexed="62"/>
        <rFont val="Verdana"/>
        <family val="2"/>
      </rPr>
      <t xml:space="preserve">- </t>
    </r>
    <r>
      <rPr>
        <sz val="10"/>
        <color indexed="8"/>
        <rFont val="Verdana"/>
        <family val="2"/>
      </rPr>
      <t>Nicaraguan Social Security Institute (INSS), Municipality of Managua (ALMA), Municipalities and Nicaraguan Family Fund (FONIF).</t>
    </r>
  </si>
  <si>
    <r>
      <rPr>
        <sz val="10"/>
        <color theme="4" tint="-0.499984740745262"/>
        <rFont val="Verdana"/>
        <family val="2"/>
      </rPr>
      <t xml:space="preserve">Fuente </t>
    </r>
    <r>
      <rPr>
        <sz val="10"/>
        <color indexed="62"/>
        <rFont val="Verdana"/>
        <family val="2"/>
      </rPr>
      <t xml:space="preserve">- </t>
    </r>
    <r>
      <rPr>
        <sz val="10"/>
        <color indexed="8"/>
        <rFont val="Verdana"/>
        <family val="2"/>
      </rPr>
      <t>Source</t>
    </r>
  </si>
  <si>
    <r>
      <t xml:space="preserve">Cuadro </t>
    </r>
    <r>
      <rPr>
        <sz val="10"/>
        <color indexed="38"/>
        <rFont val="Verdana"/>
        <family val="2"/>
      </rPr>
      <t xml:space="preserve">- </t>
    </r>
    <r>
      <rPr>
        <sz val="10"/>
        <color indexed="54"/>
        <rFont val="Verdana"/>
        <family val="2"/>
      </rPr>
      <t>T</t>
    </r>
    <r>
      <rPr>
        <sz val="10"/>
        <rFont val="Verdana"/>
        <family val="2"/>
      </rPr>
      <t xml:space="preserve">able </t>
    </r>
    <r>
      <rPr>
        <sz val="10"/>
        <color indexed="56"/>
        <rFont val="Verdana"/>
        <family val="2"/>
      </rPr>
      <t>VI-6</t>
    </r>
  </si>
  <si>
    <r>
      <rPr>
        <b/>
        <sz val="10"/>
        <color theme="4" tint="-0.499984740745262"/>
        <rFont val="Verdana"/>
        <family val="2"/>
      </rPr>
      <t xml:space="preserve"> 1.  Resultado operativo neto -</t>
    </r>
    <r>
      <rPr>
        <b/>
        <sz val="10"/>
        <color indexed="56"/>
        <rFont val="Verdana"/>
        <family val="2"/>
      </rPr>
      <t xml:space="preserve"> </t>
    </r>
    <r>
      <rPr>
        <b/>
        <sz val="10"/>
        <rFont val="Verdana"/>
        <family val="2"/>
      </rPr>
      <t xml:space="preserve">Net operating balance </t>
    </r>
  </si>
  <si>
    <r>
      <rPr>
        <i/>
        <sz val="10"/>
        <color theme="4" tint="-0.499984740745262"/>
        <rFont val="Verdana"/>
        <family val="2"/>
      </rPr>
      <t>(millones de córdobas -</t>
    </r>
    <r>
      <rPr>
        <i/>
        <sz val="10"/>
        <color indexed="56"/>
        <rFont val="Verdana"/>
        <family val="2"/>
      </rPr>
      <t xml:space="preserve"> </t>
    </r>
    <r>
      <rPr>
        <i/>
        <sz val="10"/>
        <color indexed="8"/>
        <rFont val="Verdana"/>
        <family val="2"/>
      </rPr>
      <t>millions of cordobas</t>
    </r>
    <r>
      <rPr>
        <i/>
        <sz val="10"/>
        <color indexed="56"/>
        <rFont val="Verdana"/>
        <family val="2"/>
      </rPr>
      <t>)</t>
    </r>
  </si>
  <si>
    <r>
      <rPr>
        <b/>
        <sz val="10"/>
        <color theme="4" tint="-0.499984740745262"/>
        <rFont val="Verdana"/>
        <family val="2"/>
      </rPr>
      <t xml:space="preserve">Operaciones del resto del gobierno general </t>
    </r>
    <r>
      <rPr>
        <b/>
        <vertAlign val="superscript"/>
        <sz val="10"/>
        <color theme="4" tint="-0.499984740745262"/>
        <rFont val="Verdana"/>
        <family val="2"/>
      </rPr>
      <t>1-2/</t>
    </r>
    <r>
      <rPr>
        <b/>
        <sz val="10"/>
        <color theme="4" tint="-0.499984740745262"/>
        <rFont val="Verdana"/>
        <family val="2"/>
      </rPr>
      <t>-</t>
    </r>
    <r>
      <rPr>
        <b/>
        <sz val="10"/>
        <color indexed="56"/>
        <rFont val="Verdana"/>
        <family val="2"/>
      </rPr>
      <t xml:space="preserve"> </t>
    </r>
    <r>
      <rPr>
        <b/>
        <sz val="10"/>
        <color indexed="8"/>
        <rFont val="Verdana"/>
        <family val="2"/>
      </rPr>
      <t xml:space="preserve">Operations of the rest of the General Government </t>
    </r>
    <r>
      <rPr>
        <b/>
        <vertAlign val="superscript"/>
        <sz val="10"/>
        <color indexed="8"/>
        <rFont val="Verdana"/>
        <family val="2"/>
      </rPr>
      <t>1-2/</t>
    </r>
  </si>
  <si>
    <r>
      <rPr>
        <sz val="10"/>
        <color theme="4" tint="-0.499984740745262"/>
        <rFont val="Verdana"/>
        <family val="2"/>
      </rPr>
      <t>Cuadro -</t>
    </r>
    <r>
      <rPr>
        <sz val="10"/>
        <color indexed="54"/>
        <rFont val="Verdana"/>
        <family val="2"/>
      </rPr>
      <t xml:space="preserve"> </t>
    </r>
    <r>
      <rPr>
        <sz val="10"/>
        <color indexed="8"/>
        <rFont val="Verdana"/>
        <family val="2"/>
      </rPr>
      <t>Table</t>
    </r>
    <r>
      <rPr>
        <sz val="10"/>
        <color theme="4" tint="-0.499984740745262"/>
        <rFont val="Verdana"/>
        <family val="2"/>
      </rPr>
      <t xml:space="preserve"> VI-6</t>
    </r>
  </si>
  <si>
    <r>
      <rPr>
        <sz val="10"/>
        <color theme="4" tint="-0.499984740745262"/>
        <rFont val="Verdana"/>
        <family val="2"/>
      </rPr>
      <t xml:space="preserve">    INSS -</t>
    </r>
    <r>
      <rPr>
        <sz val="10"/>
        <color indexed="56"/>
        <rFont val="Verdana"/>
        <family val="2"/>
      </rPr>
      <t xml:space="preserve"> </t>
    </r>
    <r>
      <rPr>
        <sz val="10"/>
        <color indexed="8"/>
        <rFont val="Verdana"/>
        <family val="2"/>
      </rPr>
      <t>Nicaraguan Social Security Institute (INSS)</t>
    </r>
  </si>
  <si>
    <r>
      <rPr>
        <sz val="10"/>
        <color theme="4" tint="-0.499984740745262"/>
        <rFont val="Verdana"/>
        <family val="2"/>
      </rPr>
      <t xml:space="preserve">    TELCOR </t>
    </r>
    <r>
      <rPr>
        <sz val="10"/>
        <color indexed="62"/>
        <rFont val="Verdana"/>
        <family val="2"/>
      </rPr>
      <t>-</t>
    </r>
    <r>
      <rPr>
        <sz val="10"/>
        <color indexed="8"/>
        <rFont val="Verdana"/>
        <family val="2"/>
      </rPr>
      <t xml:space="preserve"> Office of Post and Telecommunications (TELCOR)</t>
    </r>
  </si>
  <si>
    <r>
      <rPr>
        <sz val="10"/>
        <color theme="4" tint="-0.499984740745262"/>
        <rFont val="Verdana"/>
        <family val="2"/>
      </rPr>
      <t xml:space="preserve">   Financiamiento interno -</t>
    </r>
    <r>
      <rPr>
        <sz val="10"/>
        <color indexed="54"/>
        <rFont val="Verdana"/>
        <family val="2"/>
      </rPr>
      <t xml:space="preserve"> </t>
    </r>
    <r>
      <rPr>
        <sz val="10"/>
        <color indexed="8"/>
        <rFont val="Verdana"/>
        <family val="2"/>
      </rPr>
      <t>Domestic financing</t>
    </r>
  </si>
  <si>
    <r>
      <rPr>
        <sz val="10"/>
        <color theme="4" tint="-0.499984740745262"/>
        <rFont val="Verdana"/>
        <family val="2"/>
      </rPr>
      <t xml:space="preserve">      Financiamiento bancario -</t>
    </r>
    <r>
      <rPr>
        <sz val="10"/>
        <color indexed="62"/>
        <rFont val="Verdana"/>
        <family val="2"/>
      </rPr>
      <t xml:space="preserve"> </t>
    </r>
    <r>
      <rPr>
        <sz val="10"/>
        <rFont val="Verdana"/>
        <family val="2"/>
      </rPr>
      <t>B</t>
    </r>
    <r>
      <rPr>
        <sz val="10"/>
        <color indexed="8"/>
        <rFont val="Verdana"/>
        <family val="2"/>
      </rPr>
      <t>anking financing</t>
    </r>
  </si>
  <si>
    <r>
      <rPr>
        <sz val="10"/>
        <color theme="4" tint="-0.499984740745262"/>
        <rFont val="Verdana"/>
        <family val="2"/>
      </rPr>
      <t xml:space="preserve">   Financiamiento externo -</t>
    </r>
    <r>
      <rPr>
        <sz val="10"/>
        <color indexed="8"/>
        <rFont val="Verdana"/>
        <family val="2"/>
      </rPr>
      <t xml:space="preserve"> External</t>
    </r>
  </si>
  <si>
    <r>
      <rPr>
        <sz val="10"/>
        <color theme="4" tint="-0.499984740745262"/>
        <rFont val="Verdana"/>
        <family val="2"/>
      </rPr>
      <t xml:space="preserve">    Financiamiento no bancario - </t>
    </r>
    <r>
      <rPr>
        <sz val="10"/>
        <color indexed="8"/>
        <rFont val="Verdana"/>
        <family val="2"/>
      </rPr>
      <t>Non-banking financing</t>
    </r>
  </si>
  <si>
    <r>
      <rPr>
        <b/>
        <sz val="10"/>
        <color theme="4" tint="-0.499984740745262"/>
        <rFont val="Verdana"/>
        <family val="2"/>
      </rPr>
      <t xml:space="preserve">   Impuestos - </t>
    </r>
    <r>
      <rPr>
        <b/>
        <sz val="10"/>
        <color indexed="8"/>
        <rFont val="Verdana"/>
        <family val="2"/>
      </rPr>
      <t xml:space="preserve">Tax </t>
    </r>
  </si>
  <si>
    <r>
      <rPr>
        <sz val="10"/>
        <color theme="4" tint="-0.499984740745262"/>
        <rFont val="Verdana"/>
        <family val="2"/>
      </rPr>
      <t xml:space="preserve">    Del cual - </t>
    </r>
    <r>
      <rPr>
        <sz val="10"/>
        <color indexed="8"/>
        <rFont val="Verdana"/>
        <family val="2"/>
      </rPr>
      <t>Of which:</t>
    </r>
  </si>
  <si>
    <r>
      <rPr>
        <sz val="10"/>
        <color theme="4" tint="-0.499984740745262"/>
        <rFont val="Verdana"/>
        <family val="2"/>
      </rPr>
      <t xml:space="preserve">      Sobre el Ingreso, utilidades y ganancias de capital (IR) -</t>
    </r>
    <r>
      <rPr>
        <sz val="10"/>
        <color indexed="54"/>
        <rFont val="Verdana"/>
        <family val="2"/>
      </rPr>
      <t xml:space="preserve"> </t>
    </r>
    <r>
      <rPr>
        <sz val="10"/>
        <color indexed="8"/>
        <rFont val="Verdana"/>
        <family val="2"/>
      </rPr>
      <t>Net income and capital gains (income tax)</t>
    </r>
  </si>
  <si>
    <r>
      <rPr>
        <sz val="10"/>
        <color theme="4" tint="-0.499984740745262"/>
        <rFont val="Verdana"/>
        <family val="2"/>
      </rPr>
      <t xml:space="preserve">      Al valor agregado interno (IVA) </t>
    </r>
    <r>
      <rPr>
        <sz val="10"/>
        <color indexed="62"/>
        <rFont val="Verdana"/>
        <family val="2"/>
      </rPr>
      <t>-</t>
    </r>
    <r>
      <rPr>
        <sz val="10"/>
        <color indexed="54"/>
        <rFont val="Verdana"/>
        <family val="2"/>
      </rPr>
      <t xml:space="preserve"> </t>
    </r>
    <r>
      <rPr>
        <sz val="10"/>
        <color indexed="8"/>
        <rFont val="Verdana"/>
        <family val="2"/>
      </rPr>
      <t xml:space="preserve">Domestic value-added tax </t>
    </r>
  </si>
  <si>
    <r>
      <rPr>
        <sz val="10"/>
        <color theme="4" tint="-0.499984740745262"/>
        <rFont val="Verdana"/>
        <family val="2"/>
      </rPr>
      <t>: Metodología utilizada de acuerdo al Manual Estadístico de Finanzas Públicas (MEFP, marco analítico 2001) a partir de 2001</t>
    </r>
    <r>
      <rPr>
        <sz val="10"/>
        <color indexed="62"/>
        <rFont val="Verdana"/>
        <family val="2"/>
      </rPr>
      <t xml:space="preserve"> </t>
    </r>
    <r>
      <rPr>
        <sz val="10"/>
        <rFont val="Verdana"/>
        <family val="2"/>
      </rPr>
      <t>- Based 2001 Government Finance Statistics Manual (GFSM, 2001).</t>
    </r>
  </si>
  <si>
    <r>
      <rPr>
        <b/>
        <sz val="10"/>
        <color theme="4" tint="-0.499984740745262"/>
        <rFont val="Verdana"/>
        <family val="2"/>
      </rPr>
      <t>Operaciones de la municipalidad de Managua</t>
    </r>
    <r>
      <rPr>
        <b/>
        <vertAlign val="superscript"/>
        <sz val="10"/>
        <color theme="4" tint="-0.499984740745262"/>
        <rFont val="Verdana"/>
        <family val="2"/>
      </rPr>
      <t>1/</t>
    </r>
    <r>
      <rPr>
        <b/>
        <sz val="10"/>
        <color theme="4" tint="-0.499984740745262"/>
        <rFont val="Verdana"/>
        <family val="2"/>
      </rPr>
      <t xml:space="preserve"> - </t>
    </r>
    <r>
      <rPr>
        <b/>
        <sz val="10"/>
        <color indexed="8"/>
        <rFont val="Verdana"/>
        <family val="2"/>
      </rPr>
      <t>Operations of the municipality of Managua</t>
    </r>
    <r>
      <rPr>
        <b/>
        <vertAlign val="superscript"/>
        <sz val="10"/>
        <color indexed="8"/>
        <rFont val="Verdana"/>
        <family val="2"/>
      </rPr>
      <t>1/</t>
    </r>
  </si>
  <si>
    <r>
      <rPr>
        <i/>
        <sz val="10"/>
        <color theme="4" tint="-0.499984740745262"/>
        <rFont val="Verdana"/>
        <family val="2"/>
      </rPr>
      <t xml:space="preserve">(millones de córdobas </t>
    </r>
    <r>
      <rPr>
        <i/>
        <sz val="10"/>
        <color indexed="62"/>
        <rFont val="Verdana"/>
        <family val="2"/>
      </rPr>
      <t>-</t>
    </r>
    <r>
      <rPr>
        <i/>
        <sz val="10"/>
        <color indexed="56"/>
        <rFont val="Verdana"/>
        <family val="2"/>
      </rPr>
      <t xml:space="preserve"> </t>
    </r>
    <r>
      <rPr>
        <i/>
        <sz val="10"/>
        <color indexed="8"/>
        <rFont val="Verdana"/>
        <family val="2"/>
      </rPr>
      <t>millions of cordobas</t>
    </r>
    <r>
      <rPr>
        <i/>
        <sz val="10"/>
        <color indexed="56"/>
        <rFont val="Verdana"/>
        <family val="2"/>
      </rPr>
      <t>)</t>
    </r>
  </si>
  <si>
    <r>
      <rPr>
        <b/>
        <sz val="10"/>
        <color theme="4" tint="-0.499984740745262"/>
        <rFont val="Verdana"/>
        <family val="2"/>
      </rPr>
      <t>1. Ingresos totales -</t>
    </r>
    <r>
      <rPr>
        <b/>
        <sz val="10"/>
        <color indexed="62"/>
        <rFont val="Verdana"/>
        <family val="2"/>
      </rPr>
      <t xml:space="preserve"> </t>
    </r>
    <r>
      <rPr>
        <b/>
        <sz val="10"/>
        <color indexed="8"/>
        <rFont val="Verdana"/>
        <family val="2"/>
      </rPr>
      <t>Total revenues</t>
    </r>
  </si>
  <si>
    <r>
      <rPr>
        <sz val="10"/>
        <color theme="4" tint="-0.499984740745262"/>
        <rFont val="Verdana"/>
        <family val="2"/>
      </rPr>
      <t>Ingresos de operación -</t>
    </r>
    <r>
      <rPr>
        <sz val="10"/>
        <color indexed="54"/>
        <rFont val="Verdana"/>
        <family val="2"/>
      </rPr>
      <t xml:space="preserve"> </t>
    </r>
    <r>
      <rPr>
        <sz val="10"/>
        <color indexed="8"/>
        <rFont val="Verdana"/>
        <family val="2"/>
      </rPr>
      <t>Operating revenues</t>
    </r>
  </si>
  <si>
    <r>
      <rPr>
        <sz val="10"/>
        <color theme="4" tint="-0.499984740745262"/>
        <rFont val="Verdana"/>
        <family val="2"/>
      </rPr>
      <t>Ingresos tributarios -</t>
    </r>
    <r>
      <rPr>
        <sz val="10"/>
        <color indexed="54"/>
        <rFont val="Verdana"/>
        <family val="2"/>
      </rPr>
      <t xml:space="preserve"> </t>
    </r>
    <r>
      <rPr>
        <sz val="10"/>
        <color indexed="8"/>
        <rFont val="Verdana"/>
        <family val="2"/>
      </rPr>
      <t>Tax revenues</t>
    </r>
  </si>
  <si>
    <r>
      <rPr>
        <sz val="10"/>
        <color theme="4" tint="-0.499984740745262"/>
        <rFont val="Verdana"/>
        <family val="2"/>
      </rPr>
      <t>Transferencias corrientes -</t>
    </r>
    <r>
      <rPr>
        <sz val="10"/>
        <color indexed="62"/>
        <rFont val="Verdana"/>
        <family val="2"/>
      </rPr>
      <t xml:space="preserve"> </t>
    </r>
    <r>
      <rPr>
        <sz val="10"/>
        <color indexed="8"/>
        <rFont val="Verdana"/>
        <family val="2"/>
      </rPr>
      <t>Current transfers</t>
    </r>
  </si>
  <si>
    <r>
      <rPr>
        <sz val="10"/>
        <color theme="4" tint="-0.499984740745262"/>
        <rFont val="Verdana"/>
        <family val="2"/>
      </rPr>
      <t xml:space="preserve">Del Gobierno Central </t>
    </r>
    <r>
      <rPr>
        <sz val="10"/>
        <color indexed="62"/>
        <rFont val="Verdana"/>
        <family val="2"/>
      </rPr>
      <t>-</t>
    </r>
    <r>
      <rPr>
        <sz val="10"/>
        <color indexed="54"/>
        <rFont val="Verdana"/>
        <family val="2"/>
      </rPr>
      <t xml:space="preserve"> </t>
    </r>
    <r>
      <rPr>
        <sz val="10"/>
        <color indexed="8"/>
        <rFont val="Verdana"/>
        <family val="2"/>
      </rPr>
      <t>From Central Government</t>
    </r>
  </si>
  <si>
    <r>
      <rPr>
        <sz val="10"/>
        <color theme="4" tint="-0.499984740745262"/>
        <rFont val="Verdana"/>
        <family val="2"/>
      </rPr>
      <t>De empresas públicas no financieras -</t>
    </r>
    <r>
      <rPr>
        <sz val="10"/>
        <color indexed="54"/>
        <rFont val="Verdana"/>
        <family val="2"/>
      </rPr>
      <t xml:space="preserve"> </t>
    </r>
    <r>
      <rPr>
        <sz val="10"/>
        <color indexed="8"/>
        <rFont val="Verdana"/>
        <family val="2"/>
      </rPr>
      <t>From Non Financial Public Enterprises</t>
    </r>
  </si>
  <si>
    <r>
      <rPr>
        <sz val="10"/>
        <color theme="4" tint="-0.499984740745262"/>
        <rFont val="Verdana"/>
        <family val="2"/>
      </rPr>
      <t xml:space="preserve">Transferencias de cap. del resto sector público </t>
    </r>
    <r>
      <rPr>
        <sz val="10"/>
        <color indexed="62"/>
        <rFont val="Verdana"/>
        <family val="2"/>
      </rPr>
      <t>-</t>
    </r>
    <r>
      <rPr>
        <sz val="10"/>
        <color indexed="54"/>
        <rFont val="Verdana"/>
        <family val="2"/>
      </rPr>
      <t xml:space="preserve"> </t>
    </r>
    <r>
      <rPr>
        <sz val="10"/>
        <color indexed="8"/>
        <rFont val="Verdana"/>
        <family val="2"/>
      </rPr>
      <t>Capital transfers from rest of Public Sector</t>
    </r>
  </si>
  <si>
    <r>
      <rPr>
        <sz val="10"/>
        <color theme="4" tint="-0.499984740745262"/>
        <rFont val="Verdana"/>
        <family val="2"/>
      </rPr>
      <t>Transferencias de cap. del Gobierno Central -</t>
    </r>
    <r>
      <rPr>
        <sz val="10"/>
        <color indexed="54"/>
        <rFont val="Verdana"/>
        <family val="2"/>
      </rPr>
      <t xml:space="preserve"> </t>
    </r>
    <r>
      <rPr>
        <sz val="10"/>
        <color indexed="8"/>
        <rFont val="Verdana"/>
        <family val="2"/>
      </rPr>
      <t>Capital transfers from rest of Central Government</t>
    </r>
  </si>
  <si>
    <r>
      <rPr>
        <sz val="10"/>
        <color theme="4" tint="-0.499984740745262"/>
        <rFont val="Verdana"/>
        <family val="2"/>
      </rPr>
      <t xml:space="preserve">Ingresos de capital </t>
    </r>
    <r>
      <rPr>
        <sz val="10"/>
        <color indexed="62"/>
        <rFont val="Verdana"/>
        <family val="2"/>
      </rPr>
      <t xml:space="preserve">- </t>
    </r>
    <r>
      <rPr>
        <sz val="10"/>
        <color indexed="8"/>
        <rFont val="Verdana"/>
        <family val="2"/>
      </rPr>
      <t>Capital revenues</t>
    </r>
  </si>
  <si>
    <r>
      <rPr>
        <b/>
        <sz val="10"/>
        <color theme="4" tint="-0.499984740745262"/>
        <rFont val="Verdana"/>
        <family val="2"/>
      </rPr>
      <t>2. Gastos totales -</t>
    </r>
    <r>
      <rPr>
        <b/>
        <sz val="10"/>
        <color indexed="8"/>
        <rFont val="Verdana"/>
        <family val="2"/>
      </rPr>
      <t xml:space="preserve"> Total Expenditure</t>
    </r>
  </si>
  <si>
    <r>
      <rPr>
        <sz val="10"/>
        <color theme="4" tint="-0.499984740745262"/>
        <rFont val="Verdana"/>
        <family val="2"/>
      </rPr>
      <t xml:space="preserve">Gastos de operación </t>
    </r>
    <r>
      <rPr>
        <sz val="10"/>
        <color indexed="62"/>
        <rFont val="Verdana"/>
        <family val="2"/>
      </rPr>
      <t xml:space="preserve">- </t>
    </r>
    <r>
      <rPr>
        <sz val="10"/>
        <color indexed="8"/>
        <rFont val="Verdana"/>
        <family val="2"/>
      </rPr>
      <t>Operating expenditure</t>
    </r>
  </si>
  <si>
    <r>
      <rPr>
        <sz val="10"/>
        <color theme="4" tint="-0.499984740745262"/>
        <rFont val="Verdana"/>
        <family val="2"/>
      </rPr>
      <t>Sueldos y salarios -</t>
    </r>
    <r>
      <rPr>
        <sz val="10"/>
        <color indexed="8"/>
        <rFont val="Verdana"/>
        <family val="2"/>
      </rPr>
      <t xml:space="preserve"> Wages and salaries</t>
    </r>
  </si>
  <si>
    <r>
      <rPr>
        <sz val="10"/>
        <color theme="4" tint="-0.499984740745262"/>
        <rFont val="Verdana"/>
        <family val="2"/>
      </rPr>
      <t xml:space="preserve">Bienes y servicios </t>
    </r>
    <r>
      <rPr>
        <sz val="10"/>
        <color indexed="62"/>
        <rFont val="Verdana"/>
        <family val="2"/>
      </rPr>
      <t xml:space="preserve">- </t>
    </r>
    <r>
      <rPr>
        <sz val="10"/>
        <color indexed="8"/>
        <rFont val="Verdana"/>
        <family val="2"/>
      </rPr>
      <t>Goods and services</t>
    </r>
  </si>
  <si>
    <r>
      <rPr>
        <sz val="10"/>
        <color theme="4" tint="-0.499984740745262"/>
        <rFont val="Verdana"/>
        <family val="2"/>
      </rPr>
      <t>Aporte patronal -</t>
    </r>
    <r>
      <rPr>
        <sz val="10"/>
        <color indexed="62"/>
        <rFont val="Verdana"/>
        <family val="2"/>
      </rPr>
      <t xml:space="preserve"> </t>
    </r>
    <r>
      <rPr>
        <sz val="10"/>
        <color indexed="8"/>
        <rFont val="Verdana"/>
        <family val="2"/>
      </rPr>
      <t>Employer's contributions</t>
    </r>
  </si>
  <si>
    <r>
      <rPr>
        <sz val="10"/>
        <color theme="4" tint="-0.499984740745262"/>
        <rFont val="Verdana"/>
        <family val="2"/>
      </rPr>
      <t>Transferencias corrientes al sector privado -</t>
    </r>
    <r>
      <rPr>
        <sz val="10"/>
        <color indexed="62"/>
        <rFont val="Verdana"/>
        <family val="2"/>
      </rPr>
      <t xml:space="preserve"> </t>
    </r>
    <r>
      <rPr>
        <sz val="10"/>
        <color indexed="8"/>
        <rFont val="Verdana"/>
        <family val="2"/>
      </rPr>
      <t>Current transfers to private sector</t>
    </r>
  </si>
  <si>
    <r>
      <rPr>
        <sz val="10"/>
        <color theme="4" tint="-0.499984740745262"/>
        <rFont val="Verdana"/>
        <family val="2"/>
      </rPr>
      <t xml:space="preserve">Intereses </t>
    </r>
    <r>
      <rPr>
        <sz val="10"/>
        <color indexed="62"/>
        <rFont val="Verdana"/>
        <family val="2"/>
      </rPr>
      <t>-</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</si>
  <si>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Internos -</t>
    </r>
    <r>
      <rPr>
        <sz val="10"/>
        <color indexed="54"/>
        <rFont val="Verdana"/>
        <family val="2"/>
      </rPr>
      <t xml:space="preserve"> </t>
    </r>
    <r>
      <rPr>
        <sz val="10"/>
        <color indexed="8"/>
        <rFont val="Verdana"/>
        <family val="2"/>
      </rPr>
      <t>Domestic</t>
    </r>
  </si>
  <si>
    <r>
      <rPr>
        <sz val="10"/>
        <color theme="4" tint="-0.499984740745262"/>
        <rFont val="Verdana"/>
        <family val="2"/>
      </rPr>
      <t xml:space="preserve">Externos - </t>
    </r>
    <r>
      <rPr>
        <sz val="10"/>
        <color indexed="8"/>
        <rFont val="Verdana"/>
        <family val="2"/>
      </rPr>
      <t>External</t>
    </r>
  </si>
  <si>
    <r>
      <rPr>
        <sz val="10"/>
        <color theme="4" tint="-0.499984740745262"/>
        <rFont val="Verdana"/>
        <family val="2"/>
      </rPr>
      <t>Formación de capital fijo -</t>
    </r>
    <r>
      <rPr>
        <sz val="10"/>
        <color indexed="62"/>
        <rFont val="Verdana"/>
        <family val="2"/>
      </rPr>
      <t xml:space="preserve"> </t>
    </r>
    <r>
      <rPr>
        <sz val="10"/>
        <rFont val="Verdana"/>
        <family val="2"/>
      </rPr>
      <t>Fixed capital formation</t>
    </r>
  </si>
  <si>
    <r>
      <rPr>
        <sz val="10"/>
        <color theme="4" tint="-0.499984740745262"/>
        <rFont val="Verdana"/>
        <family val="2"/>
      </rPr>
      <t>Inversión financiera -</t>
    </r>
    <r>
      <rPr>
        <sz val="10"/>
        <color indexed="62"/>
        <rFont val="Verdana"/>
        <family val="2"/>
      </rPr>
      <t xml:space="preserve"> </t>
    </r>
    <r>
      <rPr>
        <sz val="10"/>
        <color indexed="8"/>
        <rFont val="Verdana"/>
        <family val="2"/>
      </rPr>
      <t>Financial investment</t>
    </r>
  </si>
  <si>
    <r>
      <rPr>
        <b/>
        <sz val="10"/>
        <color theme="4" tint="-0.499984740745262"/>
        <rFont val="Verdana"/>
        <family val="2"/>
      </rPr>
      <t>3. Superávit (+) o déficit (-) de operación -</t>
    </r>
    <r>
      <rPr>
        <b/>
        <sz val="10"/>
        <color indexed="54"/>
        <rFont val="Verdana"/>
        <family val="2"/>
      </rPr>
      <t xml:space="preserve"> </t>
    </r>
    <r>
      <rPr>
        <b/>
        <sz val="10"/>
        <color indexed="8"/>
        <rFont val="Verdana"/>
        <family val="2"/>
      </rPr>
      <t>Operational surplus (+) or deficit (-)</t>
    </r>
  </si>
  <si>
    <r>
      <rPr>
        <b/>
        <sz val="10"/>
        <color theme="4" tint="-0.499984740745262"/>
        <rFont val="Verdana"/>
        <family val="2"/>
      </rPr>
      <t xml:space="preserve">4. Superávit (+) o déficit (-) corriente - </t>
    </r>
    <r>
      <rPr>
        <b/>
        <sz val="10"/>
        <color indexed="8"/>
        <rFont val="Verdana"/>
        <family val="2"/>
      </rPr>
      <t>Current surplus (+) or deficit (-)</t>
    </r>
  </si>
  <si>
    <r>
      <rPr>
        <b/>
        <sz val="10"/>
        <color theme="4" tint="-0.499984740745262"/>
        <rFont val="Verdana"/>
        <family val="2"/>
      </rPr>
      <t>5. Superávit (+) o déficit (-) global a/d -</t>
    </r>
    <r>
      <rPr>
        <b/>
        <sz val="10"/>
        <color indexed="8"/>
        <rFont val="Verdana"/>
        <family val="2"/>
      </rPr>
      <t xml:space="preserve"> Overall balance (before grants)</t>
    </r>
  </si>
  <si>
    <r>
      <rPr>
        <b/>
        <sz val="10"/>
        <color theme="4" tint="-0.499984740745262"/>
        <rFont val="Verdana"/>
        <family val="2"/>
      </rPr>
      <t>6. Donaciones totales  -</t>
    </r>
    <r>
      <rPr>
        <sz val="10"/>
        <color indexed="38"/>
        <rFont val="Verdana"/>
        <family val="2"/>
      </rPr>
      <t xml:space="preserve"> </t>
    </r>
    <r>
      <rPr>
        <b/>
        <sz val="10"/>
        <rFont val="Verdana"/>
        <family val="2"/>
      </rPr>
      <t>Total</t>
    </r>
    <r>
      <rPr>
        <b/>
        <sz val="10"/>
        <color indexed="38"/>
        <rFont val="Verdana"/>
        <family val="2"/>
      </rPr>
      <t xml:space="preserve"> </t>
    </r>
    <r>
      <rPr>
        <b/>
        <sz val="10"/>
        <color indexed="8"/>
        <rFont val="Verdana"/>
        <family val="2"/>
      </rPr>
      <t>grants</t>
    </r>
  </si>
  <si>
    <r>
      <rPr>
        <b/>
        <sz val="10"/>
        <color theme="4" tint="-0.499984740745262"/>
        <rFont val="Verdana"/>
        <family val="2"/>
      </rPr>
      <t xml:space="preserve">7. Superávit  (+) o déficit (-) global d/d - </t>
    </r>
    <r>
      <rPr>
        <b/>
        <sz val="10"/>
        <color indexed="8"/>
        <rFont val="Verdana"/>
        <family val="2"/>
      </rPr>
      <t>Overall balance (after grants)</t>
    </r>
  </si>
  <si>
    <r>
      <rPr>
        <b/>
        <sz val="10"/>
        <color theme="4" tint="-0.499984740745262"/>
        <rFont val="Verdana"/>
        <family val="2"/>
      </rPr>
      <t>8. Financiamiento -</t>
    </r>
    <r>
      <rPr>
        <b/>
        <sz val="10"/>
        <color indexed="54"/>
        <rFont val="Verdana"/>
        <family val="2"/>
      </rPr>
      <t xml:space="preserve"> </t>
    </r>
    <r>
      <rPr>
        <b/>
        <sz val="10"/>
        <color indexed="8"/>
        <rFont val="Verdana"/>
        <family val="2"/>
      </rPr>
      <t>Financing</t>
    </r>
  </si>
  <si>
    <r>
      <rPr>
        <sz val="10"/>
        <color theme="4" tint="-0.499984740745262"/>
        <rFont val="Verdana"/>
        <family val="2"/>
      </rPr>
      <t>Financiamiento externo -</t>
    </r>
    <r>
      <rPr>
        <sz val="10"/>
        <color indexed="8"/>
        <rFont val="Verdana"/>
        <family val="2"/>
      </rPr>
      <t xml:space="preserve"> External</t>
    </r>
  </si>
  <si>
    <r>
      <rPr>
        <sz val="10"/>
        <color theme="4" tint="-0.499984740745262"/>
        <rFont val="Verdana"/>
        <family val="2"/>
      </rPr>
      <t>Financiamiento interno -</t>
    </r>
    <r>
      <rPr>
        <sz val="10"/>
        <color indexed="54"/>
        <rFont val="Verdana"/>
        <family val="2"/>
      </rPr>
      <t xml:space="preserve"> </t>
    </r>
    <r>
      <rPr>
        <sz val="10"/>
        <color indexed="8"/>
        <rFont val="Verdana"/>
        <family val="2"/>
      </rPr>
      <t>Domestic financing</t>
    </r>
  </si>
  <si>
    <r>
      <rPr>
        <sz val="10"/>
        <color theme="4" tint="-0.499984740745262"/>
        <rFont val="Verdana"/>
        <family val="2"/>
      </rPr>
      <t>Suplidores -</t>
    </r>
    <r>
      <rPr>
        <sz val="10"/>
        <color indexed="54"/>
        <rFont val="Verdana"/>
        <family val="2"/>
      </rPr>
      <t xml:space="preserve"> </t>
    </r>
    <r>
      <rPr>
        <sz val="10"/>
        <color indexed="8"/>
        <rFont val="Verdana"/>
        <family val="2"/>
      </rPr>
      <t>Suppliers</t>
    </r>
  </si>
  <si>
    <r>
      <rPr>
        <sz val="10"/>
        <color theme="4" tint="-0.499984740745262"/>
        <rFont val="Verdana"/>
        <family val="2"/>
      </rPr>
      <t xml:space="preserve">: Base caja. Metodología utilizada de acuerdo al Manual Estadístico de Finanzas Públicas (MEFP, 1986) para los años 1960-2000 - </t>
    </r>
    <r>
      <rPr>
        <sz val="10"/>
        <rFont val="Verdana"/>
        <family val="2"/>
      </rPr>
      <t xml:space="preserve">Cash basis. Methodology based on 1986 Government Finance Statistics Manual (GFSM, 1986). </t>
    </r>
  </si>
  <si>
    <r>
      <rPr>
        <sz val="10"/>
        <color theme="4" tint="-0.499984740745262"/>
        <rFont val="Verdana"/>
        <family val="2"/>
      </rPr>
      <t xml:space="preserve">Fuente </t>
    </r>
    <r>
      <rPr>
        <sz val="10"/>
        <color indexed="62"/>
        <rFont val="Verdana"/>
        <family val="2"/>
      </rPr>
      <t>-</t>
    </r>
    <r>
      <rPr>
        <sz val="10"/>
        <rFont val="Verdana"/>
        <family val="2"/>
      </rPr>
      <t xml:space="preserve"> Source</t>
    </r>
  </si>
  <si>
    <r>
      <rPr>
        <sz val="10"/>
        <color theme="4" tint="-0.499984740745262"/>
        <rFont val="Verdana"/>
        <family val="2"/>
      </rPr>
      <t xml:space="preserve">: ALMA - </t>
    </r>
    <r>
      <rPr>
        <sz val="10"/>
        <rFont val="Verdana"/>
        <family val="2"/>
      </rPr>
      <t>Municipality of Managua (ALMA).</t>
    </r>
  </si>
  <si>
    <r>
      <rPr>
        <sz val="10"/>
        <color theme="4" tint="-0.499984740745262"/>
        <rFont val="Verdana"/>
        <family val="2"/>
      </rPr>
      <t>Cuadro -</t>
    </r>
    <r>
      <rPr>
        <sz val="10"/>
        <color indexed="54"/>
        <rFont val="Verdana"/>
        <family val="2"/>
      </rPr>
      <t xml:space="preserve"> </t>
    </r>
    <r>
      <rPr>
        <sz val="10"/>
        <rFont val="Verdana"/>
        <family val="2"/>
      </rPr>
      <t>Table</t>
    </r>
    <r>
      <rPr>
        <sz val="10"/>
        <color indexed="63"/>
        <rFont val="Verdana"/>
        <family val="2"/>
      </rPr>
      <t xml:space="preserve"> </t>
    </r>
    <r>
      <rPr>
        <sz val="10"/>
        <color indexed="62"/>
        <rFont val="Verdana"/>
        <family val="2"/>
      </rPr>
      <t>VI-7</t>
    </r>
  </si>
  <si>
    <r>
      <rPr>
        <b/>
        <sz val="10"/>
        <color theme="4" tint="-0.499984740745262"/>
        <rFont val="Verdana"/>
        <family val="2"/>
      </rPr>
      <t xml:space="preserve">Operaciones de la municipalidad de Managua </t>
    </r>
    <r>
      <rPr>
        <b/>
        <vertAlign val="superscript"/>
        <sz val="10"/>
        <color theme="4" tint="-0.499984740745262"/>
        <rFont val="Verdana"/>
        <family val="2"/>
      </rPr>
      <t>1/</t>
    </r>
    <r>
      <rPr>
        <b/>
        <sz val="10"/>
        <color theme="4" tint="-0.499984740745262"/>
        <rFont val="Verdana"/>
        <family val="2"/>
      </rPr>
      <t xml:space="preserve"> -</t>
    </r>
    <r>
      <rPr>
        <b/>
        <sz val="10"/>
        <color indexed="56"/>
        <rFont val="Verdana"/>
        <family val="2"/>
      </rPr>
      <t xml:space="preserve"> </t>
    </r>
    <r>
      <rPr>
        <b/>
        <sz val="10"/>
        <color indexed="8"/>
        <rFont val="Verdana"/>
        <family val="2"/>
      </rPr>
      <t xml:space="preserve">Operations of the municipality of Managua </t>
    </r>
    <r>
      <rPr>
        <b/>
        <vertAlign val="superscript"/>
        <sz val="10"/>
        <color indexed="8"/>
        <rFont val="Verdana"/>
        <family val="2"/>
      </rPr>
      <t>1/</t>
    </r>
  </si>
  <si>
    <r>
      <rPr>
        <i/>
        <sz val="10"/>
        <color theme="4" tint="-0.499984740745262"/>
        <rFont val="Verdana"/>
        <family val="2"/>
      </rPr>
      <t xml:space="preserve">(millones de córdobas </t>
    </r>
    <r>
      <rPr>
        <i/>
        <sz val="10"/>
        <color indexed="62"/>
        <rFont val="Verdana"/>
        <family val="2"/>
      </rPr>
      <t xml:space="preserve">- </t>
    </r>
    <r>
      <rPr>
        <i/>
        <sz val="10"/>
        <color indexed="8"/>
        <rFont val="Verdana"/>
        <family val="2"/>
      </rPr>
      <t>millions of cordobas</t>
    </r>
    <r>
      <rPr>
        <i/>
        <sz val="10"/>
        <color indexed="56"/>
        <rFont val="Verdana"/>
        <family val="2"/>
      </rPr>
      <t>)</t>
    </r>
  </si>
  <si>
    <r>
      <rPr>
        <b/>
        <sz val="10"/>
        <color theme="4" tint="-0.499984740745262"/>
        <rFont val="Verdana"/>
        <family val="2"/>
      </rPr>
      <t xml:space="preserve">Conceptos </t>
    </r>
    <r>
      <rPr>
        <b/>
        <sz val="10"/>
        <color indexed="62"/>
        <rFont val="Verdana"/>
        <family val="2"/>
      </rPr>
      <t>-</t>
    </r>
    <r>
      <rPr>
        <b/>
        <sz val="10"/>
        <rFont val="Verdana"/>
        <family val="2"/>
      </rPr>
      <t xml:space="preserve"> Concepts</t>
    </r>
  </si>
  <si>
    <r>
      <rPr>
        <sz val="10"/>
        <color theme="4" tint="-0.499984740745262"/>
        <rFont val="Verdana"/>
        <family val="2"/>
      </rPr>
      <t xml:space="preserve">    Impuestos -</t>
    </r>
    <r>
      <rPr>
        <sz val="10"/>
        <color indexed="54"/>
        <rFont val="Verdana"/>
        <family val="2"/>
      </rPr>
      <t xml:space="preserve"> </t>
    </r>
    <r>
      <rPr>
        <sz val="10"/>
        <color indexed="8"/>
        <rFont val="Verdana"/>
        <family val="2"/>
      </rPr>
      <t>Tax revenues</t>
    </r>
  </si>
  <si>
    <r>
      <rPr>
        <sz val="10"/>
        <color theme="4" tint="-0.499984740745262"/>
        <rFont val="Verdana"/>
        <family val="2"/>
      </rPr>
      <t xml:space="preserve">    Otros ingresos -</t>
    </r>
    <r>
      <rPr>
        <sz val="10"/>
        <color indexed="54"/>
        <rFont val="Verdana"/>
        <family val="2"/>
      </rPr>
      <t xml:space="preserve"> </t>
    </r>
    <r>
      <rPr>
        <sz val="10"/>
        <color indexed="8"/>
        <rFont val="Verdana"/>
        <family val="2"/>
      </rPr>
      <t>Other revenues</t>
    </r>
  </si>
  <si>
    <r>
      <rPr>
        <b/>
        <sz val="10"/>
        <color theme="4" tint="-0.499984740745262"/>
        <rFont val="Verdana"/>
        <family val="2"/>
      </rPr>
      <t>2. Gastos</t>
    </r>
    <r>
      <rPr>
        <b/>
        <sz val="10"/>
        <color indexed="62"/>
        <rFont val="Verdana"/>
        <family val="2"/>
      </rPr>
      <t xml:space="preserve"> -</t>
    </r>
    <r>
      <rPr>
        <b/>
        <sz val="10"/>
        <color indexed="54"/>
        <rFont val="Verdana"/>
        <family val="2"/>
      </rPr>
      <t xml:space="preserve"> </t>
    </r>
    <r>
      <rPr>
        <b/>
        <sz val="10"/>
        <color indexed="8"/>
        <rFont val="Verdana"/>
        <family val="2"/>
      </rPr>
      <t>Expenditures</t>
    </r>
  </si>
  <si>
    <r>
      <rPr>
        <sz val="10"/>
        <color theme="4" tint="-0.499984740745262"/>
        <rFont val="Verdana"/>
        <family val="2"/>
      </rPr>
      <t xml:space="preserve">    Remuneraciones a los empleados </t>
    </r>
    <r>
      <rPr>
        <sz val="10"/>
        <color indexed="62"/>
        <rFont val="Verdana"/>
        <family val="2"/>
      </rPr>
      <t xml:space="preserve">- </t>
    </r>
    <r>
      <rPr>
        <sz val="10"/>
        <color indexed="8"/>
        <rFont val="Verdana"/>
        <family val="2"/>
      </rPr>
      <t>Wages and salaries</t>
    </r>
  </si>
  <si>
    <r>
      <rPr>
        <sz val="10"/>
        <color theme="4" tint="-0.499984740745262"/>
        <rFont val="Verdana"/>
        <family val="2"/>
      </rPr>
      <t xml:space="preserve">    Compra de bienes y servicios - </t>
    </r>
    <r>
      <rPr>
        <sz val="10"/>
        <color indexed="8"/>
        <rFont val="Verdana"/>
        <family val="2"/>
      </rPr>
      <t>Goods and services</t>
    </r>
  </si>
  <si>
    <r>
      <rPr>
        <sz val="10"/>
        <color theme="4" tint="-0.499984740745262"/>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</si>
  <si>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 xml:space="preserve">    Internos -</t>
    </r>
    <r>
      <rPr>
        <sz val="10"/>
        <color indexed="54"/>
        <rFont val="Verdana"/>
        <family val="2"/>
      </rPr>
      <t xml:space="preserve"> </t>
    </r>
    <r>
      <rPr>
        <sz val="10"/>
        <color indexed="8"/>
        <rFont val="Verdana"/>
        <family val="2"/>
      </rPr>
      <t>Domestic</t>
    </r>
  </si>
  <si>
    <r>
      <rPr>
        <sz val="10"/>
        <color theme="4" tint="-0.499984740745262"/>
        <rFont val="Verdana"/>
        <family val="2"/>
      </rPr>
      <t xml:space="preserve">    Externos  - </t>
    </r>
    <r>
      <rPr>
        <sz val="10"/>
        <rFont val="Verdana"/>
        <family val="2"/>
      </rPr>
      <t>External</t>
    </r>
  </si>
  <si>
    <r>
      <rPr>
        <sz val="10"/>
        <color theme="4" tint="-0.499984740745262"/>
        <rFont val="Verdana"/>
        <family val="2"/>
      </rPr>
      <t xml:space="preserve">   Transferencias corrientes </t>
    </r>
    <r>
      <rPr>
        <sz val="10"/>
        <color indexed="62"/>
        <rFont val="Verdana"/>
        <family val="2"/>
      </rPr>
      <t>-</t>
    </r>
    <r>
      <rPr>
        <sz val="10"/>
        <color indexed="54"/>
        <rFont val="Verdana"/>
        <family val="2"/>
      </rPr>
      <t xml:space="preserve"> </t>
    </r>
    <r>
      <rPr>
        <sz val="10"/>
        <color indexed="8"/>
        <rFont val="Verdana"/>
        <family val="2"/>
      </rPr>
      <t>Current transfers</t>
    </r>
  </si>
  <si>
    <r>
      <rPr>
        <sz val="10"/>
        <color theme="4" tint="-0.499984740745262"/>
        <rFont val="Verdana"/>
        <family val="2"/>
      </rPr>
      <t xml:space="preserve">   Prestaciones sociales -</t>
    </r>
    <r>
      <rPr>
        <sz val="10"/>
        <color indexed="54"/>
        <rFont val="Verdana"/>
        <family val="2"/>
      </rPr>
      <t xml:space="preserve"> </t>
    </r>
    <r>
      <rPr>
        <sz val="10"/>
        <color indexed="8"/>
        <rFont val="Verdana"/>
        <family val="2"/>
      </rPr>
      <t>Social benefits</t>
    </r>
  </si>
  <si>
    <r>
      <rPr>
        <b/>
        <sz val="10"/>
        <color theme="4" tint="-0.499984740745262"/>
        <rFont val="Verdana"/>
        <family val="2"/>
      </rPr>
      <t xml:space="preserve">3. Resultado operativo neto (1-2) </t>
    </r>
    <r>
      <rPr>
        <b/>
        <sz val="10"/>
        <color indexed="62"/>
        <rFont val="Verdana"/>
        <family val="2"/>
      </rPr>
      <t>-</t>
    </r>
    <r>
      <rPr>
        <b/>
        <sz val="10"/>
        <color indexed="54"/>
        <rFont val="Verdana"/>
        <family val="2"/>
      </rPr>
      <t xml:space="preserve"> </t>
    </r>
    <r>
      <rPr>
        <b/>
        <sz val="10"/>
        <color indexed="8"/>
        <rFont val="Verdana"/>
        <family val="2"/>
      </rPr>
      <t>Net operating balance (1-2)</t>
    </r>
  </si>
  <si>
    <r>
      <rPr>
        <b/>
        <sz val="10"/>
        <color theme="4" tint="-0.499984740745262"/>
        <rFont val="Verdana"/>
        <family val="2"/>
      </rPr>
      <t>4. Adquisición neta de activos no financieros -</t>
    </r>
    <r>
      <rPr>
        <b/>
        <sz val="10"/>
        <color indexed="54"/>
        <rFont val="Verdana"/>
        <family val="2"/>
      </rPr>
      <t xml:space="preserve"> </t>
    </r>
    <r>
      <rPr>
        <b/>
        <sz val="10"/>
        <color indexed="8"/>
        <rFont val="Verdana"/>
        <family val="2"/>
      </rPr>
      <t xml:space="preserve">Net non-financial asset purchases </t>
    </r>
  </si>
  <si>
    <r>
      <rPr>
        <b/>
        <sz val="10"/>
        <color theme="4" tint="-0.499984740745262"/>
        <rFont val="Verdana"/>
        <family val="2"/>
      </rPr>
      <t>6. Superávit o déficit de efectivo a/d (3-4) -</t>
    </r>
    <r>
      <rPr>
        <b/>
        <sz val="10"/>
        <color indexed="54"/>
        <rFont val="Verdana"/>
        <family val="2"/>
      </rPr>
      <t xml:space="preserve"> </t>
    </r>
    <r>
      <rPr>
        <b/>
        <sz val="10"/>
        <color indexed="8"/>
        <rFont val="Verdana"/>
        <family val="2"/>
      </rPr>
      <t>Overall balance before grants (3-4)</t>
    </r>
  </si>
  <si>
    <r>
      <rPr>
        <b/>
        <sz val="10"/>
        <color theme="4" tint="-0.499984740745262"/>
        <rFont val="Verdana"/>
        <family val="2"/>
      </rPr>
      <t xml:space="preserve">7. Donaciones totales - </t>
    </r>
    <r>
      <rPr>
        <b/>
        <sz val="10"/>
        <color indexed="8"/>
        <rFont val="Verdana"/>
        <family val="2"/>
      </rPr>
      <t>Total grants</t>
    </r>
  </si>
  <si>
    <r>
      <rPr>
        <b/>
        <sz val="10"/>
        <color theme="4" tint="-0.499984740745262"/>
        <rFont val="Verdana"/>
        <family val="2"/>
      </rPr>
      <t>8. Superávit o déficit de efectivo d/d (6+7) -</t>
    </r>
    <r>
      <rPr>
        <b/>
        <sz val="10"/>
        <color indexed="56"/>
        <rFont val="Verdana"/>
        <family val="2"/>
      </rPr>
      <t xml:space="preserve"> </t>
    </r>
    <r>
      <rPr>
        <b/>
        <sz val="10"/>
        <color indexed="8"/>
        <rFont val="Verdana"/>
        <family val="2"/>
      </rPr>
      <t>Overall balance after grants  (6+7)</t>
    </r>
  </si>
  <si>
    <r>
      <rPr>
        <b/>
        <sz val="10"/>
        <color theme="4" tint="-0.499984740745262"/>
        <rFont val="Verdana"/>
        <family val="2"/>
      </rPr>
      <t>9. Financiamiento -</t>
    </r>
    <r>
      <rPr>
        <b/>
        <sz val="10"/>
        <color indexed="54"/>
        <rFont val="Verdana"/>
        <family val="2"/>
      </rPr>
      <t xml:space="preserve"> </t>
    </r>
    <r>
      <rPr>
        <b/>
        <sz val="10"/>
        <color indexed="8"/>
        <rFont val="Verdana"/>
        <family val="2"/>
      </rPr>
      <t>Financing</t>
    </r>
  </si>
  <si>
    <r>
      <rPr>
        <sz val="10"/>
        <color theme="4" tint="-0.499984740745262"/>
        <rFont val="Verdana"/>
        <family val="2"/>
      </rPr>
      <t xml:space="preserve">   Financiamiento bancario </t>
    </r>
    <r>
      <rPr>
        <sz val="10"/>
        <color indexed="62"/>
        <rFont val="Verdana"/>
        <family val="2"/>
      </rPr>
      <t>-</t>
    </r>
    <r>
      <rPr>
        <sz val="10"/>
        <rFont val="Verdana"/>
        <family val="2"/>
      </rPr>
      <t xml:space="preserve"> B</t>
    </r>
    <r>
      <rPr>
        <sz val="10"/>
        <color indexed="8"/>
        <rFont val="Verdana"/>
        <family val="2"/>
      </rPr>
      <t>anking financing</t>
    </r>
  </si>
  <si>
    <r>
      <rPr>
        <sz val="10"/>
        <color theme="4" tint="-0.499984740745262"/>
        <rFont val="Verdana"/>
        <family val="2"/>
      </rPr>
      <t xml:space="preserve">   Financiamiento no bancario - </t>
    </r>
    <r>
      <rPr>
        <sz val="10"/>
        <color indexed="8"/>
        <rFont val="Verdana"/>
        <family val="2"/>
      </rPr>
      <t>Non-banking financing</t>
    </r>
  </si>
  <si>
    <r>
      <rPr>
        <sz val="10"/>
        <color theme="4" tint="-0.499984740745262"/>
        <rFont val="Verdana"/>
        <family val="2"/>
      </rPr>
      <t>Externo neto -</t>
    </r>
    <r>
      <rPr>
        <sz val="10"/>
        <color indexed="54"/>
        <rFont val="Verdana"/>
        <family val="2"/>
      </rPr>
      <t xml:space="preserve"> </t>
    </r>
    <r>
      <rPr>
        <sz val="10"/>
        <color indexed="8"/>
        <rFont val="Verdana"/>
        <family val="2"/>
      </rPr>
      <t>External</t>
    </r>
  </si>
  <si>
    <r>
      <rPr>
        <sz val="10"/>
        <color theme="4" tint="-0.499984740745262"/>
        <rFont val="Verdana"/>
        <family val="2"/>
      </rPr>
      <t>Memorándum: -</t>
    </r>
    <r>
      <rPr>
        <sz val="10"/>
        <color indexed="54"/>
        <rFont val="Verdana"/>
        <family val="2"/>
      </rPr>
      <t xml:space="preserve"> </t>
    </r>
    <r>
      <rPr>
        <sz val="10"/>
        <color indexed="8"/>
        <rFont val="Verdana"/>
        <family val="2"/>
      </rPr>
      <t>Information items:</t>
    </r>
  </si>
  <si>
    <r>
      <rPr>
        <sz val="10"/>
        <color theme="4" tint="-0.499984740745262"/>
        <rFont val="Verdana"/>
        <family val="2"/>
      </rPr>
      <t>Ahorro corriente -</t>
    </r>
    <r>
      <rPr>
        <sz val="10"/>
        <color indexed="62"/>
        <rFont val="Verdana"/>
        <family val="2"/>
      </rPr>
      <t xml:space="preserve"> </t>
    </r>
    <r>
      <rPr>
        <sz val="10"/>
        <color indexed="8"/>
        <rFont val="Verdana"/>
        <family val="2"/>
      </rPr>
      <t>Current savings</t>
    </r>
  </si>
  <si>
    <r>
      <rPr>
        <sz val="10"/>
        <color theme="4" tint="-0.499984740745262"/>
        <rFont val="Verdana"/>
        <family val="2"/>
      </rPr>
      <t xml:space="preserve">: Metodología utilizada de acuerdo al Manual Estadístico de Finanzas Públicas (MEFP, marco analítico 2001) a partir de 2001 </t>
    </r>
    <r>
      <rPr>
        <sz val="10"/>
        <rFont val="Verdana"/>
        <family val="2"/>
      </rPr>
      <t xml:space="preserve">- Since 2001, based on Government Finance Statistics Manual (GFSM, 2001). </t>
    </r>
  </si>
  <si>
    <r>
      <rPr>
        <sz val="10"/>
        <color theme="4" tint="-0.499984740745262"/>
        <rFont val="Verdana"/>
        <family val="2"/>
      </rPr>
      <t xml:space="preserve">Interno neto </t>
    </r>
    <r>
      <rPr>
        <sz val="10"/>
        <color indexed="62"/>
        <rFont val="Verdana"/>
        <family val="2"/>
      </rPr>
      <t>-</t>
    </r>
    <r>
      <rPr>
        <sz val="10"/>
        <color indexed="54"/>
        <rFont val="Verdana"/>
        <family val="2"/>
      </rPr>
      <t xml:space="preserve"> </t>
    </r>
    <r>
      <rPr>
        <sz val="10"/>
        <color indexed="8"/>
        <rFont val="Verdana"/>
        <family val="2"/>
      </rPr>
      <t>Domestic</t>
    </r>
  </si>
  <si>
    <r>
      <rPr>
        <sz val="10"/>
        <color theme="4" tint="-0.499984740745262"/>
        <rFont val="Verdana"/>
        <family val="2"/>
      </rPr>
      <t xml:space="preserve">   Otros gastos - </t>
    </r>
    <r>
      <rPr>
        <sz val="10"/>
        <color indexed="8"/>
        <rFont val="Verdana"/>
        <family val="2"/>
      </rPr>
      <t>Other expenditures</t>
    </r>
  </si>
  <si>
    <r>
      <rPr>
        <sz val="10"/>
        <color theme="4" tint="-0.499984740745262"/>
        <rFont val="Verdana"/>
        <family val="2"/>
      </rPr>
      <t>Cuadro -</t>
    </r>
    <r>
      <rPr>
        <sz val="10"/>
        <color indexed="54"/>
        <rFont val="Verdana"/>
        <family val="2"/>
      </rPr>
      <t xml:space="preserve"> </t>
    </r>
    <r>
      <rPr>
        <sz val="10"/>
        <rFont val="Verdana"/>
        <family val="2"/>
      </rPr>
      <t>Table</t>
    </r>
    <r>
      <rPr>
        <sz val="10"/>
        <color theme="4" tint="-0.499984740745262"/>
        <rFont val="Verdana"/>
        <family val="2"/>
      </rPr>
      <t xml:space="preserve"> VI-7</t>
    </r>
  </si>
  <si>
    <r>
      <rPr>
        <b/>
        <sz val="10"/>
        <color theme="4" tint="-0.499984740745262"/>
        <rFont val="Verdana"/>
        <family val="2"/>
      </rPr>
      <t>1. Ingresos -</t>
    </r>
    <r>
      <rPr>
        <b/>
        <sz val="10"/>
        <color indexed="54"/>
        <rFont val="Verdana"/>
        <family val="2"/>
      </rPr>
      <t xml:space="preserve"> </t>
    </r>
    <r>
      <rPr>
        <b/>
        <sz val="10"/>
        <rFont val="Verdana"/>
        <family val="2"/>
      </rPr>
      <t>Revenues</t>
    </r>
  </si>
  <si>
    <r>
      <rPr>
        <b/>
        <sz val="10"/>
        <color indexed="56"/>
        <rFont val="Verdana"/>
        <family val="2"/>
      </rPr>
      <t>3. Superávit (+) o déficit (-) global a/d3</t>
    </r>
    <r>
      <rPr>
        <b/>
        <sz val="10"/>
        <color indexed="54"/>
        <rFont val="Verdana"/>
        <family val="2"/>
      </rPr>
      <t xml:space="preserve">. </t>
    </r>
    <r>
      <rPr>
        <b/>
        <sz val="10"/>
        <rFont val="Verdana"/>
        <family val="2"/>
      </rPr>
      <t>Overall balance (before grants)</t>
    </r>
  </si>
  <si>
    <r>
      <rPr>
        <sz val="10"/>
        <color theme="4" tint="-0.499984740745262"/>
        <rFont val="Verdana"/>
        <family val="2"/>
      </rPr>
      <t>Cuadro -</t>
    </r>
    <r>
      <rPr>
        <sz val="10"/>
        <color indexed="56"/>
        <rFont val="Verdana"/>
        <family val="2"/>
      </rPr>
      <t xml:space="preserve"> </t>
    </r>
    <r>
      <rPr>
        <sz val="10"/>
        <color indexed="8"/>
        <rFont val="Verdana"/>
        <family val="2"/>
      </rPr>
      <t>Table</t>
    </r>
    <r>
      <rPr>
        <sz val="10"/>
        <color indexed="56"/>
        <rFont val="Verdana"/>
        <family val="2"/>
      </rPr>
      <t xml:space="preserve"> VI-8</t>
    </r>
  </si>
  <si>
    <r>
      <rPr>
        <sz val="10"/>
        <color theme="4" tint="-0.499984740745262"/>
        <rFont val="Verdana"/>
        <family val="2"/>
      </rPr>
      <t xml:space="preserve">Ingresos de operación </t>
    </r>
    <r>
      <rPr>
        <sz val="10"/>
        <color indexed="54"/>
        <rFont val="Verdana"/>
        <family val="2"/>
      </rPr>
      <t xml:space="preserve">- </t>
    </r>
    <r>
      <rPr>
        <sz val="10"/>
        <color indexed="8"/>
        <rFont val="Verdana"/>
        <family val="2"/>
      </rPr>
      <t>Operating revenues</t>
    </r>
  </si>
  <si>
    <r>
      <rPr>
        <sz val="10"/>
        <color theme="4" tint="-0.499984740745262"/>
        <rFont val="Verdana"/>
        <family val="2"/>
      </rPr>
      <t>Contribución a la seguridad social -</t>
    </r>
    <r>
      <rPr>
        <sz val="10"/>
        <color indexed="56"/>
        <rFont val="Verdana"/>
        <family val="2"/>
      </rPr>
      <t xml:space="preserve"> </t>
    </r>
    <r>
      <rPr>
        <sz val="10"/>
        <color indexed="8"/>
        <rFont val="Verdana"/>
        <family val="2"/>
      </rPr>
      <t>Social security contributions</t>
    </r>
  </si>
  <si>
    <r>
      <rPr>
        <sz val="10"/>
        <color theme="4" tint="-0.499984740745262"/>
        <rFont val="Verdana"/>
        <family val="2"/>
      </rPr>
      <t>Transferencias corrientes del Gobierno Central -</t>
    </r>
    <r>
      <rPr>
        <sz val="10"/>
        <color indexed="54"/>
        <rFont val="Verdana"/>
        <family val="2"/>
      </rPr>
      <t xml:space="preserve"> C</t>
    </r>
    <r>
      <rPr>
        <sz val="10"/>
        <rFont val="Verdana"/>
        <family val="2"/>
      </rPr>
      <t xml:space="preserve">urrent transfers from Central Government </t>
    </r>
  </si>
  <si>
    <r>
      <rPr>
        <sz val="10"/>
        <color theme="4" tint="-0.499984740745262"/>
        <rFont val="Verdana"/>
        <family val="2"/>
      </rPr>
      <t>Ingresos corrientes de inversiones -</t>
    </r>
    <r>
      <rPr>
        <sz val="10"/>
        <color indexed="54"/>
        <rFont val="Verdana"/>
        <family val="2"/>
      </rPr>
      <t xml:space="preserve"> </t>
    </r>
    <r>
      <rPr>
        <sz val="10"/>
        <rFont val="Verdana"/>
        <family val="2"/>
      </rPr>
      <t>Current revenues from investments</t>
    </r>
  </si>
  <si>
    <r>
      <rPr>
        <sz val="10"/>
        <color theme="4" tint="-0.499984740745262"/>
        <rFont val="Verdana"/>
        <family val="2"/>
      </rPr>
      <t xml:space="preserve">Otros ingresos corrientes </t>
    </r>
    <r>
      <rPr>
        <sz val="10"/>
        <color indexed="56"/>
        <rFont val="Verdana"/>
        <family val="2"/>
      </rPr>
      <t>-</t>
    </r>
    <r>
      <rPr>
        <sz val="10"/>
        <color indexed="54"/>
        <rFont val="Verdana"/>
        <family val="2"/>
      </rPr>
      <t xml:space="preserve"> </t>
    </r>
    <r>
      <rPr>
        <sz val="10"/>
        <color indexed="8"/>
        <rFont val="Verdana"/>
        <family val="2"/>
      </rPr>
      <t>Other current revenues</t>
    </r>
  </si>
  <si>
    <r>
      <rPr>
        <sz val="10"/>
        <color theme="4" tint="-0.499984740745262"/>
        <rFont val="Verdana"/>
        <family val="2"/>
      </rPr>
      <t xml:space="preserve">Transferencias  corrientes de otras instituciones - </t>
    </r>
    <r>
      <rPr>
        <sz val="10"/>
        <color indexed="8"/>
        <rFont val="Verdana"/>
        <family val="2"/>
      </rPr>
      <t>Current transfer from other institucions</t>
    </r>
  </si>
  <si>
    <r>
      <rPr>
        <sz val="10"/>
        <color theme="4" tint="-0.499984740745262"/>
        <rFont val="Verdana"/>
        <family val="2"/>
      </rPr>
      <t>Transferencias de capital del Gobierno Central -</t>
    </r>
    <r>
      <rPr>
        <sz val="10"/>
        <color indexed="54"/>
        <rFont val="Verdana"/>
        <family val="2"/>
      </rPr>
      <t xml:space="preserve"> </t>
    </r>
    <r>
      <rPr>
        <sz val="10"/>
        <color indexed="8"/>
        <rFont val="Verdana"/>
        <family val="2"/>
      </rPr>
      <t>Capital transfers from Central Government</t>
    </r>
    <r>
      <rPr>
        <sz val="10"/>
        <color indexed="56"/>
        <rFont val="Verdana"/>
        <family val="2"/>
      </rPr>
      <t xml:space="preserve"> </t>
    </r>
  </si>
  <si>
    <r>
      <rPr>
        <sz val="10"/>
        <color theme="4" tint="-0.499984740745262"/>
        <rFont val="Verdana"/>
        <family val="2"/>
      </rPr>
      <t>Ingresos de capital -</t>
    </r>
    <r>
      <rPr>
        <sz val="10"/>
        <color indexed="54"/>
        <rFont val="Verdana"/>
        <family val="2"/>
      </rPr>
      <t xml:space="preserve"> </t>
    </r>
    <r>
      <rPr>
        <sz val="10"/>
        <color indexed="8"/>
        <rFont val="Verdana"/>
        <family val="2"/>
      </rPr>
      <t>Capital revenue</t>
    </r>
  </si>
  <si>
    <r>
      <rPr>
        <sz val="10"/>
        <color theme="4" tint="-0.499984740745262"/>
        <rFont val="Verdana"/>
        <family val="2"/>
      </rPr>
      <t xml:space="preserve">  Pensiones e indemnizaciones -</t>
    </r>
    <r>
      <rPr>
        <sz val="10"/>
        <color indexed="54"/>
        <rFont val="Verdana"/>
        <family val="2"/>
      </rPr>
      <t xml:space="preserve"> </t>
    </r>
    <r>
      <rPr>
        <sz val="10"/>
        <color indexed="8"/>
        <rFont val="Verdana"/>
        <family val="2"/>
      </rPr>
      <t>Pensions and compensations</t>
    </r>
  </si>
  <si>
    <r>
      <rPr>
        <sz val="10"/>
        <color theme="4" tint="-0.499984740745262"/>
        <rFont val="Verdana"/>
        <family val="2"/>
      </rPr>
      <t xml:space="preserve">  Gastos administrativos -</t>
    </r>
    <r>
      <rPr>
        <sz val="10"/>
        <color indexed="8"/>
        <rFont val="Verdana"/>
        <family val="2"/>
      </rPr>
      <t xml:space="preserve"> Administrative expenses</t>
    </r>
  </si>
  <si>
    <r>
      <rPr>
        <sz val="10"/>
        <color theme="4" tint="-0.499984740745262"/>
        <rFont val="Verdana"/>
        <family val="2"/>
      </rPr>
      <t xml:space="preserve">Sueldos y salarios </t>
    </r>
    <r>
      <rPr>
        <sz val="10"/>
        <color indexed="62"/>
        <rFont val="Verdana"/>
        <family val="2"/>
      </rPr>
      <t>-</t>
    </r>
    <r>
      <rPr>
        <sz val="10"/>
        <color indexed="8"/>
        <rFont val="Verdana"/>
        <family val="2"/>
      </rPr>
      <t xml:space="preserve"> Wages and salaries</t>
    </r>
  </si>
  <si>
    <r>
      <rPr>
        <sz val="10"/>
        <color theme="4" tint="-0.499984740745262"/>
        <rFont val="Verdana"/>
        <family val="2"/>
      </rPr>
      <t>Aporte patronal -</t>
    </r>
    <r>
      <rPr>
        <sz val="10"/>
        <color indexed="54"/>
        <rFont val="Verdana"/>
        <family val="2"/>
      </rPr>
      <t xml:space="preserve"> </t>
    </r>
    <r>
      <rPr>
        <sz val="10"/>
        <color indexed="8"/>
        <rFont val="Verdana"/>
        <family val="2"/>
      </rPr>
      <t>Employer's contributions</t>
    </r>
  </si>
  <si>
    <r>
      <rPr>
        <sz val="10"/>
        <color theme="4" tint="-0.499984740745262"/>
        <rFont val="Verdana"/>
        <family val="2"/>
      </rPr>
      <t>Otros gastos corrientes -</t>
    </r>
    <r>
      <rPr>
        <sz val="10"/>
        <color indexed="62"/>
        <rFont val="Verdana"/>
        <family val="2"/>
      </rPr>
      <t xml:space="preserve"> </t>
    </r>
    <r>
      <rPr>
        <sz val="10"/>
        <color indexed="8"/>
        <rFont val="Verdana"/>
        <family val="2"/>
      </rPr>
      <t>Other current expenditure</t>
    </r>
  </si>
  <si>
    <r>
      <rPr>
        <sz val="10"/>
        <color theme="4" tint="-0.499984740745262"/>
        <rFont val="Verdana"/>
        <family val="2"/>
      </rPr>
      <t xml:space="preserve">  Gastos de operación -</t>
    </r>
    <r>
      <rPr>
        <sz val="10"/>
        <color indexed="54"/>
        <rFont val="Verdana"/>
        <family val="2"/>
      </rPr>
      <t xml:space="preserve"> </t>
    </r>
    <r>
      <rPr>
        <sz val="10"/>
        <color indexed="8"/>
        <rFont val="Verdana"/>
        <family val="2"/>
      </rPr>
      <t>Operating expenditure</t>
    </r>
  </si>
  <si>
    <r>
      <rPr>
        <sz val="10"/>
        <color theme="4" tint="-0.499984740745262"/>
        <rFont val="Verdana"/>
        <family val="2"/>
      </rPr>
      <t>Prestaciones médicas -</t>
    </r>
    <r>
      <rPr>
        <sz val="10"/>
        <color indexed="62"/>
        <rFont val="Verdana"/>
        <family val="2"/>
      </rPr>
      <t xml:space="preserve"> </t>
    </r>
    <r>
      <rPr>
        <sz val="10"/>
        <color indexed="8"/>
        <rFont val="Verdana"/>
        <family val="2"/>
      </rPr>
      <t>Medical services</t>
    </r>
  </si>
  <si>
    <r>
      <rPr>
        <sz val="10"/>
        <color theme="4" tint="-0.499984740745262"/>
        <rFont val="Verdana"/>
        <family val="2"/>
      </rPr>
      <t xml:space="preserve">Intereses internos </t>
    </r>
    <r>
      <rPr>
        <sz val="10"/>
        <color indexed="62"/>
        <rFont val="Verdana"/>
        <family val="2"/>
      </rPr>
      <t>-</t>
    </r>
    <r>
      <rPr>
        <sz val="10"/>
        <color indexed="54"/>
        <rFont val="Verdana"/>
        <family val="2"/>
      </rPr>
      <t xml:space="preserve"> </t>
    </r>
    <r>
      <rPr>
        <sz val="10"/>
        <color indexed="8"/>
        <rFont val="Verdana"/>
        <family val="2"/>
      </rPr>
      <t>Domestic interest pauments</t>
    </r>
  </si>
  <si>
    <r>
      <rPr>
        <sz val="10"/>
        <color theme="4" tint="-0.499984740745262"/>
        <rFont val="Verdana"/>
        <family val="2"/>
      </rPr>
      <t xml:space="preserve">  Al Gobierno Central -</t>
    </r>
    <r>
      <rPr>
        <sz val="10"/>
        <color indexed="8"/>
        <rFont val="Verdana"/>
        <family val="2"/>
      </rPr>
      <t xml:space="preserve"> To Central Government</t>
    </r>
  </si>
  <si>
    <r>
      <rPr>
        <sz val="10"/>
        <color theme="4" tint="-0.499984740745262"/>
        <rFont val="Verdana"/>
        <family val="2"/>
      </rPr>
      <t xml:space="preserve">  A otros </t>
    </r>
    <r>
      <rPr>
        <sz val="10"/>
        <color indexed="62"/>
        <rFont val="Verdana"/>
        <family val="2"/>
      </rPr>
      <t xml:space="preserve">- </t>
    </r>
    <r>
      <rPr>
        <sz val="10"/>
        <color indexed="8"/>
        <rFont val="Verdana"/>
        <family val="2"/>
      </rPr>
      <t>To others</t>
    </r>
  </si>
  <si>
    <r>
      <rPr>
        <sz val="10"/>
        <color theme="4" tint="-0.499984740745262"/>
        <rFont val="Verdana"/>
        <family val="2"/>
      </rPr>
      <t xml:space="preserve">Formación de capital fijo </t>
    </r>
    <r>
      <rPr>
        <sz val="10"/>
        <color indexed="62"/>
        <rFont val="Verdana"/>
        <family val="2"/>
      </rPr>
      <t>-</t>
    </r>
    <r>
      <rPr>
        <sz val="10"/>
        <color indexed="8"/>
        <rFont val="Verdana"/>
        <family val="2"/>
      </rPr>
      <t xml:space="preserve"> Fixed capital formation</t>
    </r>
  </si>
  <si>
    <r>
      <rPr>
        <sz val="10"/>
        <color theme="4" tint="-0.499984740745262"/>
        <rFont val="Verdana"/>
        <family val="2"/>
      </rPr>
      <t xml:space="preserve">A sector privado </t>
    </r>
    <r>
      <rPr>
        <sz val="10"/>
        <color indexed="62"/>
        <rFont val="Verdana"/>
        <family val="2"/>
      </rPr>
      <t>-</t>
    </r>
    <r>
      <rPr>
        <sz val="10"/>
        <color indexed="54"/>
        <rFont val="Verdana"/>
        <family val="2"/>
      </rPr>
      <t xml:space="preserve"> </t>
    </r>
    <r>
      <rPr>
        <sz val="10"/>
        <color indexed="8"/>
        <rFont val="Verdana"/>
        <family val="2"/>
      </rPr>
      <t>To private sector</t>
    </r>
  </si>
  <si>
    <r>
      <rPr>
        <b/>
        <sz val="10"/>
        <color theme="4" tint="-0.499984740745262"/>
        <rFont val="Verdana"/>
        <family val="2"/>
      </rPr>
      <t xml:space="preserve">3. Superávit (+) o déficit (-) de operación - </t>
    </r>
    <r>
      <rPr>
        <b/>
        <sz val="10"/>
        <rFont val="Verdana"/>
        <family val="2"/>
      </rPr>
      <t>Operational surplus (+) or deficit (-)</t>
    </r>
  </si>
  <si>
    <r>
      <rPr>
        <b/>
        <sz val="10"/>
        <color theme="4" tint="-0.499984740745262"/>
        <rFont val="Verdana"/>
        <family val="2"/>
      </rPr>
      <t>4. Superávit (+) o déficit (-) corriente -</t>
    </r>
    <r>
      <rPr>
        <b/>
        <sz val="10"/>
        <color indexed="54"/>
        <rFont val="Verdana"/>
        <family val="2"/>
      </rPr>
      <t xml:space="preserve"> </t>
    </r>
    <r>
      <rPr>
        <b/>
        <sz val="10"/>
        <color indexed="8"/>
        <rFont val="Verdana"/>
        <family val="2"/>
      </rPr>
      <t>Current surplus (+) or deficit (-)</t>
    </r>
  </si>
  <si>
    <r>
      <rPr>
        <b/>
        <sz val="10"/>
        <color theme="4" tint="-0.499984740745262"/>
        <rFont val="Verdana"/>
        <family val="2"/>
      </rPr>
      <t xml:space="preserve">7. Superávit  (+) o déficit (-) global d/d </t>
    </r>
    <r>
      <rPr>
        <b/>
        <sz val="10"/>
        <color indexed="62"/>
        <rFont val="Verdana"/>
        <family val="2"/>
      </rPr>
      <t xml:space="preserve">- </t>
    </r>
    <r>
      <rPr>
        <b/>
        <sz val="10"/>
        <color indexed="8"/>
        <rFont val="Verdana"/>
        <family val="2"/>
      </rPr>
      <t>Overall balance (after grants)</t>
    </r>
  </si>
  <si>
    <r>
      <rPr>
        <b/>
        <sz val="10"/>
        <color theme="4" tint="-0.499984740745262"/>
        <rFont val="Verdana"/>
        <family val="2"/>
      </rPr>
      <t>8. Financiamiento total -</t>
    </r>
    <r>
      <rPr>
        <b/>
        <sz val="10"/>
        <color indexed="54"/>
        <rFont val="Verdana"/>
        <family val="2"/>
      </rPr>
      <t xml:space="preserve"> </t>
    </r>
    <r>
      <rPr>
        <b/>
        <sz val="10"/>
        <color indexed="8"/>
        <rFont val="Verdana"/>
        <family val="2"/>
      </rPr>
      <t>Net financing</t>
    </r>
  </si>
  <si>
    <r>
      <rPr>
        <sz val="10"/>
        <color theme="4" tint="-0.499984740745262"/>
        <rFont val="Verdana"/>
        <family val="2"/>
      </rPr>
      <t xml:space="preserve">Banco Central y resto Sistema Financiero </t>
    </r>
    <r>
      <rPr>
        <sz val="10"/>
        <color indexed="62"/>
        <rFont val="Verdana"/>
        <family val="2"/>
      </rPr>
      <t>-</t>
    </r>
    <r>
      <rPr>
        <sz val="10"/>
        <color indexed="8"/>
        <rFont val="Verdana"/>
        <family val="2"/>
      </rPr>
      <t xml:space="preserve"> Central bank and rest of financial system</t>
    </r>
  </si>
  <si>
    <r>
      <rPr>
        <sz val="10"/>
        <color theme="4" tint="-0.499984740745262"/>
        <rFont val="Verdana"/>
        <family val="2"/>
      </rPr>
      <t xml:space="preserve">: Base caja. Metodología utilizada de acuerdo al Manual Estadístico de Finanzas Públicas (MEFP, 1986) para los años 1960-2000 </t>
    </r>
    <r>
      <rPr>
        <sz val="10"/>
        <color indexed="62"/>
        <rFont val="Verdana"/>
        <family val="2"/>
      </rPr>
      <t>-</t>
    </r>
    <r>
      <rPr>
        <sz val="10"/>
        <rFont val="Verdana"/>
        <family val="2"/>
      </rPr>
      <t xml:space="preserve"> Cash basis. Methodology based on 1986 Government Finance Statistics Manual (GFSM, 1986). </t>
    </r>
  </si>
  <si>
    <r>
      <rPr>
        <sz val="10"/>
        <color theme="4" tint="-0.499984740745262"/>
        <rFont val="Verdana"/>
        <family val="2"/>
      </rPr>
      <t xml:space="preserve">: Instituto Nicaragüense de Seguridad Social y Bienestar (INSSBI), a partir de 1995 "Instituto Nicaragüense de Seguridad Social (INSS)" </t>
    </r>
    <r>
      <rPr>
        <sz val="10"/>
        <color indexed="62"/>
        <rFont val="Verdana"/>
        <family val="2"/>
      </rPr>
      <t>-</t>
    </r>
    <r>
      <rPr>
        <sz val="10"/>
        <color indexed="8"/>
        <rFont val="Verdana"/>
        <family val="2"/>
      </rPr>
      <t xml:space="preserve"> Nicaraguan Social Security Institute (INSS).</t>
    </r>
  </si>
  <si>
    <r>
      <rPr>
        <sz val="10"/>
        <color theme="4" tint="-0.499984740745262"/>
        <rFont val="Verdana"/>
        <family val="2"/>
      </rPr>
      <t xml:space="preserve">Fuente - </t>
    </r>
    <r>
      <rPr>
        <sz val="10"/>
        <rFont val="Verdana"/>
        <family val="2"/>
      </rPr>
      <t>Source</t>
    </r>
  </si>
  <si>
    <r>
      <rPr>
        <b/>
        <sz val="10"/>
        <color theme="4" tint="-0.499984740745262"/>
        <rFont val="Verdana"/>
        <family val="2"/>
      </rPr>
      <t xml:space="preserve">Operaciones del Instituto Nicaragüense de Seguridad Social (INSS) </t>
    </r>
    <r>
      <rPr>
        <b/>
        <vertAlign val="superscript"/>
        <sz val="10"/>
        <color theme="4" tint="-0.499984740745262"/>
        <rFont val="Verdana"/>
        <family val="2"/>
      </rPr>
      <t>1/</t>
    </r>
    <r>
      <rPr>
        <b/>
        <sz val="10"/>
        <color theme="4" tint="-0.499984740745262"/>
        <rFont val="Verdana"/>
        <family val="2"/>
      </rPr>
      <t xml:space="preserve"> - </t>
    </r>
    <r>
      <rPr>
        <b/>
        <sz val="10"/>
        <color indexed="8"/>
        <rFont val="Verdana"/>
        <family val="2"/>
      </rPr>
      <t xml:space="preserve">Operations of the Nicaraguan Social Security Institute (INSS) </t>
    </r>
    <r>
      <rPr>
        <b/>
        <vertAlign val="superscript"/>
        <sz val="10"/>
        <color indexed="8"/>
        <rFont val="Verdana"/>
        <family val="2"/>
      </rPr>
      <t>1/</t>
    </r>
  </si>
  <si>
    <r>
      <rPr>
        <i/>
        <sz val="10"/>
        <color theme="4" tint="-0.499984740745262"/>
        <rFont val="Verdana"/>
        <family val="2"/>
      </rPr>
      <t>(millones de córdobas -</t>
    </r>
    <r>
      <rPr>
        <i/>
        <sz val="10"/>
        <color indexed="62"/>
        <rFont val="Verdana"/>
        <family val="2"/>
      </rPr>
      <t xml:space="preserve"> </t>
    </r>
    <r>
      <rPr>
        <i/>
        <sz val="10"/>
        <color indexed="8"/>
        <rFont val="Verdana"/>
        <family val="2"/>
      </rPr>
      <t>millions of cordobas</t>
    </r>
    <r>
      <rPr>
        <i/>
        <sz val="10"/>
        <color indexed="56"/>
        <rFont val="Verdana"/>
        <family val="2"/>
      </rPr>
      <t>)</t>
    </r>
  </si>
  <si>
    <r>
      <rPr>
        <b/>
        <sz val="10"/>
        <color theme="4" tint="-0.499984740745262"/>
        <rFont val="Verdana"/>
        <family val="2"/>
      </rPr>
      <t xml:space="preserve">1. Ingresos - </t>
    </r>
    <r>
      <rPr>
        <b/>
        <sz val="10"/>
        <color indexed="8"/>
        <rFont val="Verdana"/>
        <family val="2"/>
      </rPr>
      <t>Revenues</t>
    </r>
  </si>
  <si>
    <r>
      <rPr>
        <sz val="10"/>
        <color theme="4" tint="-0.499984740745262"/>
        <rFont val="Verdana"/>
        <family val="2"/>
      </rPr>
      <t xml:space="preserve">  Contribuciones sociales -</t>
    </r>
    <r>
      <rPr>
        <sz val="10"/>
        <color indexed="54"/>
        <rFont val="Verdana"/>
        <family val="2"/>
      </rPr>
      <t xml:space="preserve"> </t>
    </r>
    <r>
      <rPr>
        <sz val="10"/>
        <color indexed="8"/>
        <rFont val="Verdana"/>
        <family val="2"/>
      </rPr>
      <t>Social contributions</t>
    </r>
  </si>
  <si>
    <r>
      <rPr>
        <sz val="10"/>
        <color theme="4" tint="-0.499984740745262"/>
        <rFont val="Verdana"/>
        <family val="2"/>
      </rPr>
      <t xml:space="preserve">  Otros ingresos -</t>
    </r>
    <r>
      <rPr>
        <sz val="10"/>
        <color indexed="54"/>
        <rFont val="Verdana"/>
        <family val="2"/>
      </rPr>
      <t xml:space="preserve"> </t>
    </r>
    <r>
      <rPr>
        <sz val="10"/>
        <color indexed="8"/>
        <rFont val="Verdana"/>
        <family val="2"/>
      </rPr>
      <t>Other revenues</t>
    </r>
  </si>
  <si>
    <r>
      <rPr>
        <b/>
        <sz val="10"/>
        <color theme="4" tint="-0.499984740745262"/>
        <rFont val="Verdana"/>
        <family val="2"/>
      </rPr>
      <t>2. Gastos -</t>
    </r>
    <r>
      <rPr>
        <b/>
        <sz val="10"/>
        <color indexed="54"/>
        <rFont val="Verdana"/>
        <family val="2"/>
      </rPr>
      <t xml:space="preserve"> </t>
    </r>
    <r>
      <rPr>
        <b/>
        <sz val="10"/>
        <color indexed="8"/>
        <rFont val="Verdana"/>
        <family val="2"/>
      </rPr>
      <t>Expenditures</t>
    </r>
  </si>
  <si>
    <r>
      <rPr>
        <sz val="10"/>
        <color theme="4" tint="-0.499984740745262"/>
        <rFont val="Verdana"/>
        <family val="2"/>
      </rPr>
      <t xml:space="preserve">  Remuneraciones a los empleados </t>
    </r>
    <r>
      <rPr>
        <sz val="10"/>
        <color indexed="62"/>
        <rFont val="Verdana"/>
        <family val="2"/>
      </rPr>
      <t>-</t>
    </r>
    <r>
      <rPr>
        <sz val="10"/>
        <color indexed="54"/>
        <rFont val="Verdana"/>
        <family val="2"/>
      </rPr>
      <t xml:space="preserve"> </t>
    </r>
    <r>
      <rPr>
        <sz val="10"/>
        <color indexed="8"/>
        <rFont val="Verdana"/>
        <family val="2"/>
      </rPr>
      <t>Wages and salaries</t>
    </r>
  </si>
  <si>
    <r>
      <rPr>
        <sz val="10"/>
        <color theme="4" tint="-0.499984740745262"/>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</si>
  <si>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theme="4" tint="-0.499984740745262"/>
        <rFont val="Verdana"/>
        <family val="2"/>
      </rPr>
      <t xml:space="preserve">  Transferencias corrientes </t>
    </r>
    <r>
      <rPr>
        <sz val="10"/>
        <color indexed="62"/>
        <rFont val="Verdana"/>
        <family val="2"/>
      </rPr>
      <t>-</t>
    </r>
    <r>
      <rPr>
        <sz val="10"/>
        <color indexed="54"/>
        <rFont val="Verdana"/>
        <family val="2"/>
      </rPr>
      <t xml:space="preserve"> </t>
    </r>
    <r>
      <rPr>
        <sz val="10"/>
        <color indexed="8"/>
        <rFont val="Verdana"/>
        <family val="2"/>
      </rPr>
      <t>Current transfers</t>
    </r>
  </si>
  <si>
    <r>
      <rPr>
        <sz val="10"/>
        <color theme="4" tint="-0.499984740745262"/>
        <rFont val="Verdana"/>
        <family val="2"/>
      </rPr>
      <t xml:space="preserve">  Prestaciones sociales - </t>
    </r>
    <r>
      <rPr>
        <sz val="10"/>
        <color indexed="8"/>
        <rFont val="Verdana"/>
        <family val="2"/>
      </rPr>
      <t>Social benefits</t>
    </r>
  </si>
  <si>
    <r>
      <rPr>
        <sz val="10"/>
        <color theme="4" tint="-0.499984740745262"/>
        <rFont val="Verdana"/>
        <family val="2"/>
      </rPr>
      <t xml:space="preserve">  Intereses </t>
    </r>
    <r>
      <rPr>
        <sz val="10"/>
        <color indexed="62"/>
        <rFont val="Verdana"/>
        <family val="2"/>
      </rPr>
      <t>-</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</si>
  <si>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 xml:space="preserve">  Otros gastos -</t>
    </r>
    <r>
      <rPr>
        <sz val="10"/>
        <color indexed="56"/>
        <rFont val="Verdana"/>
        <family val="2"/>
      </rPr>
      <t xml:space="preserve"> </t>
    </r>
    <r>
      <rPr>
        <sz val="10"/>
        <color indexed="8"/>
        <rFont val="Verdana"/>
        <family val="2"/>
      </rPr>
      <t>Other expenditures</t>
    </r>
  </si>
  <si>
    <r>
      <rPr>
        <b/>
        <sz val="10"/>
        <color theme="4" tint="-0.499984740745262"/>
        <rFont val="Verdana"/>
        <family val="2"/>
      </rPr>
      <t>3. Resultado operativo neto (1-2) -</t>
    </r>
    <r>
      <rPr>
        <b/>
        <sz val="10"/>
        <color indexed="54"/>
        <rFont val="Verdana"/>
        <family val="2"/>
      </rPr>
      <t xml:space="preserve"> </t>
    </r>
    <r>
      <rPr>
        <b/>
        <sz val="10"/>
        <color indexed="8"/>
        <rFont val="Verdana"/>
        <family val="2"/>
      </rPr>
      <t>Net operating balance (1-2)</t>
    </r>
  </si>
  <si>
    <r>
      <rPr>
        <sz val="10"/>
        <color theme="4" tint="-0.499984740745262"/>
        <rFont val="Verdana"/>
        <family val="2"/>
      </rPr>
      <t xml:space="preserve">      Interno neto </t>
    </r>
    <r>
      <rPr>
        <sz val="10"/>
        <color indexed="62"/>
        <rFont val="Verdana"/>
        <family val="2"/>
      </rPr>
      <t xml:space="preserve">- </t>
    </r>
    <r>
      <rPr>
        <sz val="10"/>
        <color indexed="8"/>
        <rFont val="Verdana"/>
        <family val="2"/>
      </rPr>
      <t>Domestic</t>
    </r>
  </si>
  <si>
    <r>
      <rPr>
        <sz val="10"/>
        <color indexed="62"/>
        <rFont val="Verdana"/>
        <family val="2"/>
      </rPr>
      <t xml:space="preserve">          </t>
    </r>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2/</t>
    </r>
  </si>
  <si>
    <r>
      <rPr>
        <sz val="10"/>
        <color theme="4" tint="-0.499984740745262"/>
        <rFont val="Verdana"/>
        <family val="2"/>
      </rPr>
      <t xml:space="preserve">           Del cual : BCN -</t>
    </r>
    <r>
      <rPr>
        <sz val="10"/>
        <color indexed="54"/>
        <rFont val="Verdana"/>
        <family val="2"/>
      </rPr>
      <t xml:space="preserve"> </t>
    </r>
    <r>
      <rPr>
        <sz val="10"/>
        <color indexed="8"/>
        <rFont val="Verdana"/>
        <family val="2"/>
      </rPr>
      <t>Of which: Central Bank</t>
    </r>
  </si>
  <si>
    <r>
      <rPr>
        <sz val="10"/>
        <color theme="4" tint="-0.499984740745262"/>
        <rFont val="Verdana"/>
        <family val="2"/>
      </rPr>
      <t xml:space="preserve">        Financiamiento no bancario -</t>
    </r>
    <r>
      <rPr>
        <sz val="10"/>
        <rFont val="Verdana"/>
        <family val="2"/>
      </rPr>
      <t xml:space="preserve"> </t>
    </r>
    <r>
      <rPr>
        <sz val="10"/>
        <color indexed="8"/>
        <rFont val="Verdana"/>
        <family val="2"/>
      </rPr>
      <t>Non-banking financing</t>
    </r>
  </si>
  <si>
    <r>
      <rPr>
        <sz val="10"/>
        <color theme="4" tint="-0.499984740745262"/>
        <rFont val="Verdana"/>
        <family val="2"/>
      </rPr>
      <t xml:space="preserve">Memorándum: - </t>
    </r>
    <r>
      <rPr>
        <sz val="10"/>
        <color indexed="8"/>
        <rFont val="Verdana"/>
        <family val="2"/>
      </rPr>
      <t>Information items:</t>
    </r>
  </si>
  <si>
    <r>
      <rPr>
        <sz val="10"/>
        <color theme="4" tint="-0.499984740745262"/>
        <rFont val="Verdana"/>
        <family val="2"/>
      </rPr>
      <t xml:space="preserve">   Ahorro corriente -</t>
    </r>
    <r>
      <rPr>
        <b/>
        <sz val="10"/>
        <color indexed="38"/>
        <rFont val="Verdana"/>
        <family val="2"/>
      </rPr>
      <t xml:space="preserve"> </t>
    </r>
    <r>
      <rPr>
        <sz val="10"/>
        <color indexed="8"/>
        <rFont val="Verdana"/>
        <family val="2"/>
      </rPr>
      <t>Current savings</t>
    </r>
  </si>
  <si>
    <r>
      <rPr>
        <sz val="10"/>
        <color theme="4" tint="-0.499984740745262"/>
        <rFont val="Verdana"/>
        <family val="2"/>
      </rPr>
      <t xml:space="preserve">Cuadro - </t>
    </r>
    <r>
      <rPr>
        <sz val="10"/>
        <color indexed="8"/>
        <rFont val="Verdana"/>
        <family val="2"/>
      </rPr>
      <t>Table</t>
    </r>
    <r>
      <rPr>
        <sz val="10"/>
        <color indexed="56"/>
        <rFont val="Verdana"/>
        <family val="2"/>
      </rPr>
      <t xml:space="preserve"> </t>
    </r>
    <r>
      <rPr>
        <sz val="10"/>
        <color theme="4" tint="-0.499984740745262"/>
        <rFont val="Verdana"/>
        <family val="2"/>
      </rPr>
      <t>VI-8</t>
    </r>
  </si>
  <si>
    <r>
      <rPr>
        <sz val="10"/>
        <color theme="4" tint="-0.499984740745262"/>
        <rFont val="Verdana"/>
        <family val="2"/>
      </rPr>
      <t xml:space="preserve">      Derivados del pétroleo -</t>
    </r>
    <r>
      <rPr>
        <sz val="10"/>
        <color indexed="54"/>
        <rFont val="Verdana"/>
        <family val="2"/>
      </rPr>
      <t xml:space="preserve"> </t>
    </r>
    <r>
      <rPr>
        <sz val="10"/>
        <color indexed="8"/>
        <rFont val="Verdana"/>
        <family val="2"/>
      </rPr>
      <t xml:space="preserve">Oil derivatives </t>
    </r>
  </si>
  <si>
    <r>
      <rPr>
        <sz val="10"/>
        <color theme="4" tint="-0.499984740745262"/>
        <rFont val="Verdana"/>
        <family val="2"/>
      </rPr>
      <t xml:space="preserve">      Tabaco -</t>
    </r>
    <r>
      <rPr>
        <sz val="10"/>
        <color indexed="8"/>
        <rFont val="Verdana"/>
        <family val="2"/>
      </rPr>
      <t xml:space="preserve"> Tobacco</t>
    </r>
  </si>
  <si>
    <r>
      <t xml:space="preserve">      Cervezas y bebidas alcohólicas - </t>
    </r>
    <r>
      <rPr>
        <sz val="10"/>
        <rFont val="Verdana"/>
        <family val="2"/>
      </rPr>
      <t>Beer and alcoholic beverages</t>
    </r>
  </si>
  <si>
    <r>
      <rPr>
        <sz val="10"/>
        <color theme="4" tint="-0.499984740745262"/>
        <rFont val="Verdana"/>
        <family val="2"/>
      </rPr>
      <t xml:space="preserve">      Sodas -</t>
    </r>
    <r>
      <rPr>
        <sz val="10"/>
        <color indexed="54"/>
        <rFont val="Verdana"/>
        <family val="2"/>
      </rPr>
      <t xml:space="preserve"> </t>
    </r>
    <r>
      <rPr>
        <sz val="10"/>
        <rFont val="Verdana"/>
        <family val="2"/>
      </rPr>
      <t>Sodas</t>
    </r>
  </si>
  <si>
    <r>
      <rPr>
        <sz val="10"/>
        <color theme="4" tint="-0.499984740745262"/>
        <rFont val="Verdana"/>
        <family val="2"/>
      </rPr>
      <t xml:space="preserve">      Impuesto a las importaciones </t>
    </r>
    <r>
      <rPr>
        <vertAlign val="superscript"/>
        <sz val="10"/>
        <color theme="4" tint="-0.499984740745262"/>
        <rFont val="Verdana"/>
        <family val="2"/>
      </rPr>
      <t>2/</t>
    </r>
    <r>
      <rPr>
        <sz val="10"/>
        <color theme="4" tint="-0.499984740745262"/>
        <rFont val="Verdana"/>
        <family val="2"/>
      </rPr>
      <t xml:space="preserve"> - </t>
    </r>
    <r>
      <rPr>
        <sz val="10"/>
        <color indexed="8"/>
        <rFont val="Verdana"/>
        <family val="2"/>
      </rPr>
      <t xml:space="preserve">Import duties </t>
    </r>
    <r>
      <rPr>
        <vertAlign val="superscript"/>
        <sz val="10"/>
        <color indexed="8"/>
        <rFont val="Verdana"/>
        <family val="2"/>
      </rPr>
      <t>2/</t>
    </r>
  </si>
  <si>
    <r>
      <rPr>
        <sz val="10"/>
        <color theme="4" tint="-0.499984740745262"/>
        <rFont val="Verdana"/>
        <family val="2"/>
      </rPr>
      <t xml:space="preserve">      Selectivo de consumo a las importaciones -</t>
    </r>
    <r>
      <rPr>
        <sz val="10"/>
        <color indexed="54"/>
        <rFont val="Verdana"/>
        <family val="2"/>
      </rPr>
      <t xml:space="preserve"> </t>
    </r>
    <r>
      <rPr>
        <sz val="10"/>
        <color indexed="8"/>
        <rFont val="Verdana"/>
        <family val="2"/>
      </rPr>
      <t>Excise taxes on imports</t>
    </r>
  </si>
  <si>
    <r>
      <rPr>
        <b/>
        <sz val="10"/>
        <color theme="4" tint="-0.499984740745262"/>
        <rFont val="Verdana"/>
        <family val="2"/>
      </rPr>
      <t xml:space="preserve">  Otros ingresos no tributarios -</t>
    </r>
    <r>
      <rPr>
        <b/>
        <sz val="10"/>
        <color indexed="54"/>
        <rFont val="Verdana"/>
        <family val="2"/>
      </rPr>
      <t xml:space="preserve"> </t>
    </r>
    <r>
      <rPr>
        <b/>
        <sz val="10"/>
        <color indexed="8"/>
        <rFont val="Verdana"/>
        <family val="2"/>
      </rPr>
      <t>Other non-tax revenue</t>
    </r>
  </si>
  <si>
    <r>
      <rPr>
        <b/>
        <sz val="10"/>
        <color theme="4" tint="-0.499984740745262"/>
        <rFont val="Verdana"/>
        <family val="2"/>
      </rPr>
      <t xml:space="preserve">2. Gastos </t>
    </r>
    <r>
      <rPr>
        <b/>
        <vertAlign val="superscript"/>
        <sz val="10"/>
        <color theme="4" tint="-0.499984740745262"/>
        <rFont val="Verdana"/>
        <family val="2"/>
      </rPr>
      <t>3/</t>
    </r>
    <r>
      <rPr>
        <b/>
        <sz val="10"/>
        <color theme="4" tint="-0.499984740745262"/>
        <rFont val="Verdana"/>
        <family val="2"/>
      </rPr>
      <t xml:space="preserve"> -</t>
    </r>
    <r>
      <rPr>
        <b/>
        <sz val="10"/>
        <color indexed="56"/>
        <rFont val="Verdana"/>
        <family val="2"/>
      </rPr>
      <t xml:space="preserve"> </t>
    </r>
    <r>
      <rPr>
        <b/>
        <sz val="10"/>
        <color indexed="8"/>
        <rFont val="Verdana"/>
        <family val="2"/>
      </rPr>
      <t xml:space="preserve">Expenditures </t>
    </r>
    <r>
      <rPr>
        <b/>
        <vertAlign val="superscript"/>
        <sz val="10"/>
        <color indexed="8"/>
        <rFont val="Verdana"/>
        <family val="2"/>
      </rPr>
      <t>3/</t>
    </r>
  </si>
  <si>
    <r>
      <rPr>
        <sz val="10"/>
        <color theme="4" tint="-0.499984740745262"/>
        <rFont val="Verdana"/>
        <family val="2"/>
      </rPr>
      <t xml:space="preserve">    Interés interno -</t>
    </r>
    <r>
      <rPr>
        <sz val="10"/>
        <color indexed="54"/>
        <rFont val="Verdana"/>
        <family val="2"/>
      </rPr>
      <t xml:space="preserve"> </t>
    </r>
    <r>
      <rPr>
        <sz val="10"/>
        <color indexed="8"/>
        <rFont val="Verdana"/>
        <family val="2"/>
      </rPr>
      <t>Domestic interest payments</t>
    </r>
  </si>
  <si>
    <r>
      <rPr>
        <sz val="10"/>
        <color theme="4" tint="-0.499984740745262"/>
        <rFont val="Verdana"/>
        <family val="2"/>
      </rPr>
      <t xml:space="preserve">    Interés externo - </t>
    </r>
    <r>
      <rPr>
        <sz val="10"/>
        <color indexed="8"/>
        <rFont val="Verdana"/>
        <family val="2"/>
      </rPr>
      <t>External interest payments</t>
    </r>
  </si>
  <si>
    <r>
      <rPr>
        <b/>
        <sz val="10"/>
        <color theme="4" tint="-0.499984740745262"/>
        <rFont val="Verdana"/>
        <family val="2"/>
      </rPr>
      <t xml:space="preserve">3. Resultado operativo neto (1-2) - </t>
    </r>
    <r>
      <rPr>
        <b/>
        <sz val="10"/>
        <color indexed="8"/>
        <rFont val="Verdana"/>
        <family val="2"/>
      </rPr>
      <t>Net operating balance (1-2)</t>
    </r>
  </si>
  <si>
    <r>
      <rPr>
        <b/>
        <sz val="10"/>
        <color theme="4" tint="-0.499984740745262"/>
        <rFont val="Verdana"/>
        <family val="2"/>
      </rPr>
      <t xml:space="preserve">4. Adquisición neta de activos no financieros </t>
    </r>
    <r>
      <rPr>
        <b/>
        <sz val="10"/>
        <color indexed="62"/>
        <rFont val="Verdana"/>
        <family val="2"/>
      </rPr>
      <t>-</t>
    </r>
    <r>
      <rPr>
        <b/>
        <sz val="10"/>
        <color indexed="54"/>
        <rFont val="Verdana"/>
        <family val="2"/>
      </rPr>
      <t xml:space="preserve"> </t>
    </r>
    <r>
      <rPr>
        <b/>
        <sz val="10"/>
        <color indexed="8"/>
        <rFont val="Verdana"/>
        <family val="2"/>
      </rPr>
      <t xml:space="preserve">Net non-financial asset purchases </t>
    </r>
  </si>
  <si>
    <r>
      <rPr>
        <sz val="10"/>
        <color theme="4" tint="-0.499984740745262"/>
        <rFont val="Verdana"/>
        <family val="2"/>
      </rPr>
      <t xml:space="preserve">    Compra de activos no financieros </t>
    </r>
    <r>
      <rPr>
        <vertAlign val="superscript"/>
        <sz val="10"/>
        <color theme="4" tint="-0.499984740745262"/>
        <rFont val="Verdana"/>
        <family val="2"/>
      </rPr>
      <t>4/</t>
    </r>
    <r>
      <rPr>
        <sz val="10"/>
        <color theme="4" tint="-0.499984740745262"/>
        <rFont val="Verdana"/>
        <family val="2"/>
      </rPr>
      <t xml:space="preserve"> -</t>
    </r>
    <r>
      <rPr>
        <sz val="10"/>
        <color indexed="56"/>
        <rFont val="Verdana"/>
        <family val="2"/>
      </rPr>
      <t xml:space="preserve"> </t>
    </r>
    <r>
      <rPr>
        <sz val="10"/>
        <color indexed="8"/>
        <rFont val="Verdana"/>
        <family val="2"/>
      </rPr>
      <t xml:space="preserve">Non-financial asset purchases </t>
    </r>
    <r>
      <rPr>
        <vertAlign val="superscript"/>
        <sz val="10"/>
        <color indexed="8"/>
        <rFont val="Verdana"/>
        <family val="2"/>
      </rPr>
      <t>4/</t>
    </r>
  </si>
  <si>
    <r>
      <rPr>
        <sz val="10"/>
        <color theme="4" tint="-0.499984740745262"/>
        <rFont val="Verdana"/>
        <family val="2"/>
      </rPr>
      <t xml:space="preserve">         Obras y construcción -</t>
    </r>
    <r>
      <rPr>
        <sz val="10"/>
        <color indexed="54"/>
        <rFont val="Verdana"/>
        <family val="2"/>
      </rPr>
      <t xml:space="preserve"> </t>
    </r>
    <r>
      <rPr>
        <sz val="10"/>
        <color indexed="8"/>
        <rFont val="Verdana"/>
        <family val="2"/>
      </rPr>
      <t>Building and construction</t>
    </r>
  </si>
  <si>
    <r>
      <rPr>
        <sz val="10"/>
        <color theme="4" tint="-0.499984740745262"/>
        <rFont val="Verdana"/>
        <family val="2"/>
      </rPr>
      <t xml:space="preserve">         Maquinaria y equipo -</t>
    </r>
    <r>
      <rPr>
        <sz val="10"/>
        <color indexed="54"/>
        <rFont val="Verdana"/>
        <family val="2"/>
      </rPr>
      <t xml:space="preserve"> </t>
    </r>
    <r>
      <rPr>
        <sz val="10"/>
        <color indexed="8"/>
        <rFont val="Verdana"/>
        <family val="2"/>
      </rPr>
      <t>Machinery and equipment</t>
    </r>
  </si>
  <si>
    <r>
      <rPr>
        <sz val="10"/>
        <color theme="4" tint="-0.499984740745262"/>
        <rFont val="Verdana"/>
        <family val="2"/>
      </rPr>
      <t xml:space="preserve">         Activos intangibles -</t>
    </r>
    <r>
      <rPr>
        <sz val="10"/>
        <color indexed="62"/>
        <rFont val="Verdana"/>
        <family val="2"/>
      </rPr>
      <t xml:space="preserve"> </t>
    </r>
    <r>
      <rPr>
        <sz val="10"/>
        <rFont val="Verdana"/>
        <family val="2"/>
      </rPr>
      <t>Intangible assets</t>
    </r>
  </si>
  <si>
    <r>
      <rPr>
        <sz val="10"/>
        <color theme="4" tint="-0.499984740745262"/>
        <rFont val="Verdana"/>
        <family val="2"/>
      </rPr>
      <t xml:space="preserve">   Venta de activos no financieros </t>
    </r>
    <r>
      <rPr>
        <vertAlign val="superscript"/>
        <sz val="10"/>
        <color theme="4" tint="-0.499984740745262"/>
        <rFont val="Verdana"/>
        <family val="2"/>
      </rPr>
      <t>5/</t>
    </r>
    <r>
      <rPr>
        <sz val="10"/>
        <color theme="4" tint="-0.499984740745262"/>
        <rFont val="Verdana"/>
        <family val="2"/>
      </rPr>
      <t xml:space="preserve"> -</t>
    </r>
    <r>
      <rPr>
        <sz val="10"/>
        <color indexed="56"/>
        <rFont val="Verdana"/>
        <family val="2"/>
      </rPr>
      <t xml:space="preserve"> </t>
    </r>
    <r>
      <rPr>
        <sz val="10"/>
        <color indexed="8"/>
        <rFont val="Verdana"/>
        <family val="2"/>
      </rPr>
      <t xml:space="preserve">Sales of non-financial assets </t>
    </r>
    <r>
      <rPr>
        <vertAlign val="superscript"/>
        <sz val="10"/>
        <color indexed="8"/>
        <rFont val="Verdana"/>
        <family val="2"/>
      </rPr>
      <t>5/</t>
    </r>
  </si>
  <si>
    <r>
      <rPr>
        <b/>
        <sz val="10"/>
        <color theme="4" tint="-0.499984740745262"/>
        <rFont val="Verdana"/>
        <family val="2"/>
      </rPr>
      <t xml:space="preserve">6. Superávit o déficit de efectivo a/d (3-4) - </t>
    </r>
    <r>
      <rPr>
        <b/>
        <sz val="10"/>
        <color indexed="8"/>
        <rFont val="Verdana"/>
        <family val="2"/>
      </rPr>
      <t>Overall balance before grants (3-4)</t>
    </r>
  </si>
  <si>
    <r>
      <rPr>
        <b/>
        <sz val="10"/>
        <color theme="4" tint="-0.499984740745262"/>
        <rFont val="Verdana"/>
        <family val="2"/>
      </rPr>
      <t>7. Donaciones totales Gobierno Central -</t>
    </r>
    <r>
      <rPr>
        <b/>
        <sz val="10"/>
        <color indexed="54"/>
        <rFont val="Verdana"/>
        <family val="2"/>
      </rPr>
      <t xml:space="preserve"> Total </t>
    </r>
    <r>
      <rPr>
        <b/>
        <sz val="10"/>
        <color indexed="8"/>
        <rFont val="Verdana"/>
        <family val="2"/>
      </rPr>
      <t>grants Central Government</t>
    </r>
  </si>
  <si>
    <r>
      <rPr>
        <b/>
        <sz val="10"/>
        <color theme="4" tint="-0.499984740745262"/>
        <rFont val="Verdana"/>
        <family val="2"/>
      </rPr>
      <t xml:space="preserve">8. Superávit o déficit de efectivo d/d  (6+7) - </t>
    </r>
    <r>
      <rPr>
        <b/>
        <sz val="10"/>
        <color indexed="8"/>
        <rFont val="Verdana"/>
        <family val="2"/>
      </rPr>
      <t>Overall balance after grants  (6+7)</t>
    </r>
  </si>
  <si>
    <r>
      <rPr>
        <sz val="10"/>
        <color theme="4" tint="-0.499984740745262"/>
        <rFont val="Verdana"/>
        <family val="2"/>
      </rPr>
      <t xml:space="preserve">   Interno neto -</t>
    </r>
    <r>
      <rPr>
        <sz val="10"/>
        <color indexed="54"/>
        <rFont val="Verdana"/>
        <family val="2"/>
      </rPr>
      <t xml:space="preserve"> </t>
    </r>
    <r>
      <rPr>
        <sz val="10"/>
        <color indexed="8"/>
        <rFont val="Verdana"/>
        <family val="2"/>
      </rPr>
      <t>Domestic</t>
    </r>
  </si>
  <si>
    <r>
      <rPr>
        <sz val="10"/>
        <color theme="4" tint="-0.499984740745262"/>
        <rFont val="Verdana"/>
        <family val="2"/>
      </rPr>
      <t xml:space="preserve">        Financiamiento bancario </t>
    </r>
    <r>
      <rPr>
        <vertAlign val="superscript"/>
        <sz val="10"/>
        <color theme="4" tint="-0.499984740745262"/>
        <rFont val="Verdana"/>
        <family val="2"/>
      </rPr>
      <t>6/</t>
    </r>
    <r>
      <rPr>
        <sz val="10"/>
        <color theme="4" tint="-0.499984740745262"/>
        <rFont val="Verdana"/>
        <family val="2"/>
      </rPr>
      <t xml:space="preserve"> </t>
    </r>
    <r>
      <rPr>
        <sz val="10"/>
        <color indexed="62"/>
        <rFont val="Verdana"/>
        <family val="2"/>
      </rPr>
      <t>-</t>
    </r>
    <r>
      <rPr>
        <sz val="10"/>
        <rFont val="Verdana"/>
        <family val="2"/>
      </rPr>
      <t xml:space="preserve"> B</t>
    </r>
    <r>
      <rPr>
        <sz val="10"/>
        <color indexed="8"/>
        <rFont val="Verdana"/>
        <family val="2"/>
      </rPr>
      <t xml:space="preserve">anking financing </t>
    </r>
    <r>
      <rPr>
        <vertAlign val="superscript"/>
        <sz val="10"/>
        <color indexed="8"/>
        <rFont val="Verdana"/>
        <family val="2"/>
      </rPr>
      <t>6/</t>
    </r>
  </si>
  <si>
    <r>
      <rPr>
        <sz val="10"/>
        <color theme="4" tint="-0.499984740745262"/>
        <rFont val="Verdana"/>
        <family val="2"/>
      </rPr>
      <t xml:space="preserve">       Del cual : BCN -</t>
    </r>
    <r>
      <rPr>
        <sz val="10"/>
        <color indexed="54"/>
        <rFont val="Verdana"/>
        <family val="2"/>
      </rPr>
      <t xml:space="preserve"> </t>
    </r>
    <r>
      <rPr>
        <sz val="10"/>
        <color indexed="8"/>
        <rFont val="Verdana"/>
        <family val="2"/>
      </rPr>
      <t>Of which: Central Bank</t>
    </r>
  </si>
  <si>
    <r>
      <rPr>
        <sz val="10"/>
        <color theme="4" tint="-0.499984740745262"/>
        <rFont val="Verdana"/>
        <family val="2"/>
      </rPr>
      <t xml:space="preserve">    Financiamiento no bancario </t>
    </r>
    <r>
      <rPr>
        <vertAlign val="superscript"/>
        <sz val="10"/>
        <color theme="4" tint="-0.499984740745262"/>
        <rFont val="Verdana"/>
        <family val="2"/>
      </rPr>
      <t>7/</t>
    </r>
    <r>
      <rPr>
        <sz val="10"/>
        <color theme="4" tint="-0.499984740745262"/>
        <rFont val="Verdana"/>
        <family val="2"/>
      </rPr>
      <t xml:space="preserve"> -</t>
    </r>
    <r>
      <rPr>
        <sz val="10"/>
        <color indexed="62"/>
        <rFont val="Verdana"/>
        <family val="2"/>
      </rPr>
      <t xml:space="preserve"> </t>
    </r>
    <r>
      <rPr>
        <sz val="10"/>
        <color indexed="8"/>
        <rFont val="Verdana"/>
        <family val="2"/>
      </rPr>
      <t xml:space="preserve">Non-banking financing </t>
    </r>
    <r>
      <rPr>
        <vertAlign val="superscript"/>
        <sz val="10"/>
        <color indexed="8"/>
        <rFont val="Verdana"/>
        <family val="2"/>
      </rPr>
      <t>7/</t>
    </r>
  </si>
  <si>
    <r>
      <rPr>
        <sz val="10"/>
        <color theme="4" tint="-0.499984740745262"/>
        <rFont val="Verdana"/>
        <family val="2"/>
      </rPr>
      <t xml:space="preserve">   Préstamos Gobierno Central - </t>
    </r>
    <r>
      <rPr>
        <sz val="10"/>
        <rFont val="Verdana"/>
        <family val="2"/>
      </rPr>
      <t xml:space="preserve">Central Government loans  </t>
    </r>
  </si>
  <si>
    <r>
      <rPr>
        <sz val="10"/>
        <color theme="4" tint="-0.499984740745262"/>
        <rFont val="Verdana"/>
        <family val="2"/>
      </rPr>
      <t xml:space="preserve">   Amortizaciones </t>
    </r>
    <r>
      <rPr>
        <sz val="10"/>
        <color indexed="62"/>
        <rFont val="Verdana"/>
        <family val="2"/>
      </rPr>
      <t>-</t>
    </r>
    <r>
      <rPr>
        <sz val="10"/>
        <color indexed="54"/>
        <rFont val="Verdana"/>
        <family val="2"/>
      </rPr>
      <t xml:space="preserve"> </t>
    </r>
    <r>
      <rPr>
        <sz val="10"/>
        <color indexed="8"/>
        <rFont val="Verdana"/>
        <family val="2"/>
      </rPr>
      <t>Amortization</t>
    </r>
  </si>
  <si>
    <r>
      <rPr>
        <sz val="10"/>
        <color theme="4" tint="-0.499984740745262"/>
        <rFont val="Verdana"/>
        <family val="2"/>
      </rPr>
      <t xml:space="preserve">  Externo neto</t>
    </r>
    <r>
      <rPr>
        <sz val="10"/>
        <color indexed="62"/>
        <rFont val="Verdana"/>
        <family val="2"/>
      </rPr>
      <t xml:space="preserve"> -</t>
    </r>
    <r>
      <rPr>
        <sz val="10"/>
        <color indexed="54"/>
        <rFont val="Verdana"/>
        <family val="2"/>
      </rPr>
      <t xml:space="preserve"> </t>
    </r>
    <r>
      <rPr>
        <sz val="10"/>
        <color indexed="8"/>
        <rFont val="Verdana"/>
        <family val="2"/>
      </rPr>
      <t>External</t>
    </r>
  </si>
  <si>
    <r>
      <rPr>
        <i/>
        <sz val="10"/>
        <color theme="4" tint="-0.499984740745262"/>
        <rFont val="Verdana"/>
        <family val="2"/>
      </rPr>
      <t xml:space="preserve">Ingresos de privatización </t>
    </r>
    <r>
      <rPr>
        <sz val="10"/>
        <color theme="4" tint="-0.499984740745262"/>
        <rFont val="Verdana"/>
        <family val="2"/>
      </rPr>
      <t>-</t>
    </r>
    <r>
      <rPr>
        <sz val="10"/>
        <color indexed="62"/>
        <rFont val="Verdana"/>
        <family val="2"/>
      </rPr>
      <t xml:space="preserve"> </t>
    </r>
    <r>
      <rPr>
        <sz val="10"/>
        <color indexed="8"/>
        <rFont val="Verdana"/>
        <family val="2"/>
      </rPr>
      <t>Privatization revenues</t>
    </r>
  </si>
  <si>
    <r>
      <rPr>
        <sz val="10"/>
        <color theme="4" tint="-0.499984740745262"/>
        <rFont val="Verdana"/>
        <family val="2"/>
      </rPr>
      <t xml:space="preserve">   Del cual - </t>
    </r>
    <r>
      <rPr>
        <sz val="10"/>
        <color indexed="8"/>
        <rFont val="Verdana"/>
        <family val="2"/>
      </rPr>
      <t>Of which:</t>
    </r>
  </si>
  <si>
    <r>
      <rPr>
        <b/>
        <sz val="10"/>
        <color theme="4" tint="-0.499984740745262"/>
        <rFont val="Verdana"/>
        <family val="2"/>
      </rPr>
      <t>Crédito total neto (I+II+III+IV) -</t>
    </r>
    <r>
      <rPr>
        <b/>
        <sz val="10"/>
        <color indexed="54"/>
        <rFont val="Verdana"/>
        <family val="2"/>
      </rPr>
      <t xml:space="preserve"> </t>
    </r>
    <r>
      <rPr>
        <b/>
        <sz val="10"/>
        <color indexed="8"/>
        <rFont val="Verdana"/>
        <family val="2"/>
      </rPr>
      <t>Total (I+II+III+ IV)</t>
    </r>
  </si>
  <si>
    <r>
      <rPr>
        <b/>
        <sz val="10"/>
        <color theme="4" tint="-0.499984740745262"/>
        <rFont val="Verdana"/>
        <family val="2"/>
      </rPr>
      <t xml:space="preserve">  IV. Ingresos  de privatización -</t>
    </r>
    <r>
      <rPr>
        <b/>
        <sz val="10"/>
        <color indexed="54"/>
        <rFont val="Verdana"/>
        <family val="2"/>
      </rPr>
      <t xml:space="preserve"> </t>
    </r>
    <r>
      <rPr>
        <b/>
        <sz val="10"/>
        <color indexed="8"/>
        <rFont val="Verdana"/>
        <family val="2"/>
      </rPr>
      <t>Privatizations revenue</t>
    </r>
  </si>
  <si>
    <r>
      <rPr>
        <b/>
        <sz val="10"/>
        <color theme="4" tint="-0.499984740745262"/>
        <rFont val="Verdana"/>
        <family val="2"/>
      </rPr>
      <t>III. Donaciones  internas -</t>
    </r>
    <r>
      <rPr>
        <b/>
        <sz val="10"/>
        <color indexed="54"/>
        <rFont val="Verdana"/>
        <family val="2"/>
      </rPr>
      <t xml:space="preserve"> </t>
    </r>
    <r>
      <rPr>
        <b/>
        <sz val="10"/>
        <rFont val="Verdana"/>
        <family val="2"/>
      </rPr>
      <t xml:space="preserve"> Internal grants </t>
    </r>
  </si>
  <si>
    <r>
      <rPr>
        <sz val="10"/>
        <color theme="4" tint="-0.499984740745262"/>
        <rFont val="Verdana"/>
        <family val="2"/>
      </rPr>
      <t xml:space="preserve">      Financiamiento no bancario -</t>
    </r>
    <r>
      <rPr>
        <sz val="10"/>
        <rFont val="Verdana"/>
        <family val="2"/>
      </rPr>
      <t xml:space="preserve"> </t>
    </r>
    <r>
      <rPr>
        <sz val="10"/>
        <color indexed="8"/>
        <rFont val="Verdana"/>
        <family val="2"/>
      </rPr>
      <t>Non-banking financing</t>
    </r>
  </si>
  <si>
    <r>
      <rPr>
        <sz val="10"/>
        <color theme="4" tint="-0.499984740745262"/>
        <rFont val="Verdana"/>
        <family val="2"/>
      </rPr>
      <t xml:space="preserve">             Bonos bancarios  -</t>
    </r>
    <r>
      <rPr>
        <sz val="10"/>
        <color indexed="38"/>
        <rFont val="Verdana"/>
        <family val="2"/>
      </rPr>
      <t xml:space="preserve"> </t>
    </r>
    <r>
      <rPr>
        <sz val="10"/>
        <color indexed="8"/>
        <rFont val="Verdana"/>
        <family val="2"/>
      </rPr>
      <t>Bank-related bonds</t>
    </r>
  </si>
  <si>
    <r>
      <rPr>
        <sz val="10"/>
        <color indexed="62"/>
        <rFont val="Verdana"/>
        <family val="2"/>
      </rPr>
      <t xml:space="preserve">   </t>
    </r>
    <r>
      <rPr>
        <sz val="10"/>
        <color theme="4" tint="-0.499984740745262"/>
        <rFont val="Verdana"/>
        <family val="2"/>
      </rPr>
      <t xml:space="preserve">          Línea de asistencia al banco popular -</t>
    </r>
    <r>
      <rPr>
        <sz val="10"/>
        <color indexed="54"/>
        <rFont val="Verdana"/>
        <family val="2"/>
      </rPr>
      <t xml:space="preserve"> </t>
    </r>
    <r>
      <rPr>
        <sz val="10"/>
        <color indexed="8"/>
        <rFont val="Verdana"/>
        <family val="2"/>
      </rPr>
      <t>Financial assistance to Banco Popular</t>
    </r>
    <r>
      <rPr>
        <sz val="10"/>
        <color indexed="56"/>
        <rFont val="Verdana"/>
        <family val="2"/>
      </rPr>
      <t xml:space="preserve"> </t>
    </r>
  </si>
  <si>
    <r>
      <rPr>
        <sz val="10"/>
        <color indexed="62"/>
        <rFont val="Verdana"/>
        <family val="2"/>
      </rPr>
      <t xml:space="preserve">          </t>
    </r>
    <r>
      <rPr>
        <sz val="10"/>
        <color theme="4" tint="-0.499984740745262"/>
        <rFont val="Verdana"/>
        <family val="2"/>
      </rPr>
      <t xml:space="preserve">   Titulos especiales de inversión </t>
    </r>
    <r>
      <rPr>
        <vertAlign val="superscript"/>
        <sz val="10"/>
        <color theme="4" tint="-0.499984740745262"/>
        <rFont val="Verdana"/>
        <family val="2"/>
      </rPr>
      <t xml:space="preserve">3/ </t>
    </r>
    <r>
      <rPr>
        <sz val="10"/>
        <color theme="4" tint="-0.499984740745262"/>
        <rFont val="Verdana"/>
        <family val="2"/>
      </rPr>
      <t>-</t>
    </r>
    <r>
      <rPr>
        <sz val="10"/>
        <color indexed="62"/>
        <rFont val="Verdana"/>
        <family val="2"/>
      </rPr>
      <t xml:space="preserve"> </t>
    </r>
    <r>
      <rPr>
        <sz val="10"/>
        <color indexed="8"/>
        <rFont val="Verdana"/>
        <family val="2"/>
      </rPr>
      <t xml:space="preserve">Special investment securities </t>
    </r>
    <r>
      <rPr>
        <vertAlign val="superscript"/>
        <sz val="10"/>
        <color indexed="8"/>
        <rFont val="Verdana"/>
        <family val="2"/>
      </rPr>
      <t>3/</t>
    </r>
  </si>
  <si>
    <r>
      <rPr>
        <b/>
        <sz val="10"/>
        <color theme="4" tint="-0.499984740745262"/>
        <rFont val="Verdana"/>
        <family val="2"/>
      </rPr>
      <t xml:space="preserve">I. Financiamiento externo - </t>
    </r>
    <r>
      <rPr>
        <b/>
        <sz val="10"/>
        <color indexed="8"/>
        <rFont val="Verdana"/>
        <family val="2"/>
      </rPr>
      <t>External financing</t>
    </r>
  </si>
  <si>
    <r>
      <rPr>
        <sz val="10"/>
        <color theme="4" tint="-0.499984740745262"/>
        <rFont val="Verdana"/>
        <family val="2"/>
      </rPr>
      <t xml:space="preserve">1. Préstamos (netos) - </t>
    </r>
    <r>
      <rPr>
        <sz val="10"/>
        <rFont val="Verdana"/>
        <family val="2"/>
      </rPr>
      <t>Loans (net)</t>
    </r>
  </si>
  <si>
    <r>
      <rPr>
        <i/>
        <sz val="10"/>
        <color theme="4" tint="-0.499984740745262"/>
        <rFont val="Verdana"/>
        <family val="2"/>
      </rPr>
      <t xml:space="preserve">  Desembolsos -</t>
    </r>
    <r>
      <rPr>
        <sz val="10"/>
        <color indexed="54"/>
        <rFont val="Verdana"/>
        <family val="2"/>
      </rPr>
      <t xml:space="preserve"> </t>
    </r>
    <r>
      <rPr>
        <sz val="10"/>
        <rFont val="Verdana"/>
        <family val="2"/>
      </rPr>
      <t xml:space="preserve">Inflows </t>
    </r>
  </si>
  <si>
    <r>
      <rPr>
        <sz val="10"/>
        <color theme="4" tint="-0.499984740745262"/>
        <rFont val="Verdana"/>
        <family val="2"/>
      </rPr>
      <t xml:space="preserve">  Amortizaciones -</t>
    </r>
    <r>
      <rPr>
        <sz val="10"/>
        <color indexed="62"/>
        <rFont val="Verdana"/>
        <family val="2"/>
      </rPr>
      <t xml:space="preserve"> </t>
    </r>
    <r>
      <rPr>
        <sz val="10"/>
        <color indexed="8"/>
        <rFont val="Verdana"/>
        <family val="2"/>
      </rPr>
      <t xml:space="preserve"> Outflows</t>
    </r>
  </si>
  <si>
    <r>
      <rPr>
        <b/>
        <sz val="10"/>
        <color theme="4" tint="-0.499984740745262"/>
        <rFont val="Verdana"/>
        <family val="2"/>
      </rPr>
      <t>II. Financiamiento interno -</t>
    </r>
    <r>
      <rPr>
        <b/>
        <sz val="10"/>
        <color indexed="54"/>
        <rFont val="Verdana"/>
        <family val="2"/>
      </rPr>
      <t xml:space="preserve"> </t>
    </r>
    <r>
      <rPr>
        <b/>
        <sz val="10"/>
        <color indexed="8"/>
        <rFont val="Verdana"/>
        <family val="2"/>
      </rPr>
      <t>Domestic financing</t>
    </r>
  </si>
  <si>
    <r>
      <rPr>
        <sz val="10"/>
        <color theme="4" tint="-0.499984740745262"/>
        <rFont val="Verdana"/>
        <family val="2"/>
      </rPr>
      <t xml:space="preserve">          Financiamiento bancario </t>
    </r>
    <r>
      <rPr>
        <vertAlign val="superscript"/>
        <sz val="10"/>
        <color theme="4" tint="-0.499984740745262"/>
        <rFont val="Verdana"/>
        <family val="2"/>
      </rPr>
      <t>1/</t>
    </r>
    <r>
      <rPr>
        <sz val="10"/>
        <color theme="4" tint="-0.499984740745262"/>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1/</t>
    </r>
  </si>
  <si>
    <r>
      <rPr>
        <sz val="10"/>
        <color theme="4" tint="-0.499984740745262"/>
        <rFont val="Verdana"/>
        <family val="2"/>
      </rPr>
      <t xml:space="preserve">         Del cual -</t>
    </r>
    <r>
      <rPr>
        <sz val="10"/>
        <color indexed="54"/>
        <rFont val="Verdana"/>
        <family val="2"/>
      </rPr>
      <t xml:space="preserve"> </t>
    </r>
    <r>
      <rPr>
        <sz val="10"/>
        <color indexed="8"/>
        <rFont val="Verdana"/>
        <family val="2"/>
      </rPr>
      <t>Of which:</t>
    </r>
  </si>
  <si>
    <r>
      <rPr>
        <sz val="10"/>
        <color theme="4" tint="-0.499984740745262"/>
        <rFont val="Verdana"/>
        <family val="2"/>
      </rPr>
      <t xml:space="preserve">            Banco Central de Nicaragua (neto) -</t>
    </r>
    <r>
      <rPr>
        <sz val="10"/>
        <color indexed="54"/>
        <rFont val="Verdana"/>
        <family val="2"/>
      </rPr>
      <t xml:space="preserve"> </t>
    </r>
    <r>
      <rPr>
        <sz val="10"/>
        <color indexed="8"/>
        <rFont val="Verdana"/>
        <family val="2"/>
      </rPr>
      <t>Central Bank (net)</t>
    </r>
    <r>
      <rPr>
        <sz val="10"/>
        <color indexed="56"/>
        <rFont val="Verdana"/>
        <family val="2"/>
      </rPr>
      <t xml:space="preserve">  </t>
    </r>
  </si>
  <si>
    <r>
      <rPr>
        <sz val="10"/>
        <color indexed="62"/>
        <rFont val="Verdana"/>
        <family val="2"/>
      </rPr>
      <t xml:space="preserve">    </t>
    </r>
    <r>
      <rPr>
        <sz val="10"/>
        <color theme="4" tint="-0.499984740745262"/>
        <rFont val="Verdana"/>
        <family val="2"/>
      </rPr>
      <t xml:space="preserve">         Entregas netas de crédito -</t>
    </r>
    <r>
      <rPr>
        <sz val="10"/>
        <color indexed="54"/>
        <rFont val="Verdana"/>
        <family val="2"/>
      </rPr>
      <t xml:space="preserve"> </t>
    </r>
    <r>
      <rPr>
        <sz val="10"/>
        <color indexed="8"/>
        <rFont val="Verdana"/>
        <family val="2"/>
      </rPr>
      <t>Net credits</t>
    </r>
  </si>
  <si>
    <r>
      <rPr>
        <sz val="10"/>
        <color theme="4" tint="-0.499984740745262"/>
        <rFont val="Verdana"/>
        <family val="2"/>
      </rPr>
      <t xml:space="preserve">               Liquidez -</t>
    </r>
    <r>
      <rPr>
        <sz val="10"/>
        <color indexed="54"/>
        <rFont val="Verdana"/>
        <family val="2"/>
      </rPr>
      <t xml:space="preserve"> </t>
    </r>
    <r>
      <rPr>
        <sz val="10"/>
        <color indexed="8"/>
        <rFont val="Verdana"/>
        <family val="2"/>
      </rPr>
      <t>Liquidity</t>
    </r>
  </si>
  <si>
    <r>
      <rPr>
        <sz val="10"/>
        <color indexed="62"/>
        <rFont val="Verdana"/>
        <family val="2"/>
      </rPr>
      <t xml:space="preserve">    </t>
    </r>
    <r>
      <rPr>
        <sz val="10"/>
        <color theme="4" tint="-0.499984740745262"/>
        <rFont val="Verdana"/>
        <family val="2"/>
      </rPr>
      <t xml:space="preserve">           Pagos de deuda externa neto -</t>
    </r>
    <r>
      <rPr>
        <sz val="10"/>
        <color indexed="62"/>
        <rFont val="Verdana"/>
        <family val="2"/>
      </rPr>
      <t xml:space="preserve"> </t>
    </r>
    <r>
      <rPr>
        <sz val="10"/>
        <color indexed="8"/>
        <rFont val="Verdana"/>
        <family val="2"/>
      </rPr>
      <t>External debt net payments</t>
    </r>
  </si>
  <si>
    <r>
      <rPr>
        <sz val="10"/>
        <color indexed="62"/>
        <rFont val="Verdana"/>
        <family val="2"/>
      </rPr>
      <t xml:space="preserve">  </t>
    </r>
    <r>
      <rPr>
        <sz val="10"/>
        <color theme="4" tint="-0.499984740745262"/>
        <rFont val="Verdana"/>
        <family val="2"/>
      </rPr>
      <t xml:space="preserve">           Variación de depósitos </t>
    </r>
    <r>
      <rPr>
        <vertAlign val="superscript"/>
        <sz val="10"/>
        <color theme="4" tint="-0.499984740745262"/>
        <rFont val="Verdana"/>
        <family val="2"/>
      </rPr>
      <t>2/</t>
    </r>
    <r>
      <rPr>
        <sz val="10"/>
        <color theme="4" tint="-0.499984740745262"/>
        <rFont val="Verdana"/>
        <family val="2"/>
      </rPr>
      <t xml:space="preserve"> </t>
    </r>
    <r>
      <rPr>
        <sz val="10"/>
        <color indexed="62"/>
        <rFont val="Verdana"/>
        <family val="2"/>
      </rPr>
      <t xml:space="preserve">- </t>
    </r>
    <r>
      <rPr>
        <sz val="10"/>
        <color indexed="8"/>
        <rFont val="Verdana"/>
        <family val="2"/>
      </rPr>
      <t xml:space="preserve">Deposit flows </t>
    </r>
    <r>
      <rPr>
        <vertAlign val="superscript"/>
        <sz val="10"/>
        <color indexed="8"/>
        <rFont val="Verdana"/>
        <family val="2"/>
      </rPr>
      <t>2/</t>
    </r>
  </si>
  <si>
    <r>
      <rPr>
        <b/>
        <sz val="10"/>
        <color theme="4" tint="-0.499984740745262"/>
        <rFont val="Verdana"/>
        <family val="2"/>
      </rPr>
      <t>Fuentes de financiamiento del déficit del Gobierno Central -</t>
    </r>
    <r>
      <rPr>
        <b/>
        <sz val="10"/>
        <color indexed="54"/>
        <rFont val="Verdana"/>
        <family val="2"/>
      </rPr>
      <t xml:space="preserve"> </t>
    </r>
    <r>
      <rPr>
        <b/>
        <sz val="10"/>
        <color indexed="8"/>
        <rFont val="Verdana"/>
        <family val="2"/>
      </rPr>
      <t>Financing of the Central Government deficit</t>
    </r>
  </si>
  <si>
    <r>
      <rPr>
        <sz val="10"/>
        <color theme="4" tint="-0.499984740745262"/>
        <rFont val="Verdana"/>
        <family val="2"/>
      </rPr>
      <t>Cuadro -</t>
    </r>
    <r>
      <rPr>
        <sz val="10"/>
        <color indexed="54"/>
        <rFont val="Verdana"/>
        <family val="2"/>
      </rPr>
      <t xml:space="preserve"> </t>
    </r>
    <r>
      <rPr>
        <sz val="10"/>
        <color indexed="8"/>
        <rFont val="Verdana"/>
        <family val="2"/>
      </rPr>
      <t>Table</t>
    </r>
    <r>
      <rPr>
        <sz val="10"/>
        <color indexed="56"/>
        <rFont val="Verdana"/>
        <family val="2"/>
      </rPr>
      <t xml:space="preserve"> </t>
    </r>
    <r>
      <rPr>
        <sz val="10"/>
        <color theme="4" tint="-0.499984740745262"/>
        <rFont val="Verdana"/>
        <family val="2"/>
      </rPr>
      <t>VI-11</t>
    </r>
  </si>
  <si>
    <r>
      <rPr>
        <sz val="10"/>
        <color theme="4" tint="-0.499984740745262"/>
        <rFont val="Verdana"/>
        <family val="2"/>
      </rPr>
      <t xml:space="preserve">: Incluye el crédito neto del banco central y del resto del sistema financiero - </t>
    </r>
    <r>
      <rPr>
        <sz val="10"/>
        <rFont val="Verdana"/>
        <family val="2"/>
      </rPr>
      <t>Includes Net Credit from the Central Bank and the Rest of the Financial System.</t>
    </r>
  </si>
  <si>
    <r>
      <rPr>
        <sz val="10"/>
        <color theme="4" tint="-0.499984740745262"/>
        <rFont val="Verdana"/>
        <family val="2"/>
      </rPr>
      <t xml:space="preserve">: Signo (-) significa utilización de depósitos, signo (+) acumulación de depósitos - </t>
    </r>
    <r>
      <rPr>
        <sz val="10"/>
        <rFont val="Verdana"/>
        <family val="2"/>
      </rPr>
      <t xml:space="preserve"> (-) use of deposits , (+) deposit accumulation.</t>
    </r>
  </si>
  <si>
    <r>
      <rPr>
        <sz val="10"/>
        <color theme="4" tint="-0.499984740745262"/>
        <rFont val="Verdana"/>
        <family val="2"/>
      </rPr>
      <t>: Preliminar -</t>
    </r>
    <r>
      <rPr>
        <sz val="10"/>
        <rFont val="Verdana"/>
        <family val="2"/>
      </rPr>
      <t xml:space="preserve"> Preliminary.</t>
    </r>
  </si>
  <si>
    <r>
      <rPr>
        <sz val="10"/>
        <color theme="4" tint="-0.499984740745262"/>
        <rFont val="Verdana"/>
        <family val="2"/>
      </rPr>
      <t xml:space="preserve">: A partir de 2001 el financiamiento se presenta en bancario y no bancario según requerimiento de las NEDD - </t>
    </r>
    <r>
      <rPr>
        <sz val="10"/>
        <rFont val="Verdana"/>
        <family val="2"/>
      </rPr>
      <t>Since 2001 Financing comes in banking and non-banking as SDDS requirements.</t>
    </r>
  </si>
  <si>
    <r>
      <rPr>
        <b/>
        <sz val="10"/>
        <color theme="4" tint="-0.499984740745262"/>
        <rFont val="Verdana"/>
        <family val="2"/>
      </rPr>
      <t xml:space="preserve"> Ingresos del Gobierno Central </t>
    </r>
    <r>
      <rPr>
        <b/>
        <vertAlign val="superscript"/>
        <sz val="10"/>
        <color theme="4" tint="-0.499984740745262"/>
        <rFont val="Verdana"/>
        <family val="2"/>
      </rPr>
      <t>1/</t>
    </r>
    <r>
      <rPr>
        <b/>
        <sz val="10"/>
        <color theme="4" tint="-0.499984740745262"/>
        <rFont val="Verdana"/>
        <family val="2"/>
      </rPr>
      <t xml:space="preserve"> -</t>
    </r>
    <r>
      <rPr>
        <b/>
        <sz val="10"/>
        <color indexed="38"/>
        <rFont val="Verdana"/>
        <family val="2"/>
      </rPr>
      <t xml:space="preserve"> </t>
    </r>
    <r>
      <rPr>
        <b/>
        <sz val="10"/>
        <rFont val="Verdana"/>
        <family val="2"/>
      </rPr>
      <t xml:space="preserve">Central Government revenues </t>
    </r>
    <r>
      <rPr>
        <b/>
        <vertAlign val="superscript"/>
        <sz val="10"/>
        <rFont val="Verdana"/>
        <family val="2"/>
      </rPr>
      <t>1/</t>
    </r>
  </si>
  <si>
    <r>
      <rPr>
        <b/>
        <sz val="10"/>
        <color theme="4" tint="-0.499984740745262"/>
        <rFont val="Verdana"/>
        <family val="2"/>
      </rPr>
      <t xml:space="preserve">Conceptos - </t>
    </r>
    <r>
      <rPr>
        <b/>
        <sz val="10"/>
        <rFont val="Verdana"/>
        <family val="2"/>
      </rPr>
      <t>Concepts</t>
    </r>
  </si>
  <si>
    <r>
      <rPr>
        <b/>
        <sz val="10"/>
        <color theme="4" tint="-0.499984740745262"/>
        <rFont val="Verdana"/>
        <family val="2"/>
      </rPr>
      <t>Ingresos totales (excluye donaciones externas) -</t>
    </r>
    <r>
      <rPr>
        <b/>
        <sz val="10"/>
        <color indexed="62"/>
        <rFont val="Verdana"/>
        <family val="2"/>
      </rPr>
      <t xml:space="preserve"> </t>
    </r>
    <r>
      <rPr>
        <b/>
        <sz val="10"/>
        <rFont val="Verdana"/>
        <family val="2"/>
      </rPr>
      <t>Total revenues (excluding foreign hfants)</t>
    </r>
  </si>
  <si>
    <r>
      <rPr>
        <b/>
        <sz val="10"/>
        <color theme="4" tint="-0.499984740745262"/>
        <rFont val="Verdana"/>
        <family val="2"/>
      </rPr>
      <t xml:space="preserve">Impuestos - </t>
    </r>
    <r>
      <rPr>
        <b/>
        <sz val="10"/>
        <color indexed="8"/>
        <rFont val="Verdana"/>
        <family val="2"/>
      </rPr>
      <t>Tax revenues</t>
    </r>
  </si>
  <si>
    <r>
      <rPr>
        <sz val="10"/>
        <color theme="4" tint="-0.499984740745262"/>
        <rFont val="Verdana"/>
        <family val="2"/>
      </rPr>
      <t>Sobre el ingreso y las ganancias -</t>
    </r>
    <r>
      <rPr>
        <sz val="10"/>
        <color indexed="54"/>
        <rFont val="Verdana"/>
        <family val="2"/>
      </rPr>
      <t xml:space="preserve"> </t>
    </r>
    <r>
      <rPr>
        <sz val="10"/>
        <rFont val="Verdana"/>
        <family val="2"/>
      </rPr>
      <t>Revenues, income and capital gains</t>
    </r>
  </si>
  <si>
    <r>
      <rPr>
        <sz val="10"/>
        <color theme="4" tint="-0.499984740745262"/>
        <rFont val="Verdana"/>
        <family val="2"/>
      </rPr>
      <t xml:space="preserve">Sobre la Propiedad - </t>
    </r>
    <r>
      <rPr>
        <sz val="10"/>
        <rFont val="Verdana"/>
        <family val="2"/>
      </rPr>
      <t>Property tax</t>
    </r>
  </si>
  <si>
    <r>
      <rPr>
        <sz val="10"/>
        <color theme="4" tint="-0.499984740745262"/>
        <rFont val="Verdana"/>
        <family val="2"/>
      </rPr>
      <t xml:space="preserve">Sobre bienes y servicios </t>
    </r>
    <r>
      <rPr>
        <sz val="10"/>
        <color rgb="FF0070C0"/>
        <rFont val="Verdana"/>
        <family val="2"/>
      </rPr>
      <t xml:space="preserve">- </t>
    </r>
    <r>
      <rPr>
        <sz val="10"/>
        <color indexed="8"/>
        <rFont val="Verdana"/>
        <family val="2"/>
      </rPr>
      <t>Taxes on goods and services</t>
    </r>
  </si>
  <si>
    <r>
      <rPr>
        <sz val="10"/>
        <color theme="4" tint="-0.499984740745262"/>
        <rFont val="Verdana"/>
        <family val="2"/>
      </rPr>
      <t xml:space="preserve">Impuesto al valor agregado - </t>
    </r>
    <r>
      <rPr>
        <sz val="10"/>
        <color indexed="8"/>
        <rFont val="Verdana"/>
        <family val="2"/>
      </rPr>
      <t>Value-added tax</t>
    </r>
    <r>
      <rPr>
        <sz val="10"/>
        <color indexed="56"/>
        <rFont val="Verdana"/>
        <family val="2"/>
      </rPr>
      <t xml:space="preserve">        </t>
    </r>
  </si>
  <si>
    <r>
      <rPr>
        <sz val="10"/>
        <color theme="4" tint="-0.499984740745262"/>
        <rFont val="Verdana"/>
        <family val="2"/>
      </rPr>
      <t>Impuesto al valor agregado interno -</t>
    </r>
    <r>
      <rPr>
        <sz val="10"/>
        <color indexed="54"/>
        <rFont val="Verdana"/>
        <family val="2"/>
      </rPr>
      <t xml:space="preserve"> </t>
    </r>
    <r>
      <rPr>
        <sz val="10"/>
        <color indexed="8"/>
        <rFont val="Verdana"/>
        <family val="2"/>
      </rPr>
      <t>Domestic value-added tax</t>
    </r>
  </si>
  <si>
    <r>
      <rPr>
        <sz val="10"/>
        <color theme="4" tint="-0.499984740745262"/>
        <rFont val="Verdana"/>
        <family val="2"/>
      </rPr>
      <t>Impuesto al valor agregado externo -</t>
    </r>
    <r>
      <rPr>
        <sz val="10"/>
        <color indexed="54"/>
        <rFont val="Verdana"/>
        <family val="2"/>
      </rPr>
      <t xml:space="preserve"> </t>
    </r>
    <r>
      <rPr>
        <sz val="10"/>
        <color indexed="8"/>
        <rFont val="Verdana"/>
        <family val="2"/>
      </rPr>
      <t>External value-added tax</t>
    </r>
  </si>
  <si>
    <r>
      <rPr>
        <sz val="10"/>
        <color theme="4" tint="-0.499984740745262"/>
        <rFont val="Verdana"/>
        <family val="2"/>
      </rPr>
      <t xml:space="preserve">Impuestos selectivos </t>
    </r>
    <r>
      <rPr>
        <sz val="10"/>
        <color rgb="FF0070C0"/>
        <rFont val="Verdana"/>
        <family val="2"/>
      </rPr>
      <t>-</t>
    </r>
    <r>
      <rPr>
        <sz val="10"/>
        <color indexed="54"/>
        <rFont val="Verdana"/>
        <family val="2"/>
      </rPr>
      <t xml:space="preserve"> </t>
    </r>
    <r>
      <rPr>
        <sz val="10"/>
        <color indexed="8"/>
        <rFont val="Verdana"/>
        <family val="2"/>
      </rPr>
      <t>Excise tax</t>
    </r>
    <r>
      <rPr>
        <sz val="10"/>
        <color indexed="56"/>
        <rFont val="Verdana"/>
        <family val="2"/>
      </rPr>
      <t xml:space="preserve">                 </t>
    </r>
  </si>
  <si>
    <r>
      <rPr>
        <sz val="10"/>
        <color theme="4" tint="-0.499984740745262"/>
        <rFont val="Verdana"/>
        <family val="2"/>
      </rPr>
      <t>Derivados del petróleo -</t>
    </r>
    <r>
      <rPr>
        <sz val="10"/>
        <color indexed="54"/>
        <rFont val="Verdana"/>
        <family val="2"/>
      </rPr>
      <t xml:space="preserve"> </t>
    </r>
    <r>
      <rPr>
        <sz val="10"/>
        <color indexed="8"/>
        <rFont val="Verdana"/>
        <family val="2"/>
      </rPr>
      <t>Petroleum products</t>
    </r>
  </si>
  <si>
    <r>
      <rPr>
        <sz val="10"/>
        <color theme="4" tint="-0.499984740745262"/>
        <rFont val="Verdana"/>
        <family val="2"/>
      </rPr>
      <t>Cervezas y bebidas alcohólicas -</t>
    </r>
    <r>
      <rPr>
        <sz val="10"/>
        <color indexed="54"/>
        <rFont val="Verdana"/>
        <family val="2"/>
      </rPr>
      <t xml:space="preserve"> </t>
    </r>
    <r>
      <rPr>
        <sz val="10"/>
        <color indexed="8"/>
        <rFont val="Verdana"/>
        <family val="2"/>
      </rPr>
      <t>Beer and alcoholic beverages</t>
    </r>
  </si>
  <si>
    <r>
      <rPr>
        <sz val="10"/>
        <color theme="4" tint="-0.499984740745262"/>
        <rFont val="Verdana"/>
        <family val="2"/>
      </rPr>
      <t xml:space="preserve">Tabaco </t>
    </r>
    <r>
      <rPr>
        <sz val="10"/>
        <color rgb="FF0070C0"/>
        <rFont val="Verdana"/>
        <family val="2"/>
      </rPr>
      <t>-</t>
    </r>
    <r>
      <rPr>
        <sz val="10"/>
        <color indexed="8"/>
        <rFont val="Verdana"/>
        <family val="2"/>
      </rPr>
      <t xml:space="preserve"> Tobacco</t>
    </r>
  </si>
  <si>
    <r>
      <rPr>
        <sz val="10"/>
        <color theme="4" tint="-0.499984740745262"/>
        <rFont val="Verdana"/>
        <family val="2"/>
      </rPr>
      <t>Otros -</t>
    </r>
    <r>
      <rPr>
        <sz val="10"/>
        <color indexed="54"/>
        <rFont val="Verdana"/>
        <family val="2"/>
      </rPr>
      <t xml:space="preserve"> </t>
    </r>
    <r>
      <rPr>
        <sz val="10"/>
        <color indexed="8"/>
        <rFont val="Verdana"/>
        <family val="2"/>
      </rPr>
      <t>Other</t>
    </r>
  </si>
  <si>
    <r>
      <rPr>
        <sz val="10"/>
        <color theme="4" tint="-0.499984740745262"/>
        <rFont val="Verdana"/>
        <family val="2"/>
      </rPr>
      <t xml:space="preserve">    Sodas -</t>
    </r>
    <r>
      <rPr>
        <sz val="10"/>
        <color indexed="54"/>
        <rFont val="Verdana"/>
        <family val="2"/>
      </rPr>
      <t xml:space="preserve"> </t>
    </r>
    <r>
      <rPr>
        <sz val="10"/>
        <color indexed="8"/>
        <rFont val="Verdana"/>
        <family val="2"/>
      </rPr>
      <t>Sodas</t>
    </r>
  </si>
  <si>
    <r>
      <rPr>
        <sz val="10"/>
        <color theme="4" tint="-0.499984740745262"/>
        <rFont val="Verdana"/>
        <family val="2"/>
      </rPr>
      <t xml:space="preserve">    Otros -</t>
    </r>
    <r>
      <rPr>
        <sz val="10"/>
        <color indexed="54"/>
        <rFont val="Verdana"/>
        <family val="2"/>
      </rPr>
      <t xml:space="preserve"> </t>
    </r>
    <r>
      <rPr>
        <sz val="10"/>
        <color indexed="8"/>
        <rFont val="Verdana"/>
        <family val="2"/>
      </rPr>
      <t>Other</t>
    </r>
  </si>
  <si>
    <r>
      <rPr>
        <sz val="10"/>
        <color theme="4" tint="-0.499984740745262"/>
        <rFont val="Verdana"/>
        <family val="2"/>
      </rPr>
      <t xml:space="preserve">    Impuesto selectivo de consumo a las importaciones -</t>
    </r>
    <r>
      <rPr>
        <sz val="10"/>
        <color indexed="54"/>
        <rFont val="Verdana"/>
        <family val="2"/>
      </rPr>
      <t xml:space="preserve"> </t>
    </r>
    <r>
      <rPr>
        <sz val="10"/>
        <color indexed="8"/>
        <rFont val="Verdana"/>
        <family val="2"/>
      </rPr>
      <t>Import excise  tax</t>
    </r>
  </si>
  <si>
    <r>
      <rPr>
        <sz val="10"/>
        <color theme="4" tint="-0.499984740745262"/>
        <rFont val="Verdana"/>
        <family val="2"/>
      </rPr>
      <t xml:space="preserve"> Otros impuestos -</t>
    </r>
    <r>
      <rPr>
        <sz val="10"/>
        <color rgb="FF0070C0"/>
        <rFont val="Verdana"/>
        <family val="2"/>
      </rPr>
      <t xml:space="preserve"> </t>
    </r>
    <r>
      <rPr>
        <sz val="10"/>
        <color indexed="8"/>
        <rFont val="Verdana"/>
        <family val="2"/>
      </rPr>
      <t>Other taxes</t>
    </r>
    <r>
      <rPr>
        <sz val="10"/>
        <color indexed="56"/>
        <rFont val="Verdana"/>
        <family val="2"/>
      </rPr>
      <t xml:space="preserve">               </t>
    </r>
  </si>
  <si>
    <r>
      <rPr>
        <sz val="10"/>
        <color theme="4" tint="-0.499984740745262"/>
        <rFont val="Verdana"/>
        <family val="2"/>
      </rPr>
      <t xml:space="preserve">Impuesto sobre  el comercio y transacciones internacionales </t>
    </r>
    <r>
      <rPr>
        <sz val="10"/>
        <color rgb="FF0070C0"/>
        <rFont val="Verdana"/>
        <family val="2"/>
      </rPr>
      <t>-</t>
    </r>
    <r>
      <rPr>
        <sz val="10"/>
        <color indexed="54"/>
        <rFont val="Verdana"/>
        <family val="2"/>
      </rPr>
      <t xml:space="preserve"> </t>
    </r>
    <r>
      <rPr>
        <sz val="10"/>
        <color indexed="8"/>
        <rFont val="Verdana"/>
        <family val="2"/>
      </rPr>
      <t>International trade and transactions taxes</t>
    </r>
  </si>
  <si>
    <r>
      <rPr>
        <sz val="10"/>
        <color theme="4" tint="-0.499984740745262"/>
        <rFont val="Verdana"/>
        <family val="2"/>
      </rPr>
      <t>Derechos de aduana y otros derechos de importación -</t>
    </r>
    <r>
      <rPr>
        <sz val="10"/>
        <color indexed="54"/>
        <rFont val="Verdana"/>
        <family val="2"/>
      </rPr>
      <t xml:space="preserve"> </t>
    </r>
    <r>
      <rPr>
        <sz val="10"/>
        <color indexed="8"/>
        <rFont val="Verdana"/>
        <family val="2"/>
      </rPr>
      <t>Customs and other import duties</t>
    </r>
  </si>
  <si>
    <r>
      <rPr>
        <sz val="10"/>
        <color theme="4" tint="-0.499984740745262"/>
        <rFont val="Verdana"/>
        <family val="2"/>
      </rPr>
      <t xml:space="preserve">Transferencias </t>
    </r>
    <r>
      <rPr>
        <sz val="10"/>
        <color rgb="FF0070C0"/>
        <rFont val="Verdana"/>
        <family val="2"/>
      </rPr>
      <t>-</t>
    </r>
    <r>
      <rPr>
        <sz val="10"/>
        <color indexed="54"/>
        <rFont val="Verdana"/>
        <family val="2"/>
      </rPr>
      <t xml:space="preserve"> </t>
    </r>
    <r>
      <rPr>
        <sz val="10"/>
        <color indexed="8"/>
        <rFont val="Verdana"/>
        <family val="2"/>
      </rPr>
      <t>transfers</t>
    </r>
  </si>
  <si>
    <r>
      <rPr>
        <sz val="10"/>
        <color theme="4" tint="-0.499984740745262"/>
        <rFont val="Verdana"/>
        <family val="2"/>
      </rPr>
      <t>Otros ingresos no tributarios  -</t>
    </r>
    <r>
      <rPr>
        <sz val="10"/>
        <color indexed="54"/>
        <rFont val="Verdana"/>
        <family val="2"/>
      </rPr>
      <t xml:space="preserve"> </t>
    </r>
    <r>
      <rPr>
        <sz val="10"/>
        <color indexed="8"/>
        <rFont val="Verdana"/>
        <family val="2"/>
      </rPr>
      <t>Other non-tax revenue</t>
    </r>
  </si>
  <si>
    <r>
      <rPr>
        <sz val="10"/>
        <color theme="4" tint="-0.499984740745262"/>
        <rFont val="Verdana"/>
        <family val="2"/>
      </rPr>
      <t>Ventas incidentales de establecimientos no de mercado -</t>
    </r>
    <r>
      <rPr>
        <sz val="10"/>
        <color indexed="54"/>
        <rFont val="Verdana"/>
        <family val="2"/>
      </rPr>
      <t xml:space="preserve"> </t>
    </r>
    <r>
      <rPr>
        <sz val="10"/>
        <color indexed="8"/>
        <rFont val="Verdana"/>
        <family val="2"/>
      </rPr>
      <t>Incidental sales by non-market establishments</t>
    </r>
  </si>
  <si>
    <r>
      <rPr>
        <u/>
        <sz val="10"/>
        <color theme="4" tint="-0.499984740745262"/>
        <rFont val="Verdana"/>
        <family val="2"/>
      </rPr>
      <t>Partidas informativas -</t>
    </r>
    <r>
      <rPr>
        <u/>
        <sz val="10"/>
        <color indexed="8"/>
        <rFont val="Verdana"/>
        <family val="2"/>
      </rPr>
      <t xml:space="preserve"> Information items:</t>
    </r>
  </si>
  <si>
    <r>
      <rPr>
        <sz val="10"/>
        <color theme="4" tint="-0.499984740745262"/>
        <rFont val="Verdana"/>
        <family val="2"/>
      </rPr>
      <t>Donaciones totales -</t>
    </r>
    <r>
      <rPr>
        <sz val="10"/>
        <color rgb="FF0070C0"/>
        <rFont val="Verdana"/>
        <family val="2"/>
      </rPr>
      <t xml:space="preserve"> </t>
    </r>
    <r>
      <rPr>
        <sz val="10"/>
        <color indexed="8"/>
        <rFont val="Verdana"/>
        <family val="2"/>
      </rPr>
      <t>Total grants</t>
    </r>
  </si>
  <si>
    <r>
      <rPr>
        <sz val="10"/>
        <color theme="4" tint="-0.499984740745262"/>
        <rFont val="Verdana"/>
        <family val="2"/>
      </rPr>
      <t xml:space="preserve">Ingresos y donaciones - </t>
    </r>
    <r>
      <rPr>
        <sz val="10"/>
        <color indexed="8"/>
        <rFont val="Verdana"/>
        <family val="2"/>
      </rPr>
      <t>Revenues and grants</t>
    </r>
  </si>
  <si>
    <r>
      <rPr>
        <sz val="10"/>
        <color theme="4" tint="-0.499984740745262"/>
        <rFont val="Verdana"/>
        <family val="2"/>
      </rPr>
      <t xml:space="preserve">: Metodología utilizada de acuerdo al Manual Estadístico de Finanzas Públicas (MEFP, marco analítico 2001) a partir de 2001 - </t>
    </r>
    <r>
      <rPr>
        <sz val="10"/>
        <rFont val="Verdana"/>
        <family val="2"/>
      </rPr>
      <t>Since 2001 based on Government Finance Statistics Manual (GFSM, 2001).</t>
    </r>
  </si>
  <si>
    <r>
      <rPr>
        <sz val="10"/>
        <color theme="4" tint="-0.499984740745262"/>
        <rFont val="Verdana"/>
        <family val="2"/>
      </rPr>
      <t>: MHCP -</t>
    </r>
    <r>
      <rPr>
        <sz val="10"/>
        <rFont val="Verdana"/>
        <family val="2"/>
      </rPr>
      <t xml:space="preserve"> Ministry of Finance and Public Credit (MHCP).</t>
    </r>
  </si>
  <si>
    <r>
      <rPr>
        <b/>
        <sz val="10"/>
        <color theme="4" tint="-0.499984740745262"/>
        <rFont val="Verdana"/>
        <family val="2"/>
      </rPr>
      <t>Otros ingresos no tributarios  -</t>
    </r>
    <r>
      <rPr>
        <b/>
        <sz val="10"/>
        <color indexed="54"/>
        <rFont val="Verdana"/>
        <family val="2"/>
      </rPr>
      <t xml:space="preserve"> </t>
    </r>
    <r>
      <rPr>
        <b/>
        <sz val="10"/>
        <color indexed="8"/>
        <rFont val="Verdana"/>
        <family val="2"/>
      </rPr>
      <t>Other non-tax revenue</t>
    </r>
  </si>
  <si>
    <r>
      <t xml:space="preserve">Otros impuestos sobre el comercio exterior y las transacciones - </t>
    </r>
    <r>
      <rPr>
        <sz val="10"/>
        <rFont val="Verdana"/>
        <family val="2"/>
      </rPr>
      <t xml:space="preserve">Other taxes on foreign trade and transactions </t>
    </r>
  </si>
  <si>
    <r>
      <rPr>
        <sz val="10"/>
        <color theme="4" tint="-0.499984740745262"/>
        <rFont val="Verdana"/>
        <family val="2"/>
      </rPr>
      <t xml:space="preserve"> Cuadro -</t>
    </r>
    <r>
      <rPr>
        <sz val="10"/>
        <rFont val="Verdana"/>
        <family val="2"/>
      </rPr>
      <t xml:space="preserve"> Ta</t>
    </r>
    <r>
      <rPr>
        <sz val="10"/>
        <color indexed="8"/>
        <rFont val="Verdana"/>
        <family val="2"/>
      </rPr>
      <t>ble</t>
    </r>
    <r>
      <rPr>
        <sz val="10"/>
        <rFont val="Verdana"/>
        <family val="2"/>
      </rPr>
      <t xml:space="preserve"> </t>
    </r>
    <r>
      <rPr>
        <sz val="10"/>
        <color theme="4" tint="-0.499984740745262"/>
        <rFont val="Verdana"/>
        <family val="2"/>
      </rPr>
      <t>VI-12</t>
    </r>
  </si>
  <si>
    <r>
      <rPr>
        <b/>
        <sz val="10"/>
        <color theme="4" tint="-0.499984740745262"/>
        <rFont val="Verdana"/>
        <family val="2"/>
      </rPr>
      <t xml:space="preserve">Empresa Nacional de Transmisión Electrica (ENATREL) </t>
    </r>
    <r>
      <rPr>
        <b/>
        <vertAlign val="superscript"/>
        <sz val="10"/>
        <color theme="4" tint="-0.499984740745262"/>
        <rFont val="Verdana"/>
        <family val="2"/>
      </rPr>
      <t>1/</t>
    </r>
    <r>
      <rPr>
        <b/>
        <sz val="10"/>
        <color theme="4" tint="-0.499984740745262"/>
        <rFont val="Verdana"/>
        <family val="2"/>
      </rPr>
      <t xml:space="preserve"> -</t>
    </r>
    <r>
      <rPr>
        <b/>
        <sz val="10"/>
        <color indexed="56"/>
        <rFont val="Verdana"/>
        <family val="2"/>
      </rPr>
      <t xml:space="preserve"> </t>
    </r>
    <r>
      <rPr>
        <b/>
        <sz val="10"/>
        <color indexed="8"/>
        <rFont val="Verdana"/>
        <family val="2"/>
      </rPr>
      <t xml:space="preserve">National Electricity Transmission Company (ENATREL) </t>
    </r>
    <r>
      <rPr>
        <b/>
        <vertAlign val="superscript"/>
        <sz val="10"/>
        <color indexed="8"/>
        <rFont val="Verdana"/>
        <family val="2"/>
      </rPr>
      <t>1/</t>
    </r>
  </si>
  <si>
    <r>
      <rPr>
        <i/>
        <sz val="10"/>
        <color theme="4" tint="-0.499984740745262"/>
        <rFont val="Verdana"/>
        <family val="2"/>
      </rPr>
      <t xml:space="preserve">(millones de córdobas - </t>
    </r>
    <r>
      <rPr>
        <i/>
        <sz val="10"/>
        <color indexed="8"/>
        <rFont val="Verdana"/>
        <family val="2"/>
      </rPr>
      <t>millions of cordobas</t>
    </r>
    <r>
      <rPr>
        <i/>
        <sz val="10"/>
        <color indexed="56"/>
        <rFont val="Verdana"/>
        <family val="2"/>
      </rPr>
      <t>)</t>
    </r>
  </si>
  <si>
    <r>
      <rPr>
        <b/>
        <sz val="10"/>
        <color theme="4" tint="-0.499984740745262"/>
        <rFont val="Verdana"/>
        <family val="2"/>
      </rPr>
      <t>1. Ingresos -</t>
    </r>
    <r>
      <rPr>
        <b/>
        <sz val="10"/>
        <color indexed="54"/>
        <rFont val="Verdana"/>
        <family val="2"/>
      </rPr>
      <t xml:space="preserve"> </t>
    </r>
    <r>
      <rPr>
        <b/>
        <sz val="10"/>
        <color indexed="8"/>
        <rFont val="Verdana"/>
        <family val="2"/>
      </rPr>
      <t>Revenues</t>
    </r>
  </si>
  <si>
    <r>
      <rPr>
        <sz val="10"/>
        <color theme="4" tint="-0.499984740745262"/>
        <rFont val="Verdana"/>
        <family val="2"/>
      </rPr>
      <t xml:space="preserve">  Ingresos de operación -</t>
    </r>
    <r>
      <rPr>
        <sz val="10"/>
        <color indexed="54"/>
        <rFont val="Verdana"/>
        <family val="2"/>
      </rPr>
      <t xml:space="preserve"> </t>
    </r>
    <r>
      <rPr>
        <sz val="10"/>
        <color indexed="8"/>
        <rFont val="Verdana"/>
        <family val="2"/>
      </rPr>
      <t>Operating revenues</t>
    </r>
  </si>
  <si>
    <r>
      <rPr>
        <sz val="10"/>
        <color theme="4" tint="-0.499984740745262"/>
        <rFont val="Verdana"/>
        <family val="2"/>
      </rPr>
      <t xml:space="preserve">  Otros ingresos </t>
    </r>
    <r>
      <rPr>
        <sz val="10"/>
        <color indexed="62"/>
        <rFont val="Verdana"/>
        <family val="2"/>
      </rPr>
      <t xml:space="preserve">- </t>
    </r>
    <r>
      <rPr>
        <sz val="10"/>
        <color indexed="8"/>
        <rFont val="Verdana"/>
        <family val="2"/>
      </rPr>
      <t>Other revenues</t>
    </r>
  </si>
  <si>
    <r>
      <rPr>
        <sz val="10"/>
        <color theme="4" tint="-0.499984740745262"/>
        <rFont val="Verdana"/>
        <family val="2"/>
      </rPr>
      <t xml:space="preserve">    Transferencias corrientes -</t>
    </r>
    <r>
      <rPr>
        <sz val="10"/>
        <color indexed="54"/>
        <rFont val="Verdana"/>
        <family val="2"/>
      </rPr>
      <t xml:space="preserve"> </t>
    </r>
    <r>
      <rPr>
        <sz val="10"/>
        <rFont val="Verdana"/>
        <family val="2"/>
      </rPr>
      <t xml:space="preserve">Current transfers </t>
    </r>
  </si>
  <si>
    <r>
      <rPr>
        <sz val="10"/>
        <color indexed="62"/>
        <rFont val="Verdana"/>
        <family val="2"/>
      </rPr>
      <t xml:space="preserve"> </t>
    </r>
    <r>
      <rPr>
        <sz val="10"/>
        <color theme="4" tint="-0.499984740745262"/>
        <rFont val="Verdana"/>
        <family val="2"/>
      </rPr>
      <t xml:space="preserve">   Transferencias de capital -</t>
    </r>
    <r>
      <rPr>
        <sz val="10"/>
        <rFont val="Verdana"/>
        <family val="2"/>
      </rPr>
      <t xml:space="preserve"> Capital transfers </t>
    </r>
  </si>
  <si>
    <r>
      <rPr>
        <b/>
        <sz val="10"/>
        <color theme="4" tint="-0.499984740745262"/>
        <rFont val="Verdana"/>
        <family val="2"/>
      </rPr>
      <t xml:space="preserve">2. Gastos </t>
    </r>
    <r>
      <rPr>
        <b/>
        <sz val="10"/>
        <color indexed="62"/>
        <rFont val="Verdana"/>
        <family val="2"/>
      </rPr>
      <t>-</t>
    </r>
    <r>
      <rPr>
        <b/>
        <sz val="10"/>
        <color indexed="54"/>
        <rFont val="Verdana"/>
        <family val="2"/>
      </rPr>
      <t xml:space="preserve"> </t>
    </r>
    <r>
      <rPr>
        <b/>
        <sz val="10"/>
        <color indexed="8"/>
        <rFont val="Verdana"/>
        <family val="2"/>
      </rPr>
      <t>Expenditures</t>
    </r>
  </si>
  <si>
    <r>
      <rPr>
        <sz val="10"/>
        <color theme="4" tint="-0.499984740745262"/>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</si>
  <si>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theme="4" tint="-0.499984740745262"/>
        <rFont val="Verdana"/>
        <family val="2"/>
      </rPr>
      <t xml:space="preserve">  Compra de bienes y servicios </t>
    </r>
    <r>
      <rPr>
        <sz val="10"/>
        <color indexed="62"/>
        <rFont val="Verdana"/>
        <family val="2"/>
      </rPr>
      <t>-</t>
    </r>
    <r>
      <rPr>
        <sz val="10"/>
        <color indexed="54"/>
        <rFont val="Verdana"/>
        <family val="2"/>
      </rPr>
      <t xml:space="preserve"> </t>
    </r>
    <r>
      <rPr>
        <sz val="10"/>
        <color indexed="8"/>
        <rFont val="Verdana"/>
        <family val="2"/>
      </rPr>
      <t>Goods and services</t>
    </r>
  </si>
  <si>
    <r>
      <rPr>
        <sz val="10"/>
        <color theme="4" tint="-0.499984740745262"/>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</si>
  <si>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Cuadro -</t>
    </r>
    <r>
      <rPr>
        <sz val="10"/>
        <color theme="3"/>
        <rFont val="Verdana"/>
        <family val="2"/>
      </rPr>
      <t xml:space="preserve"> </t>
    </r>
    <r>
      <rPr>
        <sz val="10"/>
        <color indexed="8"/>
        <rFont val="Verdana"/>
        <family val="2"/>
      </rPr>
      <t xml:space="preserve">Table </t>
    </r>
    <r>
      <rPr>
        <sz val="10"/>
        <color indexed="56"/>
        <rFont val="Verdana"/>
        <family val="2"/>
      </rPr>
      <t>VI-15</t>
    </r>
  </si>
  <si>
    <r>
      <rPr>
        <b/>
        <sz val="10"/>
        <color theme="4" tint="-0.499984740745262"/>
        <rFont val="Verdana"/>
        <family val="2"/>
      </rPr>
      <t xml:space="preserve"> 3. Resultado operativo neto (1-2) -</t>
    </r>
    <r>
      <rPr>
        <b/>
        <sz val="10"/>
        <color indexed="62"/>
        <rFont val="Verdana"/>
        <family val="2"/>
      </rPr>
      <t xml:space="preserve"> </t>
    </r>
    <r>
      <rPr>
        <b/>
        <sz val="10"/>
        <color indexed="8"/>
        <rFont val="Verdana"/>
        <family val="2"/>
      </rPr>
      <t>Net operating balance (1-2)</t>
    </r>
  </si>
  <si>
    <r>
      <rPr>
        <b/>
        <sz val="10"/>
        <color theme="4" tint="-0.499984740745262"/>
        <rFont val="Verdana"/>
        <family val="2"/>
      </rPr>
      <t xml:space="preserve">7. Donaciones totales </t>
    </r>
    <r>
      <rPr>
        <b/>
        <sz val="10"/>
        <color indexed="62"/>
        <rFont val="Verdana"/>
        <family val="2"/>
      </rPr>
      <t xml:space="preserve">- </t>
    </r>
    <r>
      <rPr>
        <b/>
        <sz val="10"/>
        <color indexed="8"/>
        <rFont val="Verdana"/>
        <family val="2"/>
      </rPr>
      <t>Total grants</t>
    </r>
  </si>
  <si>
    <r>
      <rPr>
        <b/>
        <sz val="10"/>
        <color theme="4" tint="-0.499984740745262"/>
        <rFont val="Verdana"/>
        <family val="2"/>
      </rPr>
      <t xml:space="preserve">8. Superávit o déficit de efectivo d/d (6+7) - </t>
    </r>
    <r>
      <rPr>
        <b/>
        <sz val="10"/>
        <color indexed="8"/>
        <rFont val="Verdana"/>
        <family val="2"/>
      </rPr>
      <t>Overall balance after grants (6+7)</t>
    </r>
  </si>
  <si>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 </t>
    </r>
    <r>
      <rPr>
        <sz val="10"/>
        <rFont val="Verdana"/>
        <family val="2"/>
      </rPr>
      <t>B</t>
    </r>
    <r>
      <rPr>
        <sz val="10"/>
        <color indexed="8"/>
        <rFont val="Verdana"/>
        <family val="2"/>
      </rPr>
      <t xml:space="preserve">anking financing </t>
    </r>
    <r>
      <rPr>
        <vertAlign val="superscript"/>
        <sz val="10"/>
        <color indexed="8"/>
        <rFont val="Verdana"/>
        <family val="2"/>
      </rPr>
      <t>2/</t>
    </r>
  </si>
  <si>
    <r>
      <rPr>
        <sz val="10"/>
        <color indexed="62"/>
        <rFont val="Verdana"/>
        <family val="2"/>
      </rPr>
      <t xml:space="preserve">     </t>
    </r>
    <r>
      <rPr>
        <sz val="10"/>
        <color theme="4" tint="-0.499984740745262"/>
        <rFont val="Verdana"/>
        <family val="2"/>
      </rPr>
      <t xml:space="preserve">  Financiamiento no bancario -</t>
    </r>
    <r>
      <rPr>
        <sz val="10"/>
        <color indexed="62"/>
        <rFont val="Verdana"/>
        <family val="2"/>
      </rPr>
      <t xml:space="preserve"> </t>
    </r>
    <r>
      <rPr>
        <sz val="10"/>
        <color indexed="8"/>
        <rFont val="Verdana"/>
        <family val="2"/>
      </rPr>
      <t>Non-banking financing</t>
    </r>
  </si>
  <si>
    <r>
      <rPr>
        <sz val="10"/>
        <color theme="4" tint="-0.499984740745262"/>
        <rFont val="Verdana"/>
        <family val="2"/>
      </rPr>
      <t xml:space="preserve">Ahorro corriente </t>
    </r>
    <r>
      <rPr>
        <sz val="10"/>
        <color indexed="62"/>
        <rFont val="Verdana"/>
        <family val="2"/>
      </rPr>
      <t>-</t>
    </r>
    <r>
      <rPr>
        <sz val="10"/>
        <color indexed="54"/>
        <rFont val="Verdana"/>
        <family val="2"/>
      </rPr>
      <t xml:space="preserve"> </t>
    </r>
    <r>
      <rPr>
        <sz val="10"/>
        <color indexed="8"/>
        <rFont val="Verdana"/>
        <family val="2"/>
      </rPr>
      <t>Current savings</t>
    </r>
  </si>
  <si>
    <r>
      <rPr>
        <sz val="10"/>
        <color theme="4" tint="-0.499984740745262"/>
        <rFont val="Verdana"/>
        <family val="2"/>
      </rPr>
      <t>: Metodología utilizada de acuerdo al Manual Estadístico de Finanzas Públicas (MEFP, marco analítico 2001) a partir de 2001 -</t>
    </r>
    <r>
      <rPr>
        <sz val="10"/>
        <rFont val="Verdana"/>
        <family val="2"/>
      </rPr>
      <t xml:space="preserve"> Since 2001, based on Government Finance Statistics Manual (GFSM, 2001). </t>
    </r>
  </si>
  <si>
    <r>
      <rPr>
        <sz val="10"/>
        <color theme="4" tint="-0.499984740745262"/>
        <rFont val="Verdana"/>
        <family val="2"/>
      </rPr>
      <t xml:space="preserve">: Incluye el crédito neto del banco central y del resto del sistema financiero </t>
    </r>
    <r>
      <rPr>
        <sz val="10"/>
        <color indexed="62"/>
        <rFont val="Verdana"/>
        <family val="2"/>
      </rPr>
      <t>-</t>
    </r>
    <r>
      <rPr>
        <sz val="10"/>
        <color indexed="56"/>
        <rFont val="Verdana"/>
        <family val="2"/>
      </rPr>
      <t xml:space="preserve"> </t>
    </r>
    <r>
      <rPr>
        <sz val="10"/>
        <rFont val="Verdana"/>
        <family val="2"/>
      </rPr>
      <t>Includes Net Credit from the Central Bank and the Rest of the Financial System.</t>
    </r>
  </si>
  <si>
    <r>
      <rPr>
        <sz val="10"/>
        <color theme="4" tint="-0.499984740745262"/>
        <rFont val="Verdana"/>
        <family val="2"/>
      </rPr>
      <t xml:space="preserve">: Preliminar - </t>
    </r>
    <r>
      <rPr>
        <sz val="10"/>
        <rFont val="Verdana"/>
        <family val="2"/>
      </rPr>
      <t>Preliminary.</t>
    </r>
  </si>
  <si>
    <r>
      <rPr>
        <sz val="10"/>
        <color theme="4" tint="-0.499984740745262"/>
        <rFont val="Verdana"/>
        <family val="2"/>
      </rPr>
      <t>: Del 2001 al 2006 ENTRESA, a partir de 2007 ENATREL -</t>
    </r>
    <r>
      <rPr>
        <sz val="10"/>
        <rFont val="Verdana"/>
        <family val="2"/>
      </rPr>
      <t xml:space="preserve"> From 2001 to 2006 the transmission company was known as ENTRESA, since 2007 its name is ENATREL.</t>
    </r>
  </si>
  <si>
    <r>
      <rPr>
        <sz val="10"/>
        <color theme="4" tint="-0.499984740745262"/>
        <rFont val="Verdana"/>
        <family val="2"/>
      </rPr>
      <t>: ENATREL -</t>
    </r>
    <r>
      <rPr>
        <sz val="10"/>
        <rFont val="Verdana"/>
        <family val="2"/>
      </rPr>
      <t xml:space="preserve"> National Electricity Transmission Company (ENATREL).</t>
    </r>
  </si>
  <si>
    <r>
      <rPr>
        <sz val="10"/>
        <color theme="4" tint="-0.499984740745262"/>
        <rFont val="Verdana"/>
        <family val="2"/>
      </rPr>
      <t>Nota -</t>
    </r>
    <r>
      <rPr>
        <sz val="10"/>
        <color indexed="8"/>
        <rFont val="Verdana"/>
        <family val="2"/>
      </rPr>
      <t xml:space="preserve"> Note</t>
    </r>
  </si>
  <si>
    <r>
      <rPr>
        <sz val="10"/>
        <color theme="4" tint="-0.499984740745262"/>
        <rFont val="Verdana"/>
        <family val="2"/>
      </rPr>
      <t>Fuente -</t>
    </r>
    <r>
      <rPr>
        <sz val="10"/>
        <color indexed="62"/>
        <rFont val="Verdana"/>
        <family val="2"/>
      </rPr>
      <t xml:space="preserve"> </t>
    </r>
    <r>
      <rPr>
        <sz val="10"/>
        <rFont val="Verdana"/>
        <family val="2"/>
      </rPr>
      <t>Source</t>
    </r>
  </si>
  <si>
    <r>
      <rPr>
        <sz val="10"/>
        <color theme="4" tint="-0.499984740745262"/>
        <rFont val="Verdana"/>
        <family val="2"/>
      </rPr>
      <t xml:space="preserve">   Internos -</t>
    </r>
    <r>
      <rPr>
        <sz val="10"/>
        <color indexed="54"/>
        <rFont val="Verdana"/>
        <family val="2"/>
      </rPr>
      <t xml:space="preserve"> </t>
    </r>
    <r>
      <rPr>
        <sz val="10"/>
        <color indexed="8"/>
        <rFont val="Verdana"/>
        <family val="2"/>
      </rPr>
      <t>Domestic</t>
    </r>
  </si>
  <si>
    <r>
      <rPr>
        <sz val="10"/>
        <color theme="4" tint="-0.499984740745262"/>
        <rFont val="Verdana"/>
        <family val="2"/>
      </rPr>
      <t xml:space="preserve">   Externos -</t>
    </r>
    <r>
      <rPr>
        <sz val="10"/>
        <color indexed="54"/>
        <rFont val="Verdana"/>
        <family val="2"/>
      </rPr>
      <t xml:space="preserve"> </t>
    </r>
    <r>
      <rPr>
        <sz val="10"/>
        <color indexed="8"/>
        <rFont val="Verdana"/>
        <family val="2"/>
      </rPr>
      <t>External</t>
    </r>
  </si>
  <si>
    <r>
      <rPr>
        <sz val="10"/>
        <color theme="4" tint="-0.499984740745262"/>
        <rFont val="Verdana"/>
        <family val="2"/>
      </rPr>
      <t xml:space="preserve">  Transferencias corrientes -</t>
    </r>
    <r>
      <rPr>
        <sz val="10"/>
        <color indexed="54"/>
        <rFont val="Verdana"/>
        <family val="2"/>
      </rPr>
      <t xml:space="preserve"> </t>
    </r>
    <r>
      <rPr>
        <sz val="10"/>
        <color indexed="8"/>
        <rFont val="Verdana"/>
        <family val="2"/>
      </rPr>
      <t>Current transfers</t>
    </r>
  </si>
  <si>
    <r>
      <rPr>
        <sz val="10"/>
        <color theme="4" tint="-0.499984740745262"/>
        <rFont val="Verdana"/>
        <family val="2"/>
      </rPr>
      <t xml:space="preserve">  Otros gastos -</t>
    </r>
    <r>
      <rPr>
        <sz val="10"/>
        <color indexed="56"/>
        <rFont val="Verdana"/>
        <family val="2"/>
      </rPr>
      <t xml:space="preserve"> </t>
    </r>
    <r>
      <rPr>
        <sz val="10"/>
        <color indexed="8"/>
        <rFont val="Verdana"/>
        <family val="2"/>
      </rPr>
      <t>Other expenditure</t>
    </r>
  </si>
  <si>
    <r>
      <rPr>
        <sz val="10"/>
        <color theme="4" tint="-0.499984740745262"/>
        <rFont val="Verdana"/>
        <family val="2"/>
      </rPr>
      <t>Ahorro corriente -</t>
    </r>
    <r>
      <rPr>
        <sz val="10"/>
        <color indexed="38"/>
        <rFont val="Verdana"/>
        <family val="2"/>
      </rPr>
      <t xml:space="preserve"> </t>
    </r>
    <r>
      <rPr>
        <sz val="10"/>
        <color indexed="8"/>
        <rFont val="Verdana"/>
        <family val="2"/>
      </rPr>
      <t>Current savings</t>
    </r>
  </si>
  <si>
    <r>
      <rPr>
        <sz val="10"/>
        <color theme="4" tint="-0.499984740745262"/>
        <rFont val="Verdana"/>
        <family val="2"/>
      </rPr>
      <t xml:space="preserve">      Externo neto -</t>
    </r>
    <r>
      <rPr>
        <sz val="10"/>
        <color indexed="54"/>
        <rFont val="Verdana"/>
        <family val="2"/>
      </rPr>
      <t xml:space="preserve"> </t>
    </r>
    <r>
      <rPr>
        <sz val="10"/>
        <color indexed="8"/>
        <rFont val="Verdana"/>
        <family val="2"/>
      </rPr>
      <t>External</t>
    </r>
  </si>
  <si>
    <r>
      <rPr>
        <sz val="10"/>
        <color theme="4" tint="-0.499984740745262"/>
        <rFont val="Verdana"/>
        <family val="2"/>
      </rPr>
      <t xml:space="preserve">       Financiamiento no bancario </t>
    </r>
    <r>
      <rPr>
        <sz val="10"/>
        <color indexed="62"/>
        <rFont val="Verdana"/>
        <family val="2"/>
      </rPr>
      <t>-</t>
    </r>
    <r>
      <rPr>
        <sz val="10"/>
        <rFont val="Verdana"/>
        <family val="2"/>
      </rPr>
      <t xml:space="preserve"> </t>
    </r>
    <r>
      <rPr>
        <sz val="10"/>
        <color indexed="8"/>
        <rFont val="Verdana"/>
        <family val="2"/>
      </rPr>
      <t>Non-banking financing</t>
    </r>
  </si>
  <si>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2/</t>
    </r>
  </si>
  <si>
    <r>
      <rPr>
        <sz val="10"/>
        <color theme="4" tint="-0.499984740745262"/>
        <rFont val="Verdana"/>
        <family val="2"/>
      </rPr>
      <t xml:space="preserve">      Interno neto -</t>
    </r>
    <r>
      <rPr>
        <sz val="10"/>
        <color indexed="54"/>
        <rFont val="Verdana"/>
        <family val="2"/>
      </rPr>
      <t xml:space="preserve"> </t>
    </r>
    <r>
      <rPr>
        <sz val="10"/>
        <color indexed="8"/>
        <rFont val="Verdana"/>
        <family val="2"/>
      </rPr>
      <t>Domestic</t>
    </r>
  </si>
  <si>
    <r>
      <rPr>
        <b/>
        <sz val="10"/>
        <color theme="4" tint="-0.499984740745262"/>
        <rFont val="Verdana"/>
        <family val="2"/>
      </rPr>
      <t xml:space="preserve">8. Superávit o déficit de efectivo d/d (6+7) </t>
    </r>
    <r>
      <rPr>
        <b/>
        <sz val="10"/>
        <color indexed="62"/>
        <rFont val="Verdana"/>
        <family val="2"/>
      </rPr>
      <t>-</t>
    </r>
    <r>
      <rPr>
        <b/>
        <sz val="10"/>
        <color indexed="56"/>
        <rFont val="Verdana"/>
        <family val="2"/>
      </rPr>
      <t xml:space="preserve"> </t>
    </r>
    <r>
      <rPr>
        <b/>
        <sz val="10"/>
        <color indexed="8"/>
        <rFont val="Verdana"/>
        <family val="2"/>
      </rPr>
      <t>Overall balance after grants (6+7)</t>
    </r>
  </si>
  <si>
    <r>
      <rPr>
        <b/>
        <sz val="10"/>
        <color theme="4" tint="-0.499984740745262"/>
        <rFont val="Verdana"/>
        <family val="2"/>
      </rPr>
      <t>7. Donaciones totales -</t>
    </r>
    <r>
      <rPr>
        <b/>
        <sz val="10"/>
        <color indexed="62"/>
        <rFont val="Verdana"/>
        <family val="2"/>
      </rPr>
      <t xml:space="preserve"> </t>
    </r>
    <r>
      <rPr>
        <b/>
        <sz val="10"/>
        <rFont val="Verdana"/>
        <family val="2"/>
      </rPr>
      <t>Total grants</t>
    </r>
  </si>
  <si>
    <r>
      <rPr>
        <b/>
        <sz val="10"/>
        <color theme="4" tint="-0.499984740745262"/>
        <rFont val="Verdana"/>
        <family val="2"/>
      </rPr>
      <t xml:space="preserve">4. Adquisición neta de activos no financieros - </t>
    </r>
    <r>
      <rPr>
        <b/>
        <sz val="10"/>
        <color indexed="8"/>
        <rFont val="Verdana"/>
        <family val="2"/>
      </rPr>
      <t xml:space="preserve">Net non-financial asset purchases </t>
    </r>
  </si>
  <si>
    <r>
      <rPr>
        <sz val="10"/>
        <color theme="4" tint="-0.499984740745262"/>
        <rFont val="Verdana"/>
        <family val="2"/>
      </rPr>
      <t xml:space="preserve">  Prestaciones sociales -</t>
    </r>
    <r>
      <rPr>
        <sz val="10"/>
        <color indexed="54"/>
        <rFont val="Verdana"/>
        <family val="2"/>
      </rPr>
      <t xml:space="preserve"> </t>
    </r>
    <r>
      <rPr>
        <sz val="10"/>
        <color indexed="8"/>
        <rFont val="Verdana"/>
        <family val="2"/>
      </rPr>
      <t>Social benefits</t>
    </r>
  </si>
  <si>
    <r>
      <rPr>
        <sz val="10"/>
        <color theme="4" tint="-0.499984740745262"/>
        <rFont val="Verdana"/>
        <family val="2"/>
      </rPr>
      <t xml:space="preserve">  Intereses - </t>
    </r>
    <r>
      <rPr>
        <sz val="10"/>
        <color indexed="8"/>
        <rFont val="Verdana"/>
        <family val="2"/>
      </rPr>
      <t xml:space="preserve">Interest payments </t>
    </r>
  </si>
  <si>
    <r>
      <rPr>
        <b/>
        <sz val="10"/>
        <color theme="4" tint="-0.499984740745262"/>
        <rFont val="Verdana"/>
        <family val="2"/>
      </rPr>
      <t xml:space="preserve">2. Gastos - </t>
    </r>
    <r>
      <rPr>
        <b/>
        <sz val="10"/>
        <color indexed="8"/>
        <rFont val="Verdana"/>
        <family val="2"/>
      </rPr>
      <t>Expenditures</t>
    </r>
  </si>
  <si>
    <r>
      <rPr>
        <sz val="10"/>
        <color theme="4" tint="-0.499984740745262"/>
        <rFont val="Verdana"/>
        <family val="2"/>
      </rPr>
      <t xml:space="preserve">   Transferencias de capital - </t>
    </r>
    <r>
      <rPr>
        <sz val="10"/>
        <rFont val="Verdana"/>
        <family val="2"/>
      </rPr>
      <t xml:space="preserve">Capital transfers </t>
    </r>
  </si>
  <si>
    <r>
      <rPr>
        <sz val="10"/>
        <color theme="4" tint="-0.499984740745262"/>
        <rFont val="Verdana"/>
        <family val="2"/>
      </rPr>
      <t xml:space="preserve">   Transferencias corrientes -</t>
    </r>
    <r>
      <rPr>
        <sz val="10"/>
        <rFont val="Verdana"/>
        <family val="2"/>
      </rPr>
      <t xml:space="preserve"> Current transfers </t>
    </r>
  </si>
  <si>
    <r>
      <rPr>
        <b/>
        <sz val="10"/>
        <color theme="4" tint="-0.499984740745262"/>
        <rFont val="Verdana"/>
        <family val="2"/>
      </rPr>
      <t xml:space="preserve">1. Ingresos </t>
    </r>
    <r>
      <rPr>
        <b/>
        <sz val="10"/>
        <color indexed="54"/>
        <rFont val="Verdana"/>
        <family val="2"/>
      </rPr>
      <t xml:space="preserve">- </t>
    </r>
    <r>
      <rPr>
        <b/>
        <sz val="10"/>
        <color indexed="8"/>
        <rFont val="Verdana"/>
        <family val="2"/>
      </rPr>
      <t>Revenues</t>
    </r>
  </si>
  <si>
    <r>
      <rPr>
        <b/>
        <sz val="10"/>
        <color theme="4" tint="-0.499984740745262"/>
        <rFont val="Verdana"/>
        <family val="2"/>
      </rPr>
      <t>Empresa Nicaragüense de Acueductos y Alcantarillados  (ENACAL)</t>
    </r>
    <r>
      <rPr>
        <b/>
        <vertAlign val="superscript"/>
        <sz val="10"/>
        <color theme="4" tint="-0.499984740745262"/>
        <rFont val="Verdana"/>
        <family val="2"/>
      </rPr>
      <t>1/</t>
    </r>
    <r>
      <rPr>
        <b/>
        <sz val="10"/>
        <color theme="4" tint="-0.499984740745262"/>
        <rFont val="Verdana"/>
        <family val="2"/>
      </rPr>
      <t xml:space="preserve"> -</t>
    </r>
    <r>
      <rPr>
        <b/>
        <sz val="10"/>
        <color indexed="56"/>
        <rFont val="Verdana"/>
        <family val="2"/>
      </rPr>
      <t xml:space="preserve"> </t>
    </r>
    <r>
      <rPr>
        <b/>
        <sz val="10"/>
        <color indexed="8"/>
        <rFont val="Verdana"/>
        <family val="2"/>
      </rPr>
      <t xml:space="preserve">Nicaraguan Water and Sewerage Company (ENACAL) </t>
    </r>
    <r>
      <rPr>
        <b/>
        <vertAlign val="superscript"/>
        <sz val="10"/>
        <color indexed="8"/>
        <rFont val="Verdana"/>
        <family val="2"/>
      </rPr>
      <t>1/</t>
    </r>
  </si>
  <si>
    <r>
      <rPr>
        <sz val="10"/>
        <color theme="4" tint="-0.499984740745262"/>
        <rFont val="Verdana"/>
        <family val="2"/>
      </rPr>
      <t>Cuadro -</t>
    </r>
    <r>
      <rPr>
        <sz val="10"/>
        <color indexed="54"/>
        <rFont val="Verdana"/>
        <family val="2"/>
      </rPr>
      <t xml:space="preserve"> </t>
    </r>
    <r>
      <rPr>
        <sz val="10"/>
        <color indexed="8"/>
        <rFont val="Verdana"/>
        <family val="2"/>
      </rPr>
      <t>Table</t>
    </r>
    <r>
      <rPr>
        <sz val="10"/>
        <color indexed="56"/>
        <rFont val="Verdana"/>
        <family val="2"/>
      </rPr>
      <t xml:space="preserve"> </t>
    </r>
    <r>
      <rPr>
        <sz val="10"/>
        <color theme="4" tint="-0.499984740745262"/>
        <rFont val="Verdana"/>
        <family val="2"/>
      </rPr>
      <t>VI-16</t>
    </r>
  </si>
  <si>
    <r>
      <rPr>
        <sz val="10"/>
        <color theme="4" tint="-0.499984740745262"/>
        <rFont val="Verdana"/>
        <family val="2"/>
      </rPr>
      <t>: Metodología utilizada de acuerdo al Manual Estadístico de Finanzas Públicas (MEFP, marco analítico 2001) a partir de 2001 -</t>
    </r>
    <r>
      <rPr>
        <sz val="10"/>
        <color indexed="62"/>
        <rFont val="Verdana"/>
        <family val="2"/>
      </rPr>
      <t xml:space="preserve"> </t>
    </r>
    <r>
      <rPr>
        <sz val="10"/>
        <rFont val="Verdana"/>
        <family val="2"/>
      </rPr>
      <t xml:space="preserve"> Since 2001, based on Government Finance Statistics Manual (GFSM, 2001).</t>
    </r>
  </si>
  <si>
    <r>
      <rPr>
        <sz val="10"/>
        <color theme="4" tint="-0.499984740745262"/>
        <rFont val="Verdana"/>
        <family val="2"/>
      </rPr>
      <t>: Incluye el crédito neto del banco central y del resto del sistema financiero -</t>
    </r>
    <r>
      <rPr>
        <sz val="10"/>
        <color indexed="56"/>
        <rFont val="Verdana"/>
        <family val="2"/>
      </rPr>
      <t xml:space="preserve"> </t>
    </r>
    <r>
      <rPr>
        <sz val="10"/>
        <rFont val="Verdana"/>
        <family val="2"/>
      </rPr>
      <t>Includes Net Credit from the Central Bank and the Rest of the Financial System.</t>
    </r>
  </si>
  <si>
    <r>
      <rPr>
        <sz val="10"/>
        <color theme="4" tint="-0.499984740745262"/>
        <rFont val="Verdana"/>
        <family val="2"/>
      </rPr>
      <t xml:space="preserve">: Preliminar </t>
    </r>
    <r>
      <rPr>
        <sz val="10"/>
        <color indexed="62"/>
        <rFont val="Verdana"/>
        <family val="2"/>
      </rPr>
      <t>-</t>
    </r>
    <r>
      <rPr>
        <sz val="10"/>
        <rFont val="Verdana"/>
        <family val="2"/>
      </rPr>
      <t xml:space="preserve"> Preliminary.</t>
    </r>
  </si>
  <si>
    <r>
      <rPr>
        <sz val="10"/>
        <color theme="4" tint="-0.499984740745262"/>
        <rFont val="Verdana"/>
        <family val="2"/>
      </rPr>
      <t xml:space="preserve">: ENACAL </t>
    </r>
    <r>
      <rPr>
        <sz val="10"/>
        <color indexed="62"/>
        <rFont val="Verdana"/>
        <family val="2"/>
      </rPr>
      <t>-</t>
    </r>
    <r>
      <rPr>
        <sz val="10"/>
        <rFont val="Verdana"/>
        <family val="2"/>
      </rPr>
      <t xml:space="preserve"> Nicaraguan Water and Sewerage Company (ENACAL).</t>
    </r>
  </si>
  <si>
    <r>
      <rPr>
        <b/>
        <sz val="10"/>
        <color theme="4" tint="-0.499984740745262"/>
        <rFont val="Verdana"/>
        <family val="2"/>
      </rPr>
      <t xml:space="preserve">Petróleos de Nicaragua (PETRONIC) </t>
    </r>
    <r>
      <rPr>
        <b/>
        <vertAlign val="superscript"/>
        <sz val="10"/>
        <color theme="4" tint="-0.499984740745262"/>
        <rFont val="Verdana"/>
        <family val="2"/>
      </rPr>
      <t>1/</t>
    </r>
    <r>
      <rPr>
        <b/>
        <sz val="10"/>
        <color theme="4" tint="-0.499984740745262"/>
        <rFont val="Verdana"/>
        <family val="2"/>
      </rPr>
      <t xml:space="preserve"> -</t>
    </r>
    <r>
      <rPr>
        <b/>
        <sz val="10"/>
        <color indexed="38"/>
        <rFont val="Verdana"/>
        <family val="2"/>
      </rPr>
      <t xml:space="preserve"> </t>
    </r>
    <r>
      <rPr>
        <b/>
        <sz val="10"/>
        <rFont val="Verdana"/>
        <family val="2"/>
      </rPr>
      <t xml:space="preserve">Nicaraguan Petroleos (PETRONIC) </t>
    </r>
    <r>
      <rPr>
        <b/>
        <vertAlign val="superscript"/>
        <sz val="10"/>
        <rFont val="Verdana"/>
        <family val="2"/>
      </rPr>
      <t>1/</t>
    </r>
  </si>
  <si>
    <r>
      <rPr>
        <b/>
        <sz val="10"/>
        <color theme="4" tint="-0.499984740745262"/>
        <rFont val="Verdana"/>
        <family val="2"/>
      </rPr>
      <t xml:space="preserve">1. Ingresos </t>
    </r>
    <r>
      <rPr>
        <b/>
        <vertAlign val="superscript"/>
        <sz val="10"/>
        <color theme="4" tint="-0.499984740745262"/>
        <rFont val="Verdana"/>
        <family val="2"/>
      </rPr>
      <t>2/</t>
    </r>
    <r>
      <rPr>
        <b/>
        <sz val="10"/>
        <color theme="4" tint="-0.499984740745262"/>
        <rFont val="Verdana"/>
        <family val="2"/>
      </rPr>
      <t xml:space="preserve"> - </t>
    </r>
    <r>
      <rPr>
        <b/>
        <sz val="10"/>
        <rFont val="Verdana"/>
        <family val="2"/>
      </rPr>
      <t>R</t>
    </r>
    <r>
      <rPr>
        <b/>
        <sz val="10"/>
        <color indexed="8"/>
        <rFont val="Verdana"/>
        <family val="2"/>
      </rPr>
      <t>evenues</t>
    </r>
    <r>
      <rPr>
        <b/>
        <vertAlign val="superscript"/>
        <sz val="10"/>
        <color indexed="8"/>
        <rFont val="Verdana"/>
        <family val="2"/>
      </rPr>
      <t xml:space="preserve"> 2/</t>
    </r>
  </si>
  <si>
    <r>
      <rPr>
        <sz val="10"/>
        <color theme="4" tint="-0.499984740745262"/>
        <rFont val="Verdana"/>
        <family val="2"/>
      </rPr>
      <t xml:space="preserve">        Ingresos de operación -</t>
    </r>
    <r>
      <rPr>
        <sz val="10"/>
        <color indexed="54"/>
        <rFont val="Verdana"/>
        <family val="2"/>
      </rPr>
      <t xml:space="preserve"> </t>
    </r>
    <r>
      <rPr>
        <sz val="10"/>
        <color indexed="8"/>
        <rFont val="Verdana"/>
        <family val="2"/>
      </rPr>
      <t>Operating revenue</t>
    </r>
  </si>
  <si>
    <r>
      <rPr>
        <sz val="10"/>
        <color theme="4" tint="-0.499984740745262"/>
        <rFont val="Verdana"/>
        <family val="2"/>
      </rPr>
      <t xml:space="preserve">        Otros ingresos -</t>
    </r>
    <r>
      <rPr>
        <sz val="10"/>
        <color indexed="54"/>
        <rFont val="Verdana"/>
        <family val="2"/>
      </rPr>
      <t xml:space="preserve"> </t>
    </r>
    <r>
      <rPr>
        <sz val="10"/>
        <color indexed="8"/>
        <rFont val="Verdana"/>
        <family val="2"/>
      </rPr>
      <t>Other revenue</t>
    </r>
  </si>
  <si>
    <r>
      <rPr>
        <sz val="10"/>
        <color theme="4" tint="-0.499984740745262"/>
        <rFont val="Verdana"/>
        <family val="2"/>
      </rPr>
      <t xml:space="preserve">        Transferencias corrientes  -</t>
    </r>
    <r>
      <rPr>
        <sz val="10"/>
        <color indexed="62"/>
        <rFont val="Verdana"/>
        <family val="2"/>
      </rPr>
      <t xml:space="preserve"> </t>
    </r>
    <r>
      <rPr>
        <sz val="10"/>
        <color indexed="8"/>
        <rFont val="Verdana"/>
        <family val="2"/>
      </rPr>
      <t xml:space="preserve">Current transfers </t>
    </r>
  </si>
  <si>
    <r>
      <rPr>
        <sz val="10"/>
        <color indexed="62"/>
        <rFont val="Verdana"/>
        <family val="2"/>
      </rPr>
      <t xml:space="preserve">    </t>
    </r>
    <r>
      <rPr>
        <sz val="10"/>
        <color theme="4" tint="-0.499984740745262"/>
        <rFont val="Verdana"/>
        <family val="2"/>
      </rPr>
      <t xml:space="preserve">    Transferencias de capital  -</t>
    </r>
    <r>
      <rPr>
        <sz val="10"/>
        <color indexed="54"/>
        <rFont val="Verdana"/>
        <family val="2"/>
      </rPr>
      <t xml:space="preserve"> </t>
    </r>
    <r>
      <rPr>
        <sz val="10"/>
        <color indexed="8"/>
        <rFont val="Verdana"/>
        <family val="2"/>
      </rPr>
      <t>Capital transfers</t>
    </r>
  </si>
  <si>
    <r>
      <rPr>
        <b/>
        <sz val="10"/>
        <color theme="4" tint="-0.499984740745262"/>
        <rFont val="Verdana"/>
        <family val="2"/>
      </rPr>
      <t xml:space="preserve">2. Gastos - </t>
    </r>
    <r>
      <rPr>
        <b/>
        <sz val="10"/>
        <color indexed="8"/>
        <rFont val="Verdana"/>
        <family val="2"/>
      </rPr>
      <t>Expenditure</t>
    </r>
  </si>
  <si>
    <r>
      <rPr>
        <sz val="10"/>
        <color theme="4" tint="-0.499984740745262"/>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</si>
  <si>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theme="4" tint="-0.499984740745262"/>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</si>
  <si>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theme="4" tint="-0.499984740745262"/>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</si>
  <si>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 xml:space="preserve">         Internos -</t>
    </r>
    <r>
      <rPr>
        <sz val="10"/>
        <color indexed="54"/>
        <rFont val="Verdana"/>
        <family val="2"/>
      </rPr>
      <t xml:space="preserve"> </t>
    </r>
    <r>
      <rPr>
        <sz val="10"/>
        <color indexed="8"/>
        <rFont val="Verdana"/>
        <family val="2"/>
      </rPr>
      <t>Domestic</t>
    </r>
  </si>
  <si>
    <r>
      <rPr>
        <sz val="10"/>
        <color indexed="62"/>
        <rFont val="Verdana"/>
        <family val="2"/>
      </rPr>
      <t xml:space="preserve"> </t>
    </r>
    <r>
      <rPr>
        <sz val="10"/>
        <color theme="4" tint="-0.499984740745262"/>
        <rFont val="Verdana"/>
        <family val="2"/>
      </rPr>
      <t xml:space="preserve">        Externos - </t>
    </r>
    <r>
      <rPr>
        <sz val="10"/>
        <color indexed="8"/>
        <rFont val="Verdana"/>
        <family val="2"/>
      </rPr>
      <t>External</t>
    </r>
  </si>
  <si>
    <r>
      <rPr>
        <sz val="10"/>
        <color theme="4" tint="-0.499984740745262"/>
        <rFont val="Verdana"/>
        <family val="2"/>
      </rPr>
      <t xml:space="preserve">       Transferencias corrientes -</t>
    </r>
    <r>
      <rPr>
        <sz val="10"/>
        <color indexed="54"/>
        <rFont val="Verdana"/>
        <family val="2"/>
      </rPr>
      <t xml:space="preserve"> </t>
    </r>
    <r>
      <rPr>
        <sz val="10"/>
        <color indexed="8"/>
        <rFont val="Verdana"/>
        <family val="2"/>
      </rPr>
      <t>Current transfers</t>
    </r>
  </si>
  <si>
    <r>
      <rPr>
        <sz val="10"/>
        <color theme="4" tint="-0.499984740745262"/>
        <rFont val="Verdana"/>
        <family val="2"/>
      </rPr>
      <t xml:space="preserve">          Al Gobierno Central -</t>
    </r>
    <r>
      <rPr>
        <sz val="10"/>
        <color indexed="8"/>
        <rFont val="Verdana"/>
        <family val="2"/>
      </rPr>
      <t xml:space="preserve"> To Central Government</t>
    </r>
  </si>
  <si>
    <r>
      <rPr>
        <sz val="10"/>
        <color theme="4" tint="-0.499984740745262"/>
        <rFont val="Verdana"/>
        <family val="2"/>
      </rPr>
      <t xml:space="preserve">          A otros -</t>
    </r>
    <r>
      <rPr>
        <sz val="10"/>
        <color indexed="54"/>
        <rFont val="Verdana"/>
        <family val="2"/>
      </rPr>
      <t xml:space="preserve"> </t>
    </r>
    <r>
      <rPr>
        <sz val="10"/>
        <color indexed="8"/>
        <rFont val="Verdana"/>
        <family val="2"/>
      </rPr>
      <t>To others</t>
    </r>
  </si>
  <si>
    <r>
      <rPr>
        <sz val="10"/>
        <color theme="4" tint="-0.499984740745262"/>
        <rFont val="Verdana"/>
        <family val="2"/>
      </rPr>
      <t xml:space="preserve">       Prestaciones sociales -</t>
    </r>
    <r>
      <rPr>
        <sz val="10"/>
        <color indexed="54"/>
        <rFont val="Verdana"/>
        <family val="2"/>
      </rPr>
      <t xml:space="preserve"> </t>
    </r>
    <r>
      <rPr>
        <sz val="10"/>
        <color indexed="8"/>
        <rFont val="Verdana"/>
        <family val="2"/>
      </rPr>
      <t>Social benefits</t>
    </r>
  </si>
  <si>
    <r>
      <rPr>
        <sz val="10"/>
        <color theme="4" tint="-0.499984740745262"/>
        <rFont val="Verdana"/>
        <family val="2"/>
      </rPr>
      <t xml:space="preserve">       Otros gastos </t>
    </r>
    <r>
      <rPr>
        <sz val="10"/>
        <color indexed="54"/>
        <rFont val="Verdana"/>
        <family val="2"/>
      </rPr>
      <t xml:space="preserve">- </t>
    </r>
    <r>
      <rPr>
        <sz val="10"/>
        <color indexed="8"/>
        <rFont val="Verdana"/>
        <family val="2"/>
      </rPr>
      <t>Other expenditures</t>
    </r>
  </si>
  <si>
    <r>
      <rPr>
        <b/>
        <sz val="10"/>
        <color indexed="62"/>
        <rFont val="Verdana"/>
        <family val="2"/>
      </rPr>
      <t xml:space="preserve">  </t>
    </r>
    <r>
      <rPr>
        <b/>
        <sz val="10"/>
        <color theme="4" tint="-0.499984740745262"/>
        <rFont val="Verdana"/>
        <family val="2"/>
      </rPr>
      <t xml:space="preserve"> 3. Resultado operativo neto (1-2) -</t>
    </r>
    <r>
      <rPr>
        <b/>
        <sz val="10"/>
        <color indexed="54"/>
        <rFont val="Verdana"/>
        <family val="2"/>
      </rPr>
      <t xml:space="preserve"> </t>
    </r>
    <r>
      <rPr>
        <b/>
        <sz val="10"/>
        <color indexed="8"/>
        <rFont val="Verdana"/>
        <family val="2"/>
      </rPr>
      <t>Net operating balance (1-2)</t>
    </r>
  </si>
  <si>
    <r>
      <rPr>
        <b/>
        <sz val="10"/>
        <color theme="4" tint="-0.499984740745262"/>
        <rFont val="Verdana"/>
        <family val="2"/>
      </rPr>
      <t xml:space="preserve">   4. Adquisición neta de activos no financieros -</t>
    </r>
    <r>
      <rPr>
        <b/>
        <sz val="10"/>
        <color indexed="54"/>
        <rFont val="Verdana"/>
        <family val="2"/>
      </rPr>
      <t xml:space="preserve"> </t>
    </r>
    <r>
      <rPr>
        <b/>
        <sz val="10"/>
        <color indexed="8"/>
        <rFont val="Verdana"/>
        <family val="2"/>
      </rPr>
      <t xml:space="preserve">Net non-financial asset purchases </t>
    </r>
  </si>
  <si>
    <r>
      <rPr>
        <b/>
        <sz val="10"/>
        <color theme="4" tint="-0.499984740745262"/>
        <rFont val="Verdana"/>
        <family val="2"/>
      </rPr>
      <t xml:space="preserve">   6. Superávit o déficit de efectivo a/d (3-4) -</t>
    </r>
    <r>
      <rPr>
        <b/>
        <sz val="10"/>
        <color indexed="54"/>
        <rFont val="Verdana"/>
        <family val="2"/>
      </rPr>
      <t xml:space="preserve"> </t>
    </r>
    <r>
      <rPr>
        <b/>
        <sz val="10"/>
        <color indexed="8"/>
        <rFont val="Verdana"/>
        <family val="2"/>
      </rPr>
      <t>Overall balance before grants (3-4)</t>
    </r>
  </si>
  <si>
    <r>
      <rPr>
        <b/>
        <sz val="10"/>
        <color theme="4" tint="-0.499984740745262"/>
        <rFont val="Verdana"/>
        <family val="2"/>
      </rPr>
      <t xml:space="preserve">   8. Superávit (+) o déficit (-) global d/d (6+7) - </t>
    </r>
    <r>
      <rPr>
        <b/>
        <sz val="10"/>
        <color indexed="8"/>
        <rFont val="Verdana"/>
        <family val="2"/>
      </rPr>
      <t>Overall balance after grants (6+7)</t>
    </r>
  </si>
  <si>
    <r>
      <rPr>
        <b/>
        <sz val="10"/>
        <color theme="4" tint="-0.499984740745262"/>
        <rFont val="Verdana"/>
        <family val="2"/>
      </rPr>
      <t xml:space="preserve">   9. Financiamiento - </t>
    </r>
    <r>
      <rPr>
        <b/>
        <sz val="10"/>
        <color indexed="8"/>
        <rFont val="Verdana"/>
        <family val="2"/>
      </rPr>
      <t>Financing</t>
    </r>
  </si>
  <si>
    <r>
      <rPr>
        <sz val="10"/>
        <color theme="4" tint="-0.499984740745262"/>
        <rFont val="Verdana"/>
        <family val="2"/>
      </rPr>
      <t xml:space="preserve">         Financiamiento externo -</t>
    </r>
    <r>
      <rPr>
        <sz val="10"/>
        <color indexed="54"/>
        <rFont val="Verdana"/>
        <family val="2"/>
      </rPr>
      <t xml:space="preserve"> </t>
    </r>
    <r>
      <rPr>
        <sz val="10"/>
        <color indexed="8"/>
        <rFont val="Verdana"/>
        <family val="2"/>
      </rPr>
      <t>External</t>
    </r>
  </si>
  <si>
    <r>
      <rPr>
        <sz val="10"/>
        <color theme="4" tint="-0.499984740745262"/>
        <rFont val="Verdana"/>
        <family val="2"/>
      </rPr>
      <t xml:space="preserve">                Préstamos </t>
    </r>
    <r>
      <rPr>
        <sz val="10"/>
        <color indexed="54"/>
        <rFont val="Verdana"/>
        <family val="2"/>
      </rPr>
      <t>-</t>
    </r>
    <r>
      <rPr>
        <sz val="10"/>
        <color indexed="8"/>
        <rFont val="Verdana"/>
        <family val="2"/>
      </rPr>
      <t xml:space="preserve"> Credits</t>
    </r>
  </si>
  <si>
    <r>
      <rPr>
        <sz val="10"/>
        <color indexed="62"/>
        <rFont val="Verdana"/>
        <family val="2"/>
      </rPr>
      <t xml:space="preserve">  </t>
    </r>
    <r>
      <rPr>
        <sz val="10"/>
        <color theme="4" tint="-0.499984740745262"/>
        <rFont val="Verdana"/>
        <family val="2"/>
      </rPr>
      <t xml:space="preserve">       Financiamiento interno </t>
    </r>
    <r>
      <rPr>
        <sz val="10"/>
        <color indexed="62"/>
        <rFont val="Verdana"/>
        <family val="2"/>
      </rPr>
      <t>-</t>
    </r>
    <r>
      <rPr>
        <sz val="10"/>
        <color indexed="54"/>
        <rFont val="Verdana"/>
        <family val="2"/>
      </rPr>
      <t xml:space="preserve"> </t>
    </r>
    <r>
      <rPr>
        <sz val="10"/>
        <color indexed="8"/>
        <rFont val="Verdana"/>
        <family val="2"/>
      </rPr>
      <t xml:space="preserve">Domestic </t>
    </r>
  </si>
  <si>
    <r>
      <t xml:space="preserve">  </t>
    </r>
    <r>
      <rPr>
        <sz val="10"/>
        <color indexed="62"/>
        <rFont val="Verdana"/>
        <family val="2"/>
      </rPr>
      <t xml:space="preserve">  </t>
    </r>
    <r>
      <rPr>
        <sz val="10"/>
        <color theme="4" tint="-0.499984740745262"/>
        <rFont val="Verdana"/>
        <family val="2"/>
      </rPr>
      <t xml:space="preserve">            Financiamiento bancario </t>
    </r>
    <r>
      <rPr>
        <vertAlign val="superscript"/>
        <sz val="10"/>
        <color theme="4" tint="-0.499984740745262"/>
        <rFont val="Verdana"/>
        <family val="2"/>
      </rPr>
      <t>3/</t>
    </r>
    <r>
      <rPr>
        <sz val="10"/>
        <color theme="4" tint="-0.499984740745262"/>
        <rFont val="Verdana"/>
        <family val="2"/>
      </rPr>
      <t xml:space="preserve"> </t>
    </r>
    <r>
      <rPr>
        <sz val="10"/>
        <rFont val="Verdana"/>
        <family val="2"/>
      </rPr>
      <t>- B</t>
    </r>
    <r>
      <rPr>
        <sz val="10"/>
        <color indexed="8"/>
        <rFont val="Verdana"/>
        <family val="2"/>
      </rPr>
      <t>anking financing</t>
    </r>
    <r>
      <rPr>
        <vertAlign val="superscript"/>
        <sz val="10"/>
        <color indexed="8"/>
        <rFont val="Verdana"/>
        <family val="2"/>
      </rPr>
      <t xml:space="preserve"> 3/</t>
    </r>
  </si>
  <si>
    <r>
      <rPr>
        <sz val="10"/>
        <color theme="4" tint="-0.499984740745262"/>
        <rFont val="Verdana"/>
        <family val="2"/>
      </rPr>
      <t>Ahorro corriente -</t>
    </r>
    <r>
      <rPr>
        <sz val="10"/>
        <color indexed="54"/>
        <rFont val="Verdana"/>
        <family val="2"/>
      </rPr>
      <t xml:space="preserve"> </t>
    </r>
    <r>
      <rPr>
        <sz val="10"/>
        <color indexed="8"/>
        <rFont val="Verdana"/>
        <family val="2"/>
      </rPr>
      <t>Current savings</t>
    </r>
  </si>
  <si>
    <r>
      <rPr>
        <sz val="10"/>
        <color theme="4" tint="-0.499984740745262"/>
        <rFont val="Verdana"/>
        <family val="2"/>
      </rPr>
      <t xml:space="preserve">                Financiamiento no bancario -</t>
    </r>
    <r>
      <rPr>
        <sz val="10"/>
        <color theme="3"/>
        <rFont val="Verdana"/>
        <family val="2"/>
      </rPr>
      <t xml:space="preserve"> </t>
    </r>
    <r>
      <rPr>
        <sz val="10"/>
        <color indexed="8"/>
        <rFont val="Verdana"/>
        <family val="2"/>
      </rPr>
      <t>Non-banking financing</t>
    </r>
  </si>
  <si>
    <r>
      <rPr>
        <sz val="10"/>
        <color theme="4" tint="-0.499984740745262"/>
        <rFont val="Verdana"/>
        <family val="2"/>
      </rPr>
      <t xml:space="preserve">: Metodología utilizada de acuerdo al Manual Estadístico de Finanzas Públicas (MEFP, marco analítico 2001) a partir de 2001 - </t>
    </r>
    <r>
      <rPr>
        <sz val="10"/>
        <rFont val="Verdana"/>
        <family val="2"/>
      </rPr>
      <t xml:space="preserve"> Since 2001, based on Government Finance Statistics Manual (GFSM, 2001).</t>
    </r>
  </si>
  <si>
    <r>
      <rPr>
        <sz val="10"/>
        <color theme="4" tint="-0.499984740745262"/>
        <rFont val="Verdana"/>
        <family val="2"/>
      </rPr>
      <t>: Ingresos Netos -</t>
    </r>
    <r>
      <rPr>
        <sz val="10"/>
        <color indexed="8"/>
        <rFont val="Verdana"/>
        <family val="2"/>
      </rPr>
      <t xml:space="preserve"> net income</t>
    </r>
  </si>
  <si>
    <r>
      <rPr>
        <sz val="10"/>
        <color theme="4" tint="-0.499984740745262"/>
        <rFont val="Verdana"/>
        <family val="2"/>
      </rPr>
      <t xml:space="preserve">: Incluye el crédito neto del banco central y del resto del sistema financiero </t>
    </r>
    <r>
      <rPr>
        <sz val="10"/>
        <color indexed="56"/>
        <rFont val="Verdana"/>
        <family val="2"/>
      </rPr>
      <t xml:space="preserve">- </t>
    </r>
    <r>
      <rPr>
        <sz val="10"/>
        <rFont val="Verdana"/>
        <family val="2"/>
      </rPr>
      <t>Includes Net Credit from the Central Bank and the Rest of the Financial System.</t>
    </r>
  </si>
  <si>
    <r>
      <rPr>
        <sz val="10"/>
        <color theme="4" tint="-0.499984740745262"/>
        <rFont val="Verdana"/>
        <family val="2"/>
      </rPr>
      <t xml:space="preserve">: Preliminar </t>
    </r>
    <r>
      <rPr>
        <sz val="10"/>
        <color indexed="56"/>
        <rFont val="Verdana"/>
        <family val="2"/>
      </rPr>
      <t xml:space="preserve">- </t>
    </r>
    <r>
      <rPr>
        <sz val="10"/>
        <rFont val="Verdana"/>
        <family val="2"/>
      </rPr>
      <t>Preliminary</t>
    </r>
  </si>
  <si>
    <r>
      <rPr>
        <sz val="10"/>
        <color theme="4" tint="-0.499984740745262"/>
        <rFont val="Verdana"/>
        <family val="2"/>
      </rPr>
      <t xml:space="preserve">: Petróleos de Nicaragua (PETRONIC) </t>
    </r>
    <r>
      <rPr>
        <sz val="10"/>
        <color indexed="62"/>
        <rFont val="Verdana"/>
        <family val="2"/>
      </rPr>
      <t>-</t>
    </r>
    <r>
      <rPr>
        <sz val="10"/>
        <color indexed="8"/>
        <rFont val="Verdana"/>
        <family val="2"/>
      </rPr>
      <t xml:space="preserve"> </t>
    </r>
    <r>
      <rPr>
        <sz val="10"/>
        <rFont val="Verdana"/>
        <family val="2"/>
      </rPr>
      <t>Nicaraguan Petroleos (PETRONIC)</t>
    </r>
  </si>
  <si>
    <r>
      <rPr>
        <sz val="10"/>
        <color theme="4" tint="-0.499984740745262"/>
        <rFont val="Verdana"/>
        <family val="2"/>
      </rPr>
      <t xml:space="preserve">Cuadro - </t>
    </r>
    <r>
      <rPr>
        <sz val="10"/>
        <rFont val="Verdana"/>
        <family val="2"/>
      </rPr>
      <t xml:space="preserve">Table </t>
    </r>
    <r>
      <rPr>
        <sz val="10"/>
        <color theme="4" tint="-0.499984740745262"/>
        <rFont val="Verdana"/>
        <family val="2"/>
      </rPr>
      <t>VI-21</t>
    </r>
  </si>
  <si>
    <r>
      <rPr>
        <b/>
        <sz val="10"/>
        <color theme="4" tint="-0.499984740745262"/>
        <rFont val="Verdana"/>
        <family val="2"/>
      </rPr>
      <t xml:space="preserve">   7. Donaciones totales -</t>
    </r>
    <r>
      <rPr>
        <b/>
        <sz val="10"/>
        <color indexed="54"/>
        <rFont val="Verdana"/>
        <family val="2"/>
      </rPr>
      <t xml:space="preserve"> </t>
    </r>
    <r>
      <rPr>
        <b/>
        <sz val="10"/>
        <rFont val="Verdana"/>
        <family val="2"/>
      </rPr>
      <t xml:space="preserve">Total grants </t>
    </r>
  </si>
  <si>
    <r>
      <rPr>
        <sz val="10"/>
        <color theme="4" tint="-0.499984740745262"/>
        <rFont val="Verdana"/>
        <family val="2"/>
      </rPr>
      <t>Cuadro -</t>
    </r>
    <r>
      <rPr>
        <sz val="10"/>
        <color indexed="54"/>
        <rFont val="Verdana"/>
        <family val="2"/>
      </rPr>
      <t xml:space="preserve"> </t>
    </r>
    <r>
      <rPr>
        <sz val="10"/>
        <rFont val="Verdana"/>
        <family val="2"/>
      </rPr>
      <t>Table VI-19</t>
    </r>
  </si>
  <si>
    <r>
      <rPr>
        <b/>
        <sz val="10"/>
        <color theme="4" tint="-0.499984740745262"/>
        <rFont val="Verdana"/>
        <family val="2"/>
      </rPr>
      <t xml:space="preserve">Empresa Administradora de Aeropuertos Internacionales (EAAI) </t>
    </r>
    <r>
      <rPr>
        <b/>
        <vertAlign val="superscript"/>
        <sz val="10"/>
        <color theme="4" tint="-0.499984740745262"/>
        <rFont val="Verdana"/>
        <family val="2"/>
      </rPr>
      <t>1/</t>
    </r>
    <r>
      <rPr>
        <b/>
        <sz val="10"/>
        <color theme="4" tint="-0.499984740745262"/>
        <rFont val="Verdana"/>
        <family val="2"/>
      </rPr>
      <t xml:space="preserve"> - </t>
    </r>
    <r>
      <rPr>
        <b/>
        <sz val="10"/>
        <rFont val="Verdana"/>
        <family val="2"/>
      </rPr>
      <t xml:space="preserve">International Airports Management Company (EAAI) </t>
    </r>
    <r>
      <rPr>
        <b/>
        <vertAlign val="superscript"/>
        <sz val="10"/>
        <rFont val="Verdana"/>
        <family val="2"/>
      </rPr>
      <t>1/</t>
    </r>
  </si>
  <si>
    <r>
      <rPr>
        <b/>
        <sz val="10"/>
        <color theme="4" tint="-0.499984740745262"/>
        <rFont val="Verdana"/>
        <family val="2"/>
      </rPr>
      <t>1. Ingresos -</t>
    </r>
    <r>
      <rPr>
        <b/>
        <sz val="10"/>
        <color theme="3"/>
        <rFont val="Verdana"/>
        <family val="2"/>
      </rPr>
      <t xml:space="preserve"> </t>
    </r>
    <r>
      <rPr>
        <b/>
        <sz val="10"/>
        <rFont val="Verdana"/>
        <family val="2"/>
      </rPr>
      <t>R</t>
    </r>
    <r>
      <rPr>
        <b/>
        <sz val="10"/>
        <color indexed="8"/>
        <rFont val="Verdana"/>
        <family val="2"/>
      </rPr>
      <t>evenues</t>
    </r>
  </si>
  <si>
    <r>
      <rPr>
        <sz val="10"/>
        <color theme="4" tint="-0.499984740745262"/>
        <rFont val="Verdana"/>
        <family val="2"/>
      </rPr>
      <t xml:space="preserve">        Ingresos de operación - </t>
    </r>
    <r>
      <rPr>
        <sz val="10"/>
        <color indexed="8"/>
        <rFont val="Verdana"/>
        <family val="2"/>
      </rPr>
      <t>Operating revenue</t>
    </r>
  </si>
  <si>
    <r>
      <rPr>
        <sz val="10"/>
        <color theme="4" tint="-0.499984740745262"/>
        <rFont val="Verdana"/>
        <family val="2"/>
      </rPr>
      <t xml:space="preserve">        Transferencias corrientes -</t>
    </r>
    <r>
      <rPr>
        <sz val="10"/>
        <color indexed="54"/>
        <rFont val="Verdana"/>
        <family val="2"/>
      </rPr>
      <t xml:space="preserve"> </t>
    </r>
    <r>
      <rPr>
        <sz val="10"/>
        <color indexed="8"/>
        <rFont val="Verdana"/>
        <family val="2"/>
      </rPr>
      <t xml:space="preserve">Current transfers </t>
    </r>
  </si>
  <si>
    <r>
      <rPr>
        <sz val="10"/>
        <color theme="4" tint="-0.499984740745262"/>
        <rFont val="Verdana"/>
        <family val="2"/>
      </rPr>
      <t xml:space="preserve">        Transferencias de capital  - </t>
    </r>
    <r>
      <rPr>
        <sz val="10"/>
        <color indexed="8"/>
        <rFont val="Verdana"/>
        <family val="2"/>
      </rPr>
      <t xml:space="preserve">Capital transfers </t>
    </r>
  </si>
  <si>
    <r>
      <rPr>
        <b/>
        <sz val="10"/>
        <color theme="4" tint="-0.499984740745262"/>
        <rFont val="Verdana"/>
        <family val="2"/>
      </rPr>
      <t>2. Gastos -</t>
    </r>
    <r>
      <rPr>
        <b/>
        <sz val="10"/>
        <color indexed="8"/>
        <rFont val="Verdana"/>
        <family val="2"/>
      </rPr>
      <t xml:space="preserve"> Expenditure</t>
    </r>
  </si>
  <si>
    <r>
      <rPr>
        <sz val="10"/>
        <color theme="4" tint="-0.499984740745262"/>
        <rFont val="Verdana"/>
        <family val="2"/>
      </rPr>
      <t xml:space="preserve">       Remuneraciones a los empleados </t>
    </r>
    <r>
      <rPr>
        <sz val="10"/>
        <color indexed="62"/>
        <rFont val="Verdana"/>
        <family val="2"/>
      </rPr>
      <t>-</t>
    </r>
    <r>
      <rPr>
        <sz val="10"/>
        <color indexed="54"/>
        <rFont val="Verdana"/>
        <family val="2"/>
      </rPr>
      <t xml:space="preserve"> </t>
    </r>
    <r>
      <rPr>
        <sz val="10"/>
        <color indexed="8"/>
        <rFont val="Verdana"/>
        <family val="2"/>
      </rPr>
      <t>Wages and salaries</t>
    </r>
  </si>
  <si>
    <r>
      <rPr>
        <sz val="10"/>
        <color indexed="62"/>
        <rFont val="Verdana"/>
        <family val="2"/>
      </rPr>
      <t xml:space="preserve">  </t>
    </r>
    <r>
      <rPr>
        <sz val="10"/>
        <color theme="4" tint="-0.499984740745262"/>
        <rFont val="Verdana"/>
        <family val="2"/>
      </rPr>
      <t xml:space="preserve">       Externos -</t>
    </r>
    <r>
      <rPr>
        <sz val="10"/>
        <color indexed="54"/>
        <rFont val="Verdana"/>
        <family val="2"/>
      </rPr>
      <t xml:space="preserve"> </t>
    </r>
    <r>
      <rPr>
        <sz val="10"/>
        <color indexed="8"/>
        <rFont val="Verdana"/>
        <family val="2"/>
      </rPr>
      <t>External</t>
    </r>
  </si>
  <si>
    <r>
      <rPr>
        <sz val="10"/>
        <color theme="4" tint="-0.499984740745262"/>
        <rFont val="Verdana"/>
        <family val="2"/>
      </rPr>
      <t xml:space="preserve">       Transferencias corrientes</t>
    </r>
    <r>
      <rPr>
        <sz val="10"/>
        <color indexed="62"/>
        <rFont val="Verdana"/>
        <family val="2"/>
      </rPr>
      <t xml:space="preserve"> -</t>
    </r>
    <r>
      <rPr>
        <sz val="10"/>
        <color indexed="54"/>
        <rFont val="Verdana"/>
        <family val="2"/>
      </rPr>
      <t xml:space="preserve"> </t>
    </r>
    <r>
      <rPr>
        <sz val="10"/>
        <color indexed="8"/>
        <rFont val="Verdana"/>
        <family val="2"/>
      </rPr>
      <t>Current transfers</t>
    </r>
  </si>
  <si>
    <r>
      <rPr>
        <sz val="10"/>
        <color theme="4" tint="-0.499984740745262"/>
        <rFont val="Verdana"/>
        <family val="2"/>
      </rPr>
      <t xml:space="preserve">       Prestaciones sociales - </t>
    </r>
    <r>
      <rPr>
        <sz val="10"/>
        <color indexed="8"/>
        <rFont val="Verdana"/>
        <family val="2"/>
      </rPr>
      <t>Social benefits</t>
    </r>
  </si>
  <si>
    <r>
      <rPr>
        <sz val="10"/>
        <color theme="4" tint="-0.499984740745262"/>
        <rFont val="Verdana"/>
        <family val="2"/>
      </rPr>
      <t xml:space="preserve">       Otros gastos </t>
    </r>
    <r>
      <rPr>
        <sz val="10"/>
        <color indexed="62"/>
        <rFont val="Verdana"/>
        <family val="2"/>
      </rPr>
      <t>-</t>
    </r>
    <r>
      <rPr>
        <sz val="10"/>
        <color indexed="54"/>
        <rFont val="Verdana"/>
        <family val="2"/>
      </rPr>
      <t xml:space="preserve"> </t>
    </r>
    <r>
      <rPr>
        <sz val="10"/>
        <color indexed="8"/>
        <rFont val="Verdana"/>
        <family val="2"/>
      </rPr>
      <t>Other expenditures</t>
    </r>
  </si>
  <si>
    <r>
      <rPr>
        <b/>
        <sz val="10"/>
        <color theme="4" tint="-0.499984740745262"/>
        <rFont val="Verdana"/>
        <family val="2"/>
      </rPr>
      <t xml:space="preserve">  3. Resultado operativo neto (1-2) -</t>
    </r>
    <r>
      <rPr>
        <b/>
        <sz val="10"/>
        <color indexed="54"/>
        <rFont val="Verdana"/>
        <family val="2"/>
      </rPr>
      <t xml:space="preserve"> </t>
    </r>
    <r>
      <rPr>
        <b/>
        <sz val="10"/>
        <color indexed="8"/>
        <rFont val="Verdana"/>
        <family val="2"/>
      </rPr>
      <t>Net operating balance (1-2)</t>
    </r>
  </si>
  <si>
    <r>
      <rPr>
        <b/>
        <sz val="10"/>
        <color theme="4" tint="-0.499984740745262"/>
        <rFont val="Verdana"/>
        <family val="2"/>
      </rPr>
      <t xml:space="preserve">  4. Adquisición neta de activos no financieros </t>
    </r>
    <r>
      <rPr>
        <b/>
        <sz val="10"/>
        <color indexed="62"/>
        <rFont val="Verdana"/>
        <family val="2"/>
      </rPr>
      <t>-</t>
    </r>
    <r>
      <rPr>
        <b/>
        <sz val="10"/>
        <color indexed="54"/>
        <rFont val="Verdana"/>
        <family val="2"/>
      </rPr>
      <t xml:space="preserve"> </t>
    </r>
    <r>
      <rPr>
        <b/>
        <sz val="10"/>
        <color indexed="8"/>
        <rFont val="Verdana"/>
        <family val="2"/>
      </rPr>
      <t xml:space="preserve">Net non-financial asset purchases </t>
    </r>
  </si>
  <si>
    <r>
      <rPr>
        <b/>
        <sz val="10"/>
        <color theme="4" tint="-0.499984740745262"/>
        <rFont val="Verdana"/>
        <family val="2"/>
      </rPr>
      <t xml:space="preserve">  6. Superávit o déficit de efectivo a/d (3-4) -</t>
    </r>
    <r>
      <rPr>
        <b/>
        <sz val="10"/>
        <color indexed="54"/>
        <rFont val="Verdana"/>
        <family val="2"/>
      </rPr>
      <t xml:space="preserve"> </t>
    </r>
    <r>
      <rPr>
        <b/>
        <sz val="10"/>
        <color indexed="8"/>
        <rFont val="Verdana"/>
        <family val="2"/>
      </rPr>
      <t>Overall balance before grants (3-4)</t>
    </r>
  </si>
  <si>
    <r>
      <rPr>
        <b/>
        <sz val="10"/>
        <color theme="4" tint="-0.499984740745262"/>
        <rFont val="Verdana"/>
        <family val="2"/>
      </rPr>
      <t xml:space="preserve">  8. Superávit (+) o déficit (-) global d/d (6+7) -</t>
    </r>
    <r>
      <rPr>
        <b/>
        <sz val="10"/>
        <color indexed="54"/>
        <rFont val="Verdana"/>
        <family val="2"/>
      </rPr>
      <t xml:space="preserve"> </t>
    </r>
    <r>
      <rPr>
        <b/>
        <sz val="10"/>
        <color indexed="8"/>
        <rFont val="Verdana"/>
        <family val="2"/>
      </rPr>
      <t>Overall balance after grants (6+7)</t>
    </r>
  </si>
  <si>
    <r>
      <rPr>
        <b/>
        <sz val="10"/>
        <color theme="4" tint="-0.499984740745262"/>
        <rFont val="Verdana"/>
        <family val="2"/>
      </rPr>
      <t xml:space="preserve">  9. Financiamiento -</t>
    </r>
    <r>
      <rPr>
        <b/>
        <sz val="10"/>
        <color indexed="54"/>
        <rFont val="Verdana"/>
        <family val="2"/>
      </rPr>
      <t xml:space="preserve"> </t>
    </r>
    <r>
      <rPr>
        <b/>
        <sz val="10"/>
        <color indexed="8"/>
        <rFont val="Verdana"/>
        <family val="2"/>
      </rPr>
      <t>Financing</t>
    </r>
  </si>
  <si>
    <r>
      <rPr>
        <sz val="10"/>
        <color indexed="62"/>
        <rFont val="Verdana"/>
        <family val="2"/>
      </rPr>
      <t xml:space="preserve">    </t>
    </r>
    <r>
      <rPr>
        <sz val="10"/>
        <color theme="4" tint="-0.499984740745262"/>
        <rFont val="Verdana"/>
        <family val="2"/>
      </rPr>
      <t xml:space="preserve">            Préstamos </t>
    </r>
    <r>
      <rPr>
        <sz val="10"/>
        <color indexed="62"/>
        <rFont val="Verdana"/>
        <family val="2"/>
      </rPr>
      <t>-</t>
    </r>
    <r>
      <rPr>
        <sz val="10"/>
        <color indexed="8"/>
        <rFont val="Verdana"/>
        <family val="2"/>
      </rPr>
      <t xml:space="preserve"> Credits</t>
    </r>
  </si>
  <si>
    <r>
      <rPr>
        <sz val="10"/>
        <color theme="4" tint="-0.499984740745262"/>
        <rFont val="Verdana"/>
        <family val="2"/>
      </rPr>
      <t xml:space="preserve">         Financiamiento interno - </t>
    </r>
    <r>
      <rPr>
        <sz val="10"/>
        <color indexed="8"/>
        <rFont val="Verdana"/>
        <family val="2"/>
      </rPr>
      <t xml:space="preserve">Domestic </t>
    </r>
  </si>
  <si>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2/</t>
    </r>
  </si>
  <si>
    <r>
      <rPr>
        <sz val="10"/>
        <color theme="4" tint="-0.499984740745262"/>
        <rFont val="Verdana"/>
        <family val="2"/>
      </rPr>
      <t xml:space="preserve">                Financiamiento no bancario -</t>
    </r>
    <r>
      <rPr>
        <sz val="10"/>
        <color indexed="54"/>
        <rFont val="Verdana"/>
        <family val="2"/>
      </rPr>
      <t xml:space="preserve"> </t>
    </r>
    <r>
      <rPr>
        <sz val="10"/>
        <color indexed="8"/>
        <rFont val="Verdana"/>
        <family val="2"/>
      </rPr>
      <t>Non-banking financing</t>
    </r>
  </si>
  <si>
    <r>
      <rPr>
        <sz val="10"/>
        <color theme="4" tint="-0.499984740745262"/>
        <rFont val="Verdana"/>
        <family val="2"/>
      </rPr>
      <t xml:space="preserve">: Metodología utilizada de acuerdo al Manual Estadístico de Finanzas Públicas (MEFP, marco analítico 2001) a partir de 2001 -  </t>
    </r>
    <r>
      <rPr>
        <sz val="10"/>
        <rFont val="Verdana"/>
        <family val="2"/>
      </rPr>
      <t>Since 2001, based on Government Finance Statistics Manual (GFSM, 2001).</t>
    </r>
  </si>
  <si>
    <r>
      <rPr>
        <sz val="10"/>
        <color theme="4" tint="-0.499984740745262"/>
        <rFont val="Verdana"/>
        <family val="2"/>
      </rPr>
      <t>: Preliminar -</t>
    </r>
    <r>
      <rPr>
        <sz val="10"/>
        <color indexed="56"/>
        <rFont val="Verdana"/>
        <family val="2"/>
      </rPr>
      <t xml:space="preserve"> </t>
    </r>
    <r>
      <rPr>
        <sz val="10"/>
        <rFont val="Verdana"/>
        <family val="2"/>
      </rPr>
      <t>Preliminary</t>
    </r>
  </si>
  <si>
    <r>
      <rPr>
        <sz val="10"/>
        <color theme="4" tint="-0.499984740745262"/>
        <rFont val="Verdana"/>
        <family val="2"/>
      </rPr>
      <t xml:space="preserve">: Empresa Administradora de Aeropuertos Internacionales (EAAI) </t>
    </r>
    <r>
      <rPr>
        <sz val="10"/>
        <color indexed="56"/>
        <rFont val="Verdana"/>
        <family val="2"/>
      </rPr>
      <t xml:space="preserve">- </t>
    </r>
    <r>
      <rPr>
        <sz val="10"/>
        <rFont val="Verdana"/>
        <family val="2"/>
      </rPr>
      <t>International Airports Management Company (EAAI)</t>
    </r>
  </si>
  <si>
    <r>
      <rPr>
        <b/>
        <sz val="10"/>
        <color theme="4" tint="-0.499984740745262"/>
        <rFont val="Verdana"/>
        <family val="2"/>
      </rPr>
      <t xml:space="preserve">  7. Donaciones totales - </t>
    </r>
    <r>
      <rPr>
        <b/>
        <sz val="10"/>
        <color indexed="54"/>
        <rFont val="Verdana"/>
        <family val="2"/>
      </rPr>
      <t>T</t>
    </r>
    <r>
      <rPr>
        <b/>
        <sz val="10"/>
        <rFont val="Verdana"/>
        <family val="2"/>
      </rPr>
      <t xml:space="preserve">otal grants </t>
    </r>
  </si>
  <si>
    <r>
      <rPr>
        <b/>
        <sz val="10"/>
        <color theme="8" tint="-0.499984740745262"/>
        <rFont val="Verdana"/>
        <family val="2"/>
      </rPr>
      <t xml:space="preserve">Empresa Nicaragüense de Alimentos Básicos (ENABAS) </t>
    </r>
    <r>
      <rPr>
        <b/>
        <vertAlign val="superscript"/>
        <sz val="10"/>
        <color theme="8" tint="-0.499984740745262"/>
        <rFont val="Verdana"/>
        <family val="2"/>
      </rPr>
      <t>1/</t>
    </r>
    <r>
      <rPr>
        <b/>
        <sz val="10"/>
        <color theme="8" tint="-0.499984740745262"/>
        <rFont val="Verdana"/>
        <family val="2"/>
      </rPr>
      <t xml:space="preserve"> -</t>
    </r>
    <r>
      <rPr>
        <b/>
        <sz val="10"/>
        <color indexed="62"/>
        <rFont val="Verdana"/>
        <family val="2"/>
      </rPr>
      <t xml:space="preserve"> </t>
    </r>
    <r>
      <rPr>
        <b/>
        <sz val="10"/>
        <rFont val="Verdana"/>
        <family val="2"/>
      </rPr>
      <t xml:space="preserve">Nicaraguan Basic Food Company (ENABAS) </t>
    </r>
    <r>
      <rPr>
        <b/>
        <vertAlign val="superscript"/>
        <sz val="10"/>
        <rFont val="Verdana"/>
        <family val="2"/>
      </rPr>
      <t>1/</t>
    </r>
  </si>
  <si>
    <r>
      <rPr>
        <b/>
        <sz val="10"/>
        <color theme="4" tint="-0.499984740745262"/>
        <rFont val="Verdana"/>
        <family val="2"/>
      </rPr>
      <t xml:space="preserve">   6. Superávit o déficit de efectivo a/d (3-4) - </t>
    </r>
    <r>
      <rPr>
        <b/>
        <sz val="10"/>
        <color indexed="8"/>
        <rFont val="Verdana"/>
        <family val="2"/>
      </rPr>
      <t>Overall balance before grants (3-4)</t>
    </r>
  </si>
  <si>
    <r>
      <rPr>
        <b/>
        <sz val="10"/>
        <color theme="4" tint="-0.499984740745262"/>
        <rFont val="Verdana"/>
        <family val="2"/>
      </rPr>
      <t xml:space="preserve">   8. Superávit (+) o déficit (-) global d/d (6+7) -</t>
    </r>
    <r>
      <rPr>
        <b/>
        <sz val="10"/>
        <color indexed="54"/>
        <rFont val="Verdana"/>
        <family val="2"/>
      </rPr>
      <t xml:space="preserve"> </t>
    </r>
    <r>
      <rPr>
        <b/>
        <sz val="10"/>
        <color indexed="8"/>
        <rFont val="Verdana"/>
        <family val="2"/>
      </rPr>
      <t>Overall balance after grants (6+7)</t>
    </r>
  </si>
  <si>
    <r>
      <rPr>
        <b/>
        <sz val="10"/>
        <color theme="4" tint="-0.499984740745262"/>
        <rFont val="Verdana"/>
        <family val="2"/>
      </rPr>
      <t xml:space="preserve">   9. Financiamiento </t>
    </r>
    <r>
      <rPr>
        <b/>
        <sz val="10"/>
        <color indexed="62"/>
        <rFont val="Verdana"/>
        <family val="2"/>
      </rPr>
      <t>-</t>
    </r>
    <r>
      <rPr>
        <b/>
        <sz val="10"/>
        <color indexed="54"/>
        <rFont val="Verdana"/>
        <family val="2"/>
      </rPr>
      <t xml:space="preserve"> </t>
    </r>
    <r>
      <rPr>
        <b/>
        <sz val="10"/>
        <color indexed="8"/>
        <rFont val="Verdana"/>
        <family val="2"/>
      </rPr>
      <t>Financing</t>
    </r>
  </si>
  <si>
    <r>
      <rPr>
        <sz val="10"/>
        <color indexed="62"/>
        <rFont val="Verdana"/>
        <family val="2"/>
      </rPr>
      <t xml:space="preserve">   </t>
    </r>
    <r>
      <rPr>
        <sz val="10"/>
        <color theme="4" tint="-0.499984740745262"/>
        <rFont val="Verdana"/>
        <family val="2"/>
      </rPr>
      <t xml:space="preserve">             Préstamos -</t>
    </r>
    <r>
      <rPr>
        <sz val="10"/>
        <color indexed="8"/>
        <rFont val="Verdana"/>
        <family val="2"/>
      </rPr>
      <t xml:space="preserve"> Credits</t>
    </r>
  </si>
  <si>
    <r>
      <rPr>
        <sz val="10"/>
        <color theme="4" tint="-0.499984740745262"/>
        <rFont val="Verdana"/>
        <family val="2"/>
      </rPr>
      <t xml:space="preserve">         Financiamiento interno -</t>
    </r>
    <r>
      <rPr>
        <sz val="10"/>
        <color indexed="54"/>
        <rFont val="Verdana"/>
        <family val="2"/>
      </rPr>
      <t xml:space="preserve"> </t>
    </r>
    <r>
      <rPr>
        <sz val="10"/>
        <color indexed="8"/>
        <rFont val="Verdana"/>
        <family val="2"/>
      </rPr>
      <t xml:space="preserve">Domestic </t>
    </r>
  </si>
  <si>
    <r>
      <rPr>
        <sz val="10"/>
        <color indexed="62"/>
        <rFont val="Verdana"/>
        <family val="2"/>
      </rPr>
      <t xml:space="preserve">          </t>
    </r>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t>
    </r>
    <r>
      <rPr>
        <sz val="10"/>
        <rFont val="Verdana"/>
        <family val="2"/>
      </rPr>
      <t xml:space="preserve"> B</t>
    </r>
    <r>
      <rPr>
        <sz val="10"/>
        <color indexed="8"/>
        <rFont val="Verdana"/>
        <family val="2"/>
      </rPr>
      <t xml:space="preserve">anking financing </t>
    </r>
    <r>
      <rPr>
        <vertAlign val="superscript"/>
        <sz val="10"/>
        <color indexed="8"/>
        <rFont val="Verdana"/>
        <family val="2"/>
      </rPr>
      <t>2/</t>
    </r>
  </si>
  <si>
    <r>
      <rPr>
        <sz val="10"/>
        <color indexed="62"/>
        <rFont val="Verdana"/>
        <family val="2"/>
      </rPr>
      <t xml:space="preserve">            </t>
    </r>
    <r>
      <rPr>
        <sz val="10"/>
        <color theme="4" tint="-0.499984740745262"/>
        <rFont val="Verdana"/>
        <family val="2"/>
      </rPr>
      <t xml:space="preserve">    Financiamiento no bancario - </t>
    </r>
    <r>
      <rPr>
        <sz val="10"/>
        <color indexed="8"/>
        <rFont val="Verdana"/>
        <family val="2"/>
      </rPr>
      <t>Non-banking financing</t>
    </r>
  </si>
  <si>
    <r>
      <rPr>
        <sz val="10"/>
        <color theme="4" tint="-0.499984740745262"/>
        <rFont val="Verdana"/>
        <family val="2"/>
      </rPr>
      <t>Cuadro -</t>
    </r>
    <r>
      <rPr>
        <sz val="10"/>
        <color indexed="54"/>
        <rFont val="Verdana"/>
        <family val="2"/>
      </rPr>
      <t xml:space="preserve"> </t>
    </r>
    <r>
      <rPr>
        <sz val="10"/>
        <rFont val="Verdana"/>
        <family val="2"/>
      </rPr>
      <t xml:space="preserve">Table </t>
    </r>
    <r>
      <rPr>
        <sz val="10"/>
        <color theme="4" tint="-0.499984740745262"/>
        <rFont val="Verdana"/>
        <family val="2"/>
      </rPr>
      <t>VI-20</t>
    </r>
  </si>
  <si>
    <r>
      <rPr>
        <b/>
        <sz val="10"/>
        <color theme="4" tint="-0.499984740745262"/>
        <rFont val="Verdana"/>
        <family val="2"/>
      </rPr>
      <t>1. Ingresos -</t>
    </r>
    <r>
      <rPr>
        <b/>
        <sz val="10"/>
        <color indexed="54"/>
        <rFont val="Verdana"/>
        <family val="2"/>
      </rPr>
      <t xml:space="preserve"> </t>
    </r>
    <r>
      <rPr>
        <b/>
        <sz val="10"/>
        <rFont val="Verdana"/>
        <family val="2"/>
      </rPr>
      <t>R</t>
    </r>
    <r>
      <rPr>
        <b/>
        <sz val="10"/>
        <color indexed="8"/>
        <rFont val="Verdana"/>
        <family val="2"/>
      </rPr>
      <t>evenues</t>
    </r>
  </si>
  <si>
    <r>
      <rPr>
        <sz val="10"/>
        <color theme="4" tint="-0.499984740745262"/>
        <rFont val="Verdana"/>
        <family val="2"/>
      </rPr>
      <t xml:space="preserve">        Otros ingresos </t>
    </r>
    <r>
      <rPr>
        <sz val="10"/>
        <color indexed="62"/>
        <rFont val="Verdana"/>
        <family val="2"/>
      </rPr>
      <t>-</t>
    </r>
    <r>
      <rPr>
        <sz val="10"/>
        <color indexed="54"/>
        <rFont val="Verdana"/>
        <family val="2"/>
      </rPr>
      <t xml:space="preserve"> </t>
    </r>
    <r>
      <rPr>
        <sz val="10"/>
        <color indexed="8"/>
        <rFont val="Verdana"/>
        <family val="2"/>
      </rPr>
      <t>Other revenue</t>
    </r>
  </si>
  <si>
    <r>
      <rPr>
        <sz val="10"/>
        <color theme="4" tint="-0.499984740745262"/>
        <rFont val="Verdana"/>
        <family val="2"/>
      </rPr>
      <t xml:space="preserve">        Transferencias corrientes  -</t>
    </r>
    <r>
      <rPr>
        <sz val="10"/>
        <color indexed="54"/>
        <rFont val="Verdana"/>
        <family val="2"/>
      </rPr>
      <t xml:space="preserve"> </t>
    </r>
    <r>
      <rPr>
        <sz val="10"/>
        <color indexed="8"/>
        <rFont val="Verdana"/>
        <family val="2"/>
      </rPr>
      <t xml:space="preserve">Current transfers </t>
    </r>
  </si>
  <si>
    <r>
      <rPr>
        <sz val="10"/>
        <color indexed="62"/>
        <rFont val="Verdana"/>
        <family val="2"/>
      </rPr>
      <t xml:space="preserve">     </t>
    </r>
    <r>
      <rPr>
        <sz val="10"/>
        <color theme="4" tint="-0.499984740745262"/>
        <rFont val="Verdana"/>
        <family val="2"/>
      </rPr>
      <t xml:space="preserve">   Transferencias de capital  -</t>
    </r>
    <r>
      <rPr>
        <sz val="10"/>
        <color indexed="54"/>
        <rFont val="Verdana"/>
        <family val="2"/>
      </rPr>
      <t xml:space="preserve"> </t>
    </r>
    <r>
      <rPr>
        <sz val="10"/>
        <color indexed="8"/>
        <rFont val="Verdana"/>
        <family val="2"/>
      </rPr>
      <t>Capital transfers</t>
    </r>
  </si>
  <si>
    <r>
      <rPr>
        <sz val="10"/>
        <color theme="4" tint="-0.499984740745262"/>
        <rFont val="Verdana"/>
        <family val="2"/>
      </rPr>
      <t xml:space="preserve">         Internos - </t>
    </r>
    <r>
      <rPr>
        <sz val="10"/>
        <color indexed="8"/>
        <rFont val="Verdana"/>
        <family val="2"/>
      </rPr>
      <t>Domestic</t>
    </r>
  </si>
  <si>
    <r>
      <rPr>
        <sz val="10"/>
        <color theme="4" tint="-0.499984740745262"/>
        <rFont val="Verdana"/>
        <family val="2"/>
      </rPr>
      <t xml:space="preserve">         Externos -</t>
    </r>
    <r>
      <rPr>
        <sz val="10"/>
        <color indexed="54"/>
        <rFont val="Verdana"/>
        <family val="2"/>
      </rPr>
      <t xml:space="preserve"> </t>
    </r>
    <r>
      <rPr>
        <sz val="10"/>
        <color indexed="8"/>
        <rFont val="Verdana"/>
        <family val="2"/>
      </rPr>
      <t>External</t>
    </r>
  </si>
  <si>
    <r>
      <rPr>
        <sz val="10"/>
        <color theme="4" tint="-0.499984740745262"/>
        <rFont val="Verdana"/>
        <family val="2"/>
      </rPr>
      <t xml:space="preserve">       Transferencias corrientes - </t>
    </r>
    <r>
      <rPr>
        <sz val="10"/>
        <color indexed="8"/>
        <rFont val="Verdana"/>
        <family val="2"/>
      </rPr>
      <t>Current transfers</t>
    </r>
  </si>
  <si>
    <r>
      <rPr>
        <sz val="10"/>
        <color theme="4" tint="-0.499984740745262"/>
        <rFont val="Verdana"/>
        <family val="2"/>
      </rPr>
      <t xml:space="preserve">       Prestaciones sociales </t>
    </r>
    <r>
      <rPr>
        <sz val="10"/>
        <color indexed="54"/>
        <rFont val="Verdana"/>
        <family val="2"/>
      </rPr>
      <t xml:space="preserve">- </t>
    </r>
    <r>
      <rPr>
        <sz val="10"/>
        <color indexed="8"/>
        <rFont val="Verdana"/>
        <family val="2"/>
      </rPr>
      <t>Social benefits</t>
    </r>
  </si>
  <si>
    <r>
      <rPr>
        <sz val="10"/>
        <color theme="4" tint="-0.499984740745262"/>
        <rFont val="Verdana"/>
        <family val="2"/>
      </rPr>
      <t xml:space="preserve">       Otros gastos -</t>
    </r>
    <r>
      <rPr>
        <sz val="10"/>
        <color indexed="54"/>
        <rFont val="Verdana"/>
        <family val="2"/>
      </rPr>
      <t xml:space="preserve"> </t>
    </r>
    <r>
      <rPr>
        <sz val="10"/>
        <color indexed="8"/>
        <rFont val="Verdana"/>
        <family val="2"/>
      </rPr>
      <t>Other expenditures</t>
    </r>
  </si>
  <si>
    <r>
      <rPr>
        <b/>
        <sz val="10"/>
        <color theme="4" tint="-0.499984740745262"/>
        <rFont val="Verdana"/>
        <family val="2"/>
      </rPr>
      <t xml:space="preserve">   7. Donaciones totales -</t>
    </r>
    <r>
      <rPr>
        <b/>
        <sz val="10"/>
        <color indexed="54"/>
        <rFont val="Verdana"/>
        <family val="2"/>
      </rPr>
      <t xml:space="preserve"> </t>
    </r>
    <r>
      <rPr>
        <b/>
        <sz val="10"/>
        <rFont val="Verdana"/>
        <family val="2"/>
      </rPr>
      <t>Total grants</t>
    </r>
    <r>
      <rPr>
        <b/>
        <sz val="10"/>
        <color indexed="8"/>
        <rFont val="Verdana"/>
        <family val="2"/>
      </rPr>
      <t xml:space="preserve"> </t>
    </r>
  </si>
  <si>
    <r>
      <rPr>
        <sz val="10"/>
        <color theme="4" tint="-0.499984740745262"/>
        <rFont val="Verdana"/>
        <family val="2"/>
      </rPr>
      <t>Cuadro -</t>
    </r>
    <r>
      <rPr>
        <sz val="10"/>
        <color theme="4" tint="-0.249977111117893"/>
        <rFont val="Verdana"/>
        <family val="2"/>
      </rPr>
      <t xml:space="preserve"> </t>
    </r>
    <r>
      <rPr>
        <sz val="10"/>
        <color indexed="8"/>
        <rFont val="Verdana"/>
        <family val="2"/>
      </rPr>
      <t>Table</t>
    </r>
    <r>
      <rPr>
        <sz val="10"/>
        <color indexed="56"/>
        <rFont val="Verdana"/>
        <family val="2"/>
      </rPr>
      <t xml:space="preserve"> </t>
    </r>
    <r>
      <rPr>
        <sz val="10"/>
        <color theme="4" tint="-0.249977111117893"/>
        <rFont val="Verdana"/>
        <family val="2"/>
      </rPr>
      <t>VI-13</t>
    </r>
  </si>
  <si>
    <r>
      <rPr>
        <b/>
        <sz val="10"/>
        <color theme="4" tint="-0.499984740745262"/>
        <rFont val="Verdana"/>
        <family val="2"/>
      </rPr>
      <t xml:space="preserve">Gastos del Gobierno Central </t>
    </r>
    <r>
      <rPr>
        <b/>
        <vertAlign val="superscript"/>
        <sz val="10"/>
        <color theme="4" tint="-0.499984740745262"/>
        <rFont val="Verdana"/>
        <family val="2"/>
      </rPr>
      <t>1/</t>
    </r>
    <r>
      <rPr>
        <b/>
        <sz val="10"/>
        <color theme="4" tint="-0.499984740745262"/>
        <rFont val="Verdana"/>
        <family val="2"/>
      </rPr>
      <t xml:space="preserve"> </t>
    </r>
    <r>
      <rPr>
        <b/>
        <sz val="10"/>
        <color theme="4" tint="-0.249977111117893"/>
        <rFont val="Verdana"/>
        <family val="2"/>
      </rPr>
      <t>-</t>
    </r>
    <r>
      <rPr>
        <b/>
        <sz val="10"/>
        <color indexed="56"/>
        <rFont val="Verdana"/>
        <family val="2"/>
      </rPr>
      <t xml:space="preserve"> </t>
    </r>
    <r>
      <rPr>
        <b/>
        <sz val="10"/>
        <color indexed="8"/>
        <rFont val="Verdana"/>
        <family val="2"/>
      </rPr>
      <t xml:space="preserve">Central Government expenditures </t>
    </r>
    <r>
      <rPr>
        <b/>
        <vertAlign val="superscript"/>
        <sz val="10"/>
        <color indexed="8"/>
        <rFont val="Verdana"/>
        <family val="2"/>
      </rPr>
      <t>1/</t>
    </r>
  </si>
  <si>
    <r>
      <rPr>
        <b/>
        <sz val="10"/>
        <color theme="4" tint="-0.499984740745262"/>
        <rFont val="Verdana"/>
        <family val="2"/>
      </rPr>
      <t xml:space="preserve">Gastos - </t>
    </r>
    <r>
      <rPr>
        <b/>
        <sz val="10"/>
        <color indexed="8"/>
        <rFont val="Verdana"/>
        <family val="2"/>
      </rPr>
      <t>Expenditures</t>
    </r>
  </si>
  <si>
    <r>
      <rPr>
        <sz val="10"/>
        <color theme="4" tint="-0.499984740745262"/>
        <rFont val="Verdana"/>
        <family val="2"/>
      </rPr>
      <t xml:space="preserve">  Remuneraciones - </t>
    </r>
    <r>
      <rPr>
        <sz val="10"/>
        <color indexed="8"/>
        <rFont val="Verdana"/>
        <family val="2"/>
      </rPr>
      <t>Wages and salaries</t>
    </r>
  </si>
  <si>
    <r>
      <rPr>
        <sz val="10"/>
        <color theme="4" tint="-0.499984740745262"/>
        <rFont val="Verdana"/>
        <family val="2"/>
      </rPr>
      <t xml:space="preserve">  Pago de intereses -</t>
    </r>
    <r>
      <rPr>
        <sz val="10"/>
        <color indexed="56"/>
        <rFont val="Verdana"/>
        <family val="2"/>
      </rPr>
      <t xml:space="preserve"> </t>
    </r>
    <r>
      <rPr>
        <sz val="10"/>
        <rFont val="Verdana"/>
        <family val="2"/>
      </rPr>
      <t>Interest payments</t>
    </r>
  </si>
  <si>
    <r>
      <rPr>
        <sz val="10"/>
        <color theme="4" tint="-0.499984740745262"/>
        <rFont val="Verdana"/>
        <family val="2"/>
      </rPr>
      <t>sobre deuda interna -</t>
    </r>
    <r>
      <rPr>
        <sz val="10"/>
        <color indexed="62"/>
        <rFont val="Verdana"/>
        <family val="2"/>
      </rPr>
      <t xml:space="preserve"> </t>
    </r>
    <r>
      <rPr>
        <sz val="10"/>
        <rFont val="Verdana"/>
        <family val="2"/>
      </rPr>
      <t>On domestic debt</t>
    </r>
  </si>
  <si>
    <r>
      <rPr>
        <sz val="10"/>
        <color theme="4" tint="-0.499984740745262"/>
        <rFont val="Verdana"/>
        <family val="2"/>
      </rPr>
      <t xml:space="preserve">sobre deuda externa - </t>
    </r>
    <r>
      <rPr>
        <sz val="10"/>
        <rFont val="Verdana"/>
        <family val="2"/>
      </rPr>
      <t>On external debt</t>
    </r>
  </si>
  <si>
    <r>
      <rPr>
        <sz val="10"/>
        <color theme="4" tint="-0.499984740745262"/>
        <rFont val="Verdana"/>
        <family val="2"/>
      </rPr>
      <t xml:space="preserve">  Transferencias -</t>
    </r>
    <r>
      <rPr>
        <sz val="10"/>
        <color indexed="56"/>
        <rFont val="Verdana"/>
        <family val="2"/>
      </rPr>
      <t xml:space="preserve"> </t>
    </r>
    <r>
      <rPr>
        <sz val="10"/>
        <rFont val="Verdana"/>
        <family val="2"/>
      </rPr>
      <t>Transfers</t>
    </r>
  </si>
  <si>
    <r>
      <rPr>
        <sz val="10"/>
        <color theme="4" tint="-0.499984740745262"/>
        <rFont val="Verdana"/>
        <family val="2"/>
      </rPr>
      <t xml:space="preserve">   Transferencias corrientes -</t>
    </r>
    <r>
      <rPr>
        <sz val="10"/>
        <color indexed="54"/>
        <rFont val="Verdana"/>
        <family val="2"/>
      </rPr>
      <t xml:space="preserve"> </t>
    </r>
    <r>
      <rPr>
        <sz val="10"/>
        <color indexed="8"/>
        <rFont val="Verdana"/>
        <family val="2"/>
      </rPr>
      <t>Current transfers</t>
    </r>
  </si>
  <si>
    <r>
      <rPr>
        <sz val="10"/>
        <color theme="4" tint="-0.249977111117893"/>
        <rFont val="Verdana"/>
        <family val="2"/>
      </rPr>
      <t xml:space="preserve">   </t>
    </r>
    <r>
      <rPr>
        <sz val="10"/>
        <color theme="4" tint="-0.499984740745262"/>
        <rFont val="Verdana"/>
        <family val="2"/>
      </rPr>
      <t xml:space="preserve">     Municipalidades -</t>
    </r>
    <r>
      <rPr>
        <sz val="10"/>
        <color indexed="56"/>
        <rFont val="Verdana"/>
        <family val="2"/>
      </rPr>
      <t xml:space="preserve"> </t>
    </r>
    <r>
      <rPr>
        <sz val="10"/>
        <color indexed="8"/>
        <rFont val="Verdana"/>
        <family val="2"/>
      </rPr>
      <t>Municipalities</t>
    </r>
  </si>
  <si>
    <r>
      <rPr>
        <sz val="10"/>
        <color theme="4" tint="-0.499984740745262"/>
        <rFont val="Verdana"/>
        <family val="2"/>
      </rPr>
      <t xml:space="preserve">        A Universidades </t>
    </r>
    <r>
      <rPr>
        <sz val="10"/>
        <color theme="4" tint="-0.249977111117893"/>
        <rFont val="Verdana"/>
        <family val="2"/>
      </rPr>
      <t>-</t>
    </r>
    <r>
      <rPr>
        <sz val="10"/>
        <color indexed="56"/>
        <rFont val="Verdana"/>
        <family val="2"/>
      </rPr>
      <t xml:space="preserve"> </t>
    </r>
    <r>
      <rPr>
        <sz val="10"/>
        <rFont val="Verdana"/>
        <family val="2"/>
      </rPr>
      <t>To universities</t>
    </r>
  </si>
  <si>
    <r>
      <rPr>
        <sz val="10"/>
        <color theme="4" tint="-0.499984740745262"/>
        <rFont val="Verdana"/>
        <family val="2"/>
      </rPr>
      <t xml:space="preserve">        Resto del sector público - </t>
    </r>
    <r>
      <rPr>
        <sz val="10"/>
        <rFont val="Verdana"/>
        <family val="2"/>
      </rPr>
      <t>Rest of Public Sector</t>
    </r>
  </si>
  <si>
    <r>
      <rPr>
        <sz val="10"/>
        <color theme="4" tint="-0.499984740745262"/>
        <rFont val="Verdana"/>
        <family val="2"/>
      </rPr>
      <t xml:space="preserve">    Transferencias de capital - </t>
    </r>
    <r>
      <rPr>
        <sz val="10"/>
        <color indexed="8"/>
        <rFont val="Verdana"/>
        <family val="2"/>
      </rPr>
      <t xml:space="preserve"> Capital transfers</t>
    </r>
  </si>
  <si>
    <r>
      <rPr>
        <sz val="10"/>
        <color theme="4" tint="-0.499984740745262"/>
        <rFont val="Verdana"/>
        <family val="2"/>
      </rPr>
      <t xml:space="preserve">    A las Municipalidades </t>
    </r>
    <r>
      <rPr>
        <sz val="10"/>
        <color theme="4" tint="-0.249977111117893"/>
        <rFont val="Verdana"/>
        <family val="2"/>
      </rPr>
      <t>-</t>
    </r>
    <r>
      <rPr>
        <sz val="10"/>
        <color indexed="56"/>
        <rFont val="Verdana"/>
        <family val="2"/>
      </rPr>
      <t xml:space="preserve"> </t>
    </r>
    <r>
      <rPr>
        <sz val="10"/>
        <color indexed="8"/>
        <rFont val="Verdana"/>
        <family val="2"/>
      </rPr>
      <t>Municipalities</t>
    </r>
  </si>
  <si>
    <r>
      <rPr>
        <sz val="10"/>
        <color theme="4" tint="-0.499984740745262"/>
        <rFont val="Verdana"/>
        <family val="2"/>
      </rPr>
      <t xml:space="preserve">    Al Consejo Nacional de Universidades - </t>
    </r>
    <r>
      <rPr>
        <sz val="10"/>
        <rFont val="Verdana"/>
        <family val="2"/>
      </rPr>
      <t>National council of universities</t>
    </r>
  </si>
  <si>
    <r>
      <rPr>
        <sz val="10"/>
        <color theme="4" tint="-0.499984740745262"/>
        <rFont val="Verdana"/>
        <family val="2"/>
      </rPr>
      <t xml:space="preserve">    Resto del sector público - </t>
    </r>
    <r>
      <rPr>
        <sz val="10"/>
        <rFont val="Verdana"/>
        <family val="2"/>
      </rPr>
      <t>Rest of Public Sector</t>
    </r>
  </si>
  <si>
    <r>
      <rPr>
        <sz val="10"/>
        <color theme="4" tint="-0.499984740745262"/>
        <rFont val="Verdana"/>
        <family val="2"/>
      </rPr>
      <t xml:space="preserve">  Otros gastos diversos </t>
    </r>
    <r>
      <rPr>
        <sz val="10"/>
        <color theme="4" tint="-0.249977111117893"/>
        <rFont val="Verdana"/>
        <family val="2"/>
      </rPr>
      <t>-</t>
    </r>
    <r>
      <rPr>
        <sz val="10"/>
        <color indexed="56"/>
        <rFont val="Verdana"/>
        <family val="2"/>
      </rPr>
      <t xml:space="preserve"> </t>
    </r>
    <r>
      <rPr>
        <sz val="10"/>
        <color indexed="8"/>
        <rFont val="Verdana"/>
        <family val="2"/>
      </rPr>
      <t>Other expenditures</t>
    </r>
  </si>
  <si>
    <r>
      <rPr>
        <sz val="10"/>
        <color theme="4" tint="-0.499984740745262"/>
        <rFont val="Verdana"/>
        <family val="2"/>
      </rPr>
      <t xml:space="preserve">     Empresas públicas </t>
    </r>
    <r>
      <rPr>
        <sz val="10"/>
        <color theme="4" tint="-0.249977111117893"/>
        <rFont val="Verdana"/>
        <family val="2"/>
      </rPr>
      <t xml:space="preserve">- </t>
    </r>
    <r>
      <rPr>
        <sz val="10"/>
        <rFont val="Verdana"/>
        <family val="2"/>
      </rPr>
      <t>Public companies</t>
    </r>
  </si>
  <si>
    <r>
      <rPr>
        <sz val="10"/>
        <color theme="4" tint="-0.499984740745262"/>
        <rFont val="Verdana"/>
        <family val="2"/>
      </rPr>
      <t xml:space="preserve">    ENATREL - </t>
    </r>
    <r>
      <rPr>
        <sz val="10"/>
        <color indexed="8"/>
        <rFont val="Verdana"/>
        <family val="2"/>
      </rPr>
      <t>Nicaraguan Electricity Transmission Company (ENATREL)</t>
    </r>
  </si>
  <si>
    <r>
      <rPr>
        <sz val="10"/>
        <color theme="4" tint="-0.499984740745262"/>
        <rFont val="Verdana"/>
        <family val="2"/>
      </rPr>
      <t xml:space="preserve">    ENACAL -</t>
    </r>
    <r>
      <rPr>
        <sz val="10"/>
        <color indexed="56"/>
        <rFont val="Verdana"/>
        <family val="2"/>
      </rPr>
      <t xml:space="preserve"> </t>
    </r>
    <r>
      <rPr>
        <sz val="10"/>
        <color indexed="8"/>
        <rFont val="Verdana"/>
        <family val="2"/>
      </rPr>
      <t>Nicaraguan Water and Sewerage Company (ENACAL)</t>
    </r>
  </si>
  <si>
    <r>
      <rPr>
        <sz val="10"/>
        <color theme="4" tint="-0.499984740745262"/>
        <rFont val="Verdana"/>
        <family val="2"/>
      </rPr>
      <t xml:space="preserve">    ENEL -</t>
    </r>
    <r>
      <rPr>
        <sz val="10"/>
        <color indexed="56"/>
        <rFont val="Verdana"/>
        <family val="2"/>
      </rPr>
      <t xml:space="preserve"> </t>
    </r>
    <r>
      <rPr>
        <sz val="10"/>
        <color indexed="8"/>
        <rFont val="Verdana"/>
        <family val="2"/>
      </rPr>
      <t>Nicaraguan Electricity Company (ENEL)</t>
    </r>
  </si>
  <si>
    <r>
      <rPr>
        <sz val="10"/>
        <color theme="4" tint="-0.499984740745262"/>
        <rFont val="Verdana"/>
        <family val="2"/>
      </rPr>
      <t xml:space="preserve">    EPN - </t>
    </r>
    <r>
      <rPr>
        <sz val="10"/>
        <color indexed="8"/>
        <rFont val="Verdana"/>
        <family val="2"/>
      </rPr>
      <t xml:space="preserve"> National Port Company (EPN)</t>
    </r>
  </si>
  <si>
    <r>
      <rPr>
        <sz val="10"/>
        <color theme="4" tint="-0.499984740745262"/>
        <rFont val="Verdana"/>
        <family val="2"/>
      </rPr>
      <t xml:space="preserve">    PETRONIC -</t>
    </r>
    <r>
      <rPr>
        <sz val="10"/>
        <color theme="4" tint="-0.249977111117893"/>
        <rFont val="Verdana"/>
        <family val="2"/>
      </rPr>
      <t xml:space="preserve"> </t>
    </r>
    <r>
      <rPr>
        <sz val="10"/>
        <color indexed="56"/>
        <rFont val="Verdana"/>
        <family val="2"/>
      </rPr>
      <t xml:space="preserve"> </t>
    </r>
    <r>
      <rPr>
        <sz val="10"/>
        <color indexed="8"/>
        <rFont val="Verdana"/>
        <family val="2"/>
      </rPr>
      <t>Nicaraguan Petroleos (PETRONIC)</t>
    </r>
  </si>
  <si>
    <r>
      <rPr>
        <sz val="10"/>
        <color theme="4" tint="-0.499984740745262"/>
        <rFont val="Verdana"/>
        <family val="2"/>
      </rPr>
      <t xml:space="preserve">Cuadro - </t>
    </r>
    <r>
      <rPr>
        <sz val="10"/>
        <rFont val="Verdana"/>
        <family val="2"/>
      </rPr>
      <t xml:space="preserve">Table </t>
    </r>
    <r>
      <rPr>
        <sz val="10"/>
        <color theme="4" tint="-0.499984740745262"/>
        <rFont val="Verdana"/>
        <family val="2"/>
      </rPr>
      <t>VI-14</t>
    </r>
  </si>
  <si>
    <r>
      <rPr>
        <b/>
        <sz val="10"/>
        <color theme="4" tint="-0.499984740745262"/>
        <rFont val="Verdana"/>
        <family val="2"/>
      </rPr>
      <t xml:space="preserve">Empresa Nicaragüense de Electricidad (ENEL) </t>
    </r>
    <r>
      <rPr>
        <b/>
        <vertAlign val="superscript"/>
        <sz val="10"/>
        <color theme="4" tint="-0.499984740745262"/>
        <rFont val="Verdana"/>
        <family val="2"/>
      </rPr>
      <t>1/</t>
    </r>
    <r>
      <rPr>
        <b/>
        <sz val="10"/>
        <color theme="4" tint="-0.499984740745262"/>
        <rFont val="Verdana"/>
        <family val="2"/>
      </rPr>
      <t xml:space="preserve"> - </t>
    </r>
    <r>
      <rPr>
        <b/>
        <sz val="10"/>
        <color indexed="8"/>
        <rFont val="Verdana"/>
        <family val="2"/>
      </rPr>
      <t xml:space="preserve">Nicaraguan Electricity Company (ENEL) </t>
    </r>
    <r>
      <rPr>
        <b/>
        <vertAlign val="superscript"/>
        <sz val="10"/>
        <color indexed="8"/>
        <rFont val="Verdana"/>
        <family val="2"/>
      </rPr>
      <t>1/</t>
    </r>
  </si>
  <si>
    <r>
      <rPr>
        <sz val="10"/>
        <color theme="4" tint="-0.499984740745262"/>
        <rFont val="Verdana"/>
        <family val="2"/>
      </rPr>
      <t xml:space="preserve">   Ingresos de operación </t>
    </r>
    <r>
      <rPr>
        <sz val="10"/>
        <color indexed="62"/>
        <rFont val="Verdana"/>
        <family val="2"/>
      </rPr>
      <t>-</t>
    </r>
    <r>
      <rPr>
        <sz val="10"/>
        <color indexed="54"/>
        <rFont val="Verdana"/>
        <family val="2"/>
      </rPr>
      <t xml:space="preserve"> </t>
    </r>
    <r>
      <rPr>
        <sz val="10"/>
        <color indexed="8"/>
        <rFont val="Verdana"/>
        <family val="2"/>
      </rPr>
      <t>Operating revenues</t>
    </r>
  </si>
  <si>
    <r>
      <rPr>
        <b/>
        <sz val="10"/>
        <color theme="4" tint="-0.499984740745262"/>
        <rFont val="Verdana"/>
        <family val="2"/>
      </rPr>
      <t>2. Gastos -</t>
    </r>
    <r>
      <rPr>
        <b/>
        <sz val="10"/>
        <color theme="4" tint="-0.249977111117893"/>
        <rFont val="Verdana"/>
        <family val="2"/>
      </rPr>
      <t xml:space="preserve"> </t>
    </r>
    <r>
      <rPr>
        <b/>
        <sz val="10"/>
        <color indexed="8"/>
        <rFont val="Verdana"/>
        <family val="2"/>
      </rPr>
      <t>Expenditures</t>
    </r>
  </si>
  <si>
    <r>
      <rPr>
        <sz val="10"/>
        <color theme="4" tint="-0.499984740745262"/>
        <rFont val="Verdana"/>
        <family val="2"/>
      </rPr>
      <t xml:space="preserve">   Remuneraciones a los empleados -</t>
    </r>
    <r>
      <rPr>
        <sz val="10"/>
        <color indexed="54"/>
        <rFont val="Verdana"/>
        <family val="2"/>
      </rPr>
      <t xml:space="preserve"> </t>
    </r>
    <r>
      <rPr>
        <sz val="10"/>
        <color indexed="8"/>
        <rFont val="Verdana"/>
        <family val="2"/>
      </rPr>
      <t>Wages and salaries</t>
    </r>
  </si>
  <si>
    <r>
      <rPr>
        <sz val="10"/>
        <color theme="4" tint="-0.499984740745262"/>
        <rFont val="Verdana"/>
        <family val="2"/>
      </rPr>
      <t xml:space="preserve">   Compra de bienes y servicios -</t>
    </r>
    <r>
      <rPr>
        <sz val="10"/>
        <color indexed="54"/>
        <rFont val="Verdana"/>
        <family val="2"/>
      </rPr>
      <t xml:space="preserve"> </t>
    </r>
    <r>
      <rPr>
        <sz val="10"/>
        <color indexed="8"/>
        <rFont val="Verdana"/>
        <family val="2"/>
      </rPr>
      <t>Goods and services</t>
    </r>
  </si>
  <si>
    <r>
      <rPr>
        <sz val="10"/>
        <color theme="4" tint="-0.249977111117893"/>
        <rFont val="Verdana"/>
        <family val="2"/>
      </rPr>
      <t xml:space="preserve"> </t>
    </r>
    <r>
      <rPr>
        <sz val="10"/>
        <color theme="4" tint="-0.499984740745262"/>
        <rFont val="Verdana"/>
        <family val="2"/>
      </rPr>
      <t xml:space="preserve">  Intereses -</t>
    </r>
    <r>
      <rPr>
        <sz val="10"/>
        <color indexed="54"/>
        <rFont val="Verdana"/>
        <family val="2"/>
      </rPr>
      <t xml:space="preserve"> </t>
    </r>
    <r>
      <rPr>
        <sz val="10"/>
        <color indexed="8"/>
        <rFont val="Verdana"/>
        <family val="2"/>
      </rPr>
      <t xml:space="preserve">Interest payments </t>
    </r>
  </si>
  <si>
    <r>
      <rPr>
        <sz val="10"/>
        <color theme="4" tint="-0.499984740745262"/>
        <rFont val="Verdana"/>
        <family val="2"/>
      </rPr>
      <t xml:space="preserve">  Internos -</t>
    </r>
    <r>
      <rPr>
        <sz val="10"/>
        <color theme="4" tint="-0.249977111117893"/>
        <rFont val="Verdana"/>
        <family val="2"/>
      </rPr>
      <t xml:space="preserve"> </t>
    </r>
    <r>
      <rPr>
        <sz val="10"/>
        <color indexed="8"/>
        <rFont val="Verdana"/>
        <family val="2"/>
      </rPr>
      <t>Domestic</t>
    </r>
  </si>
  <si>
    <r>
      <rPr>
        <sz val="10"/>
        <color theme="4" tint="-0.499984740745262"/>
        <rFont val="Verdana"/>
        <family val="2"/>
      </rPr>
      <t xml:space="preserve">  Externos - </t>
    </r>
    <r>
      <rPr>
        <sz val="10"/>
        <color indexed="8"/>
        <rFont val="Verdana"/>
        <family val="2"/>
      </rPr>
      <t>External</t>
    </r>
  </si>
  <si>
    <r>
      <rPr>
        <sz val="10"/>
        <color theme="4" tint="-0.499984740745262"/>
        <rFont val="Verdana"/>
        <family val="2"/>
      </rPr>
      <t xml:space="preserve">   Transferencias corrientes - </t>
    </r>
    <r>
      <rPr>
        <sz val="10"/>
        <color indexed="8"/>
        <rFont val="Verdana"/>
        <family val="2"/>
      </rPr>
      <t>Current transfers</t>
    </r>
  </si>
  <si>
    <r>
      <rPr>
        <sz val="10"/>
        <color theme="4" tint="-0.499984740745262"/>
        <rFont val="Verdana"/>
        <family val="2"/>
      </rPr>
      <t xml:space="preserve">Otros gastos - </t>
    </r>
    <r>
      <rPr>
        <sz val="10"/>
        <color indexed="8"/>
        <rFont val="Verdana"/>
        <family val="2"/>
      </rPr>
      <t>Other expenditure</t>
    </r>
  </si>
  <si>
    <r>
      <rPr>
        <sz val="10"/>
        <color theme="4" tint="-0.499984740745262"/>
        <rFont val="Verdana"/>
        <family val="2"/>
      </rPr>
      <t xml:space="preserve">   Otros ingresos -</t>
    </r>
    <r>
      <rPr>
        <sz val="10"/>
        <color indexed="54"/>
        <rFont val="Verdana"/>
        <family val="2"/>
      </rPr>
      <t xml:space="preserve"> </t>
    </r>
    <r>
      <rPr>
        <sz val="10"/>
        <color indexed="8"/>
        <rFont val="Verdana"/>
        <family val="2"/>
      </rPr>
      <t>Other revenues</t>
    </r>
  </si>
  <si>
    <r>
      <rPr>
        <sz val="10"/>
        <color theme="4" tint="-0.499984740745262"/>
        <rFont val="Verdana"/>
        <family val="2"/>
      </rPr>
      <t xml:space="preserve">   Transferencias corrientes - </t>
    </r>
    <r>
      <rPr>
        <sz val="10"/>
        <rFont val="Verdana"/>
        <family val="2"/>
      </rPr>
      <t xml:space="preserve">Current transfers </t>
    </r>
  </si>
  <si>
    <r>
      <rPr>
        <sz val="10"/>
        <color theme="4" tint="-0.499984740745262"/>
        <rFont val="Verdana"/>
        <family val="2"/>
      </rPr>
      <t xml:space="preserve">   Transferencias de capital  -</t>
    </r>
    <r>
      <rPr>
        <sz val="10"/>
        <rFont val="Verdana"/>
        <family val="2"/>
      </rPr>
      <t xml:space="preserve"> Capital transfers </t>
    </r>
  </si>
  <si>
    <r>
      <rPr>
        <sz val="10"/>
        <color theme="4" tint="-0.499984740745262"/>
        <rFont val="Verdana"/>
        <family val="2"/>
      </rPr>
      <t xml:space="preserve">     Del cual: -</t>
    </r>
    <r>
      <rPr>
        <sz val="10"/>
        <rFont val="Verdana"/>
        <family val="2"/>
      </rPr>
      <t xml:space="preserve"> Of which:</t>
    </r>
  </si>
  <si>
    <r>
      <rPr>
        <sz val="10"/>
        <color theme="4" tint="-0.499984740745262"/>
        <rFont val="Verdana"/>
        <family val="2"/>
      </rPr>
      <t xml:space="preserve">           Transferencias de capital del gobierno central </t>
    </r>
    <r>
      <rPr>
        <sz val="10"/>
        <color indexed="62"/>
        <rFont val="Verdana"/>
        <family val="2"/>
      </rPr>
      <t>-</t>
    </r>
    <r>
      <rPr>
        <sz val="10"/>
        <color indexed="54"/>
        <rFont val="Verdana"/>
        <family val="2"/>
      </rPr>
      <t xml:space="preserve"> </t>
    </r>
    <r>
      <rPr>
        <sz val="10"/>
        <rFont val="Verdana"/>
        <family val="2"/>
      </rPr>
      <t>Central Government capital transfers other than grants</t>
    </r>
  </si>
  <si>
    <r>
      <rPr>
        <sz val="10"/>
        <color theme="4" tint="-0.499984740745262"/>
        <rFont val="Verdana"/>
        <family val="2"/>
      </rPr>
      <t>Interno neto -</t>
    </r>
    <r>
      <rPr>
        <sz val="10"/>
        <color indexed="54"/>
        <rFont val="Verdana"/>
        <family val="2"/>
      </rPr>
      <t xml:space="preserve"> </t>
    </r>
    <r>
      <rPr>
        <sz val="10"/>
        <color indexed="8"/>
        <rFont val="Verdana"/>
        <family val="2"/>
      </rPr>
      <t>Domestic</t>
    </r>
  </si>
  <si>
    <r>
      <rPr>
        <sz val="10"/>
        <color theme="4" tint="-0.499984740745262"/>
        <rFont val="Verdana"/>
        <family val="2"/>
      </rPr>
      <t xml:space="preserve">           Financiamiento bancario </t>
    </r>
    <r>
      <rPr>
        <vertAlign val="superscript"/>
        <sz val="10"/>
        <color theme="4" tint="-0.499984740745262"/>
        <rFont val="Verdana"/>
        <family val="2"/>
      </rPr>
      <t>2/</t>
    </r>
    <r>
      <rPr>
        <sz val="10"/>
        <color theme="4" tint="-0.499984740745262"/>
        <rFont val="Verdana"/>
        <family val="2"/>
      </rPr>
      <t xml:space="preserve"> -</t>
    </r>
    <r>
      <rPr>
        <sz val="10"/>
        <color theme="4" tint="-0.249977111117893"/>
        <rFont val="Verdana"/>
        <family val="2"/>
      </rPr>
      <t xml:space="preserve"> </t>
    </r>
    <r>
      <rPr>
        <sz val="10"/>
        <rFont val="Verdana"/>
        <family val="2"/>
      </rPr>
      <t>B</t>
    </r>
    <r>
      <rPr>
        <sz val="10"/>
        <color indexed="8"/>
        <rFont val="Verdana"/>
        <family val="2"/>
      </rPr>
      <t xml:space="preserve">anking financing </t>
    </r>
    <r>
      <rPr>
        <vertAlign val="superscript"/>
        <sz val="10"/>
        <color indexed="8"/>
        <rFont val="Verdana"/>
        <family val="2"/>
      </rPr>
      <t>2/</t>
    </r>
  </si>
  <si>
    <r>
      <rPr>
        <sz val="10"/>
        <color theme="4" tint="-0.499984740745262"/>
        <rFont val="Verdana"/>
        <family val="2"/>
      </rPr>
      <t xml:space="preserve">        Financiamiento no bancario </t>
    </r>
    <r>
      <rPr>
        <sz val="10"/>
        <color theme="4" tint="-0.249977111117893"/>
        <rFont val="Verdana"/>
        <family val="2"/>
      </rPr>
      <t xml:space="preserve">- </t>
    </r>
    <r>
      <rPr>
        <sz val="10"/>
        <color indexed="8"/>
        <rFont val="Verdana"/>
        <family val="2"/>
      </rPr>
      <t>Non-banking financing</t>
    </r>
  </si>
  <si>
    <r>
      <rPr>
        <sz val="10"/>
        <color theme="4" tint="-0.499984740745262"/>
        <rFont val="Verdana"/>
        <family val="2"/>
      </rPr>
      <t xml:space="preserve">Externo neto - </t>
    </r>
    <r>
      <rPr>
        <sz val="10"/>
        <color indexed="8"/>
        <rFont val="Verdana"/>
        <family val="2"/>
      </rPr>
      <t>External</t>
    </r>
  </si>
  <si>
    <r>
      <rPr>
        <sz val="10"/>
        <color theme="4" tint="-0.499984740745262"/>
        <rFont val="Verdana"/>
        <family val="2"/>
      </rPr>
      <t>Ahorro corriente -</t>
    </r>
    <r>
      <rPr>
        <b/>
        <sz val="10"/>
        <color indexed="38"/>
        <rFont val="Verdana"/>
        <family val="2"/>
      </rPr>
      <t xml:space="preserve"> </t>
    </r>
    <r>
      <rPr>
        <sz val="10"/>
        <color indexed="8"/>
        <rFont val="Verdana"/>
        <family val="2"/>
      </rPr>
      <t>Current savings</t>
    </r>
  </si>
  <si>
    <r>
      <rPr>
        <sz val="10"/>
        <color theme="4" tint="-0.499984740745262"/>
        <rFont val="Verdana"/>
        <family val="2"/>
      </rPr>
      <t>: Metodología utilizada de acuerdo al Manual Estadístico de Finanzas Públicas (MEFP, marco analítico 2001) a partir del año 2001 -</t>
    </r>
    <r>
      <rPr>
        <sz val="10"/>
        <color theme="4" tint="-0.249977111117893"/>
        <rFont val="Verdana"/>
        <family val="2"/>
      </rPr>
      <t xml:space="preserve"> </t>
    </r>
    <r>
      <rPr>
        <sz val="10"/>
        <rFont val="Verdana"/>
        <family val="2"/>
      </rPr>
      <t xml:space="preserve">Since 2001, based on 2001 Government Finance Statistics Manual (GFSM, 2001). </t>
    </r>
  </si>
  <si>
    <r>
      <rPr>
        <sz val="10"/>
        <color theme="4" tint="-0.499984740745262"/>
        <rFont val="Verdana"/>
        <family val="2"/>
      </rPr>
      <t xml:space="preserve">: Preliminar </t>
    </r>
    <r>
      <rPr>
        <sz val="10"/>
        <color theme="4" tint="-0.249977111117893"/>
        <rFont val="Verdana"/>
        <family val="2"/>
      </rPr>
      <t xml:space="preserve">- </t>
    </r>
    <r>
      <rPr>
        <sz val="10"/>
        <rFont val="Verdana"/>
        <family val="2"/>
      </rPr>
      <t>Preliminary.</t>
    </r>
  </si>
  <si>
    <r>
      <rPr>
        <sz val="10"/>
        <color theme="4" tint="-0.499984740745262"/>
        <rFont val="Verdana"/>
        <family val="2"/>
      </rPr>
      <t xml:space="preserve">: ENEL </t>
    </r>
    <r>
      <rPr>
        <sz val="10"/>
        <color theme="4" tint="-0.249977111117893"/>
        <rFont val="Verdana"/>
        <family val="2"/>
      </rPr>
      <t xml:space="preserve">- </t>
    </r>
    <r>
      <rPr>
        <sz val="10"/>
        <rFont val="Verdana"/>
        <family val="2"/>
      </rPr>
      <t>Nicaraguan Electricity Company (ENEL)</t>
    </r>
  </si>
  <si>
    <r>
      <rPr>
        <b/>
        <sz val="10"/>
        <color theme="4" tint="-0.499984740745262"/>
        <rFont val="Verdana"/>
        <family val="2"/>
      </rPr>
      <t>7. Donaciones totales -</t>
    </r>
    <r>
      <rPr>
        <b/>
        <sz val="10"/>
        <rFont val="Verdana"/>
        <family val="2"/>
      </rPr>
      <t xml:space="preserve"> Total grants</t>
    </r>
  </si>
  <si>
    <r>
      <rPr>
        <b/>
        <sz val="10"/>
        <color theme="4" tint="-0.499984740745262"/>
        <rFont val="Verdana"/>
        <family val="2"/>
      </rPr>
      <t xml:space="preserve">Empresa Portuaria Nacional (EPN) </t>
    </r>
    <r>
      <rPr>
        <b/>
        <vertAlign val="superscript"/>
        <sz val="10"/>
        <color theme="4" tint="-0.499984740745262"/>
        <rFont val="Verdana"/>
        <family val="2"/>
      </rPr>
      <t>1/</t>
    </r>
    <r>
      <rPr>
        <b/>
        <sz val="10"/>
        <color theme="4" tint="-0.499984740745262"/>
        <rFont val="Verdana"/>
        <family val="2"/>
      </rPr>
      <t xml:space="preserve"> - </t>
    </r>
    <r>
      <rPr>
        <b/>
        <sz val="10"/>
        <color indexed="8"/>
        <rFont val="Verdana"/>
        <family val="2"/>
      </rPr>
      <t xml:space="preserve">National Port Company (EPN) </t>
    </r>
    <r>
      <rPr>
        <b/>
        <vertAlign val="superscript"/>
        <sz val="10"/>
        <color indexed="8"/>
        <rFont val="Verdana"/>
        <family val="2"/>
      </rPr>
      <t>1/</t>
    </r>
  </si>
  <si>
    <r>
      <rPr>
        <b/>
        <sz val="10"/>
        <color theme="4" tint="-0.499984740745262"/>
        <rFont val="Verdana"/>
        <family val="2"/>
      </rPr>
      <t xml:space="preserve">1. Ingresos </t>
    </r>
    <r>
      <rPr>
        <b/>
        <sz val="10"/>
        <color indexed="62"/>
        <rFont val="Verdana"/>
        <family val="2"/>
      </rPr>
      <t>-</t>
    </r>
    <r>
      <rPr>
        <b/>
        <sz val="10"/>
        <color indexed="54"/>
        <rFont val="Verdana"/>
        <family val="2"/>
      </rPr>
      <t xml:space="preserve"> </t>
    </r>
    <r>
      <rPr>
        <b/>
        <sz val="10"/>
        <color indexed="8"/>
        <rFont val="Verdana"/>
        <family val="2"/>
      </rPr>
      <t>Revenues</t>
    </r>
  </si>
  <si>
    <r>
      <rPr>
        <sz val="10"/>
        <color theme="4" tint="-0.499984740745262"/>
        <rFont val="Verdana"/>
        <family val="2"/>
      </rPr>
      <t xml:space="preserve">  Ingresos de operación </t>
    </r>
    <r>
      <rPr>
        <sz val="10"/>
        <color indexed="62"/>
        <rFont val="Verdana"/>
        <family val="2"/>
      </rPr>
      <t>-</t>
    </r>
    <r>
      <rPr>
        <sz val="10"/>
        <color indexed="54"/>
        <rFont val="Verdana"/>
        <family val="2"/>
      </rPr>
      <t xml:space="preserve"> </t>
    </r>
    <r>
      <rPr>
        <sz val="10"/>
        <color indexed="8"/>
        <rFont val="Verdana"/>
        <family val="2"/>
      </rPr>
      <t>Operating revenues</t>
    </r>
  </si>
  <si>
    <r>
      <rPr>
        <sz val="10"/>
        <color theme="4" tint="-0.499984740745262"/>
        <rFont val="Verdana"/>
        <family val="2"/>
      </rPr>
      <t xml:space="preserve">   Transferencias de capital -</t>
    </r>
    <r>
      <rPr>
        <sz val="10"/>
        <color indexed="62"/>
        <rFont val="Verdana"/>
        <family val="2"/>
      </rPr>
      <t xml:space="preserve"> </t>
    </r>
    <r>
      <rPr>
        <sz val="10"/>
        <rFont val="Verdana"/>
        <family val="2"/>
      </rPr>
      <t xml:space="preserve">Capital transfers </t>
    </r>
  </si>
  <si>
    <r>
      <rPr>
        <sz val="10"/>
        <color theme="4" tint="-0.499984740745262"/>
        <rFont val="Verdana"/>
        <family val="2"/>
      </rPr>
      <t xml:space="preserve">  Compra de bienes y servicios - </t>
    </r>
    <r>
      <rPr>
        <sz val="10"/>
        <color indexed="8"/>
        <rFont val="Verdana"/>
        <family val="2"/>
      </rPr>
      <t>Goods and services</t>
    </r>
  </si>
  <si>
    <r>
      <rPr>
        <sz val="10"/>
        <color theme="4" tint="-0.499984740745262"/>
        <rFont val="Verdana"/>
        <family val="2"/>
      </rPr>
      <t xml:space="preserve">  Transferencias corrientes - </t>
    </r>
    <r>
      <rPr>
        <sz val="10"/>
        <color indexed="8"/>
        <rFont val="Verdana"/>
        <family val="2"/>
      </rPr>
      <t>Current transfers</t>
    </r>
  </si>
  <si>
    <r>
      <rPr>
        <sz val="10"/>
        <color theme="4" tint="-0.499984740745262"/>
        <rFont val="Verdana"/>
        <family val="2"/>
      </rPr>
      <t xml:space="preserve">   Al Gobierno Central -</t>
    </r>
    <r>
      <rPr>
        <sz val="10"/>
        <color indexed="54"/>
        <rFont val="Verdana"/>
        <family val="2"/>
      </rPr>
      <t xml:space="preserve"> </t>
    </r>
    <r>
      <rPr>
        <sz val="10"/>
        <color indexed="8"/>
        <rFont val="Verdana"/>
        <family val="2"/>
      </rPr>
      <t>To Central Government</t>
    </r>
  </si>
  <si>
    <r>
      <rPr>
        <sz val="10"/>
        <color theme="4" tint="-0.499984740745262"/>
        <rFont val="Verdana"/>
        <family val="2"/>
      </rPr>
      <t xml:space="preserve">   A otros -</t>
    </r>
    <r>
      <rPr>
        <sz val="10"/>
        <color indexed="54"/>
        <rFont val="Verdana"/>
        <family val="2"/>
      </rPr>
      <t xml:space="preserve"> </t>
    </r>
    <r>
      <rPr>
        <sz val="10"/>
        <color indexed="8"/>
        <rFont val="Verdana"/>
        <family val="2"/>
      </rPr>
      <t>To others</t>
    </r>
  </si>
  <si>
    <r>
      <rPr>
        <sz val="10"/>
        <color theme="4" tint="-0.499984740745262"/>
        <rFont val="Verdana"/>
        <family val="2"/>
      </rPr>
      <t xml:space="preserve">  Prestaciones sociales -</t>
    </r>
    <r>
      <rPr>
        <sz val="10"/>
        <color indexed="62"/>
        <rFont val="Verdana"/>
        <family val="2"/>
      </rPr>
      <t xml:space="preserve"> </t>
    </r>
    <r>
      <rPr>
        <sz val="10"/>
        <color indexed="8"/>
        <rFont val="Verdana"/>
        <family val="2"/>
      </rPr>
      <t>Social benefits</t>
    </r>
  </si>
  <si>
    <r>
      <rPr>
        <b/>
        <sz val="10"/>
        <color theme="4" tint="-0.499984740745262"/>
        <rFont val="Verdana"/>
        <family val="2"/>
      </rPr>
      <t>7. Donaciones totales -</t>
    </r>
    <r>
      <rPr>
        <b/>
        <sz val="10"/>
        <color indexed="54"/>
        <rFont val="Verdana"/>
        <family val="2"/>
      </rPr>
      <t xml:space="preserve"> </t>
    </r>
    <r>
      <rPr>
        <b/>
        <sz val="10"/>
        <rFont val="Verdana"/>
        <family val="2"/>
      </rPr>
      <t>Total grants</t>
    </r>
  </si>
  <si>
    <r>
      <rPr>
        <b/>
        <sz val="10"/>
        <color theme="4" tint="-0.499984740745262"/>
        <rFont val="Verdana"/>
        <family val="2"/>
      </rPr>
      <t>8. Superávit o déficit de efectivo d/d (6+7) -</t>
    </r>
    <r>
      <rPr>
        <b/>
        <sz val="10"/>
        <color indexed="54"/>
        <rFont val="Verdana"/>
        <family val="2"/>
      </rPr>
      <t xml:space="preserve"> </t>
    </r>
    <r>
      <rPr>
        <b/>
        <sz val="10"/>
        <color indexed="8"/>
        <rFont val="Verdana"/>
        <family val="2"/>
      </rPr>
      <t>Overall balance after grants (6+7)</t>
    </r>
  </si>
  <si>
    <r>
      <rPr>
        <sz val="10"/>
        <color theme="4" tint="-0.499984740745262"/>
        <rFont val="Verdana"/>
        <family val="2"/>
      </rPr>
      <t xml:space="preserve">        Financiamiento no bancario - </t>
    </r>
    <r>
      <rPr>
        <sz val="10"/>
        <color indexed="8"/>
        <rFont val="Verdana"/>
        <family val="2"/>
      </rPr>
      <t>Non-banking financing</t>
    </r>
  </si>
  <si>
    <r>
      <rPr>
        <sz val="10"/>
        <color theme="4" tint="-0.499984740745262"/>
        <rFont val="Verdana"/>
        <family val="2"/>
      </rPr>
      <t xml:space="preserve">Memorándum: </t>
    </r>
    <r>
      <rPr>
        <sz val="10"/>
        <color indexed="54"/>
        <rFont val="Verdana"/>
        <family val="2"/>
      </rPr>
      <t xml:space="preserve">- </t>
    </r>
    <r>
      <rPr>
        <sz val="10"/>
        <color indexed="8"/>
        <rFont val="Verdana"/>
        <family val="2"/>
      </rPr>
      <t>Information items:</t>
    </r>
  </si>
  <si>
    <r>
      <rPr>
        <sz val="10"/>
        <color theme="4" tint="-0.499984740745262"/>
        <rFont val="Verdana"/>
        <family val="2"/>
      </rPr>
      <t>: Metodología utilizada de acuerdo al Manual Estadístico de Finanzas Públicas (MEFP, marco analítico 2001) a partir de 2001 -</t>
    </r>
    <r>
      <rPr>
        <sz val="10"/>
        <rFont val="Verdana"/>
        <family val="2"/>
      </rPr>
      <t xml:space="preserve">  Since 2001, based on Government Finance Statistics Manual (GFSM, 2001).</t>
    </r>
  </si>
  <si>
    <r>
      <rPr>
        <sz val="10"/>
        <color theme="4" tint="-0.499984740745262"/>
        <rFont val="Verdana"/>
        <family val="2"/>
      </rPr>
      <t>: EPN -</t>
    </r>
    <r>
      <rPr>
        <sz val="10"/>
        <color indexed="56"/>
        <rFont val="Verdana"/>
        <family val="2"/>
      </rPr>
      <t xml:space="preserve">  </t>
    </r>
    <r>
      <rPr>
        <sz val="10"/>
        <rFont val="Verdana"/>
        <family val="2"/>
      </rPr>
      <t>National Port Company (EPN).</t>
    </r>
  </si>
  <si>
    <r>
      <rPr>
        <sz val="10"/>
        <color theme="4" tint="-0.499984740745262"/>
        <rFont val="Verdana"/>
        <family val="2"/>
      </rPr>
      <t>Fuente -</t>
    </r>
    <r>
      <rPr>
        <sz val="10"/>
        <rFont val="Verdana"/>
        <family val="2"/>
      </rPr>
      <t xml:space="preserve"> Source</t>
    </r>
  </si>
  <si>
    <r>
      <rPr>
        <b/>
        <sz val="10"/>
        <color theme="4" tint="-0.499984740745262"/>
        <rFont val="Verdana"/>
        <family val="2"/>
      </rPr>
      <t>Empresa Nicaragüense de Telecomunicaciones (ENITEL)</t>
    </r>
    <r>
      <rPr>
        <b/>
        <vertAlign val="superscript"/>
        <sz val="10"/>
        <color theme="4" tint="-0.499984740745262"/>
        <rFont val="Verdana"/>
        <family val="2"/>
      </rPr>
      <t>1-2/</t>
    </r>
    <r>
      <rPr>
        <b/>
        <sz val="10"/>
        <color theme="4" tint="-0.499984740745262"/>
        <rFont val="Verdana"/>
        <family val="2"/>
      </rPr>
      <t xml:space="preserve"> -</t>
    </r>
    <r>
      <rPr>
        <b/>
        <sz val="10"/>
        <color indexed="56"/>
        <rFont val="Verdana"/>
        <family val="2"/>
      </rPr>
      <t xml:space="preserve"> </t>
    </r>
    <r>
      <rPr>
        <b/>
        <sz val="10"/>
        <color indexed="8"/>
        <rFont val="Verdana"/>
        <family val="2"/>
      </rPr>
      <t>Nicaraguan Telecommunications Company (ENITEL)</t>
    </r>
    <r>
      <rPr>
        <b/>
        <vertAlign val="superscript"/>
        <sz val="10"/>
        <color indexed="8"/>
        <rFont val="Verdana"/>
        <family val="2"/>
      </rPr>
      <t>1-2/</t>
    </r>
  </si>
  <si>
    <r>
      <rPr>
        <i/>
        <sz val="9"/>
        <color theme="4" tint="-0.499984740745262"/>
        <rFont val="Verdana"/>
        <family val="2"/>
      </rPr>
      <t>(millones de córdobas -</t>
    </r>
    <r>
      <rPr>
        <i/>
        <sz val="9"/>
        <color indexed="56"/>
        <rFont val="Verdana"/>
        <family val="2"/>
      </rPr>
      <t xml:space="preserve"> </t>
    </r>
    <r>
      <rPr>
        <i/>
        <sz val="9"/>
        <color indexed="8"/>
        <rFont val="Verdana"/>
        <family val="2"/>
      </rPr>
      <t>millions of cordobas</t>
    </r>
    <r>
      <rPr>
        <i/>
        <sz val="9"/>
        <color indexed="56"/>
        <rFont val="Verdana"/>
        <family val="2"/>
      </rPr>
      <t>)</t>
    </r>
  </si>
  <si>
    <r>
      <rPr>
        <b/>
        <sz val="9"/>
        <color theme="4" tint="-0.499984740745262"/>
        <rFont val="Verdana"/>
        <family val="2"/>
      </rPr>
      <t>Conceptos -</t>
    </r>
    <r>
      <rPr>
        <b/>
        <sz val="9"/>
        <rFont val="Verdana"/>
        <family val="2"/>
      </rPr>
      <t xml:space="preserve"> Concepts</t>
    </r>
  </si>
  <si>
    <r>
      <rPr>
        <b/>
        <sz val="9"/>
        <color theme="4" tint="-0.499984740745262"/>
        <rFont val="Verdana"/>
        <family val="2"/>
      </rPr>
      <t xml:space="preserve">1. Ingresos totales </t>
    </r>
    <r>
      <rPr>
        <b/>
        <sz val="9"/>
        <color theme="4" tint="-0.249977111117893"/>
        <rFont val="Verdana"/>
        <family val="2"/>
      </rPr>
      <t>-</t>
    </r>
    <r>
      <rPr>
        <b/>
        <sz val="9"/>
        <color indexed="62"/>
        <rFont val="Verdana"/>
        <family val="2"/>
      </rPr>
      <t xml:space="preserve"> </t>
    </r>
    <r>
      <rPr>
        <b/>
        <sz val="9"/>
        <color indexed="8"/>
        <rFont val="Verdana"/>
        <family val="2"/>
      </rPr>
      <t>Total revenues</t>
    </r>
  </si>
  <si>
    <r>
      <rPr>
        <sz val="9"/>
        <color theme="4" tint="-0.499984740745262"/>
        <rFont val="Verdana"/>
        <family val="2"/>
      </rPr>
      <t>Ingresos corrientes -</t>
    </r>
    <r>
      <rPr>
        <sz val="9"/>
        <color indexed="54"/>
        <rFont val="Verdana"/>
        <family val="2"/>
      </rPr>
      <t xml:space="preserve"> </t>
    </r>
    <r>
      <rPr>
        <sz val="9"/>
        <color indexed="8"/>
        <rFont val="Verdana"/>
        <family val="2"/>
      </rPr>
      <t>Current revenues</t>
    </r>
  </si>
  <si>
    <r>
      <rPr>
        <sz val="9"/>
        <color theme="4" tint="-0.499984740745262"/>
        <rFont val="Verdana"/>
        <family val="2"/>
      </rPr>
      <t>Ingresos de operación -</t>
    </r>
    <r>
      <rPr>
        <sz val="9"/>
        <color indexed="54"/>
        <rFont val="Verdana"/>
        <family val="2"/>
      </rPr>
      <t xml:space="preserve"> </t>
    </r>
    <r>
      <rPr>
        <sz val="9"/>
        <color indexed="8"/>
        <rFont val="Verdana"/>
        <family val="2"/>
      </rPr>
      <t>Operating revenues</t>
    </r>
  </si>
  <si>
    <r>
      <rPr>
        <sz val="9"/>
        <color theme="4" tint="-0.499984740745262"/>
        <rFont val="Verdana"/>
        <family val="2"/>
      </rPr>
      <t xml:space="preserve">Otros ingresos corrientes </t>
    </r>
    <r>
      <rPr>
        <sz val="9"/>
        <color indexed="62"/>
        <rFont val="Verdana"/>
        <family val="2"/>
      </rPr>
      <t>-</t>
    </r>
    <r>
      <rPr>
        <sz val="9"/>
        <color indexed="54"/>
        <rFont val="Verdana"/>
        <family val="2"/>
      </rPr>
      <t xml:space="preserve"> </t>
    </r>
    <r>
      <rPr>
        <sz val="9"/>
        <color indexed="8"/>
        <rFont val="Verdana"/>
        <family val="2"/>
      </rPr>
      <t>Other current revenues</t>
    </r>
  </si>
  <si>
    <r>
      <rPr>
        <sz val="9"/>
        <color theme="4" tint="-0.499984740745262"/>
        <rFont val="Verdana"/>
        <family val="2"/>
      </rPr>
      <t>Transferencias de capital del Gobierno Central -</t>
    </r>
    <r>
      <rPr>
        <sz val="9"/>
        <color indexed="54"/>
        <rFont val="Verdana"/>
        <family val="2"/>
      </rPr>
      <t xml:space="preserve"> </t>
    </r>
    <r>
      <rPr>
        <sz val="9"/>
        <color indexed="8"/>
        <rFont val="Verdana"/>
        <family val="2"/>
      </rPr>
      <t>Capital transfers from Central Government</t>
    </r>
  </si>
  <si>
    <r>
      <rPr>
        <b/>
        <sz val="9"/>
        <color theme="4" tint="-0.499984740745262"/>
        <rFont val="Verdana"/>
        <family val="2"/>
      </rPr>
      <t>2. Gasto total -</t>
    </r>
    <r>
      <rPr>
        <b/>
        <sz val="9"/>
        <color indexed="62"/>
        <rFont val="Verdana"/>
        <family val="2"/>
      </rPr>
      <t xml:space="preserve"> </t>
    </r>
    <r>
      <rPr>
        <b/>
        <sz val="9"/>
        <rFont val="Verdana"/>
        <family val="2"/>
      </rPr>
      <t>Total revenues</t>
    </r>
  </si>
  <si>
    <r>
      <rPr>
        <sz val="9"/>
        <color theme="4" tint="-0.499984740745262"/>
        <rFont val="Verdana"/>
        <family val="2"/>
      </rPr>
      <t>Gastos de operación -</t>
    </r>
    <r>
      <rPr>
        <sz val="9"/>
        <color indexed="54"/>
        <rFont val="Verdana"/>
        <family val="2"/>
      </rPr>
      <t xml:space="preserve"> </t>
    </r>
    <r>
      <rPr>
        <sz val="9"/>
        <color indexed="8"/>
        <rFont val="Verdana"/>
        <family val="2"/>
      </rPr>
      <t>Operating expenditure</t>
    </r>
  </si>
  <si>
    <r>
      <rPr>
        <sz val="9"/>
        <color theme="4" tint="-0.499984740745262"/>
        <rFont val="Verdana"/>
        <family val="2"/>
      </rPr>
      <t>Sueldos y salarios -</t>
    </r>
    <r>
      <rPr>
        <sz val="9"/>
        <color indexed="8"/>
        <rFont val="Verdana"/>
        <family val="2"/>
      </rPr>
      <t xml:space="preserve"> Wages and salaries</t>
    </r>
  </si>
  <si>
    <r>
      <rPr>
        <sz val="9"/>
        <color theme="4" tint="-0.499984740745262"/>
        <rFont val="Verdana"/>
        <family val="2"/>
      </rPr>
      <t xml:space="preserve">Bienes y servicios - </t>
    </r>
    <r>
      <rPr>
        <sz val="9"/>
        <color indexed="8"/>
        <rFont val="Verdana"/>
        <family val="2"/>
      </rPr>
      <t>Goods and services</t>
    </r>
  </si>
  <si>
    <r>
      <rPr>
        <sz val="9"/>
        <color theme="4" tint="-0.499984740745262"/>
        <rFont val="Verdana"/>
        <family val="2"/>
      </rPr>
      <t>Cuota patronal -</t>
    </r>
    <r>
      <rPr>
        <sz val="9"/>
        <color indexed="54"/>
        <rFont val="Verdana"/>
        <family val="2"/>
      </rPr>
      <t xml:space="preserve"> </t>
    </r>
    <r>
      <rPr>
        <sz val="9"/>
        <color indexed="8"/>
        <rFont val="Verdana"/>
        <family val="2"/>
      </rPr>
      <t>Employer's contributions</t>
    </r>
  </si>
  <si>
    <r>
      <rPr>
        <sz val="9"/>
        <color theme="4" tint="-0.499984740745262"/>
        <rFont val="Verdana"/>
        <family val="2"/>
      </rPr>
      <t>Transferencias corrientes -</t>
    </r>
    <r>
      <rPr>
        <sz val="9"/>
        <color indexed="54"/>
        <rFont val="Verdana"/>
        <family val="2"/>
      </rPr>
      <t xml:space="preserve"> </t>
    </r>
    <r>
      <rPr>
        <sz val="9"/>
        <color indexed="8"/>
        <rFont val="Verdana"/>
        <family val="2"/>
      </rPr>
      <t>Current transfers</t>
    </r>
  </si>
  <si>
    <r>
      <rPr>
        <sz val="9"/>
        <color theme="4" tint="-0.499984740745262"/>
        <rFont val="Verdana"/>
        <family val="2"/>
      </rPr>
      <t>Al Gobierno Central -</t>
    </r>
    <r>
      <rPr>
        <sz val="9"/>
        <color indexed="54"/>
        <rFont val="Verdana"/>
        <family val="2"/>
      </rPr>
      <t xml:space="preserve"> </t>
    </r>
    <r>
      <rPr>
        <sz val="9"/>
        <color indexed="8"/>
        <rFont val="Verdana"/>
        <family val="2"/>
      </rPr>
      <t>To Central Government</t>
    </r>
  </si>
  <si>
    <r>
      <rPr>
        <sz val="9"/>
        <color theme="4" tint="-0.499984740745262"/>
        <rFont val="Verdana"/>
        <family val="2"/>
      </rPr>
      <t>Alcaldía de Managua -</t>
    </r>
    <r>
      <rPr>
        <sz val="9"/>
        <color indexed="56"/>
        <rFont val="Verdana"/>
        <family val="2"/>
      </rPr>
      <t xml:space="preserve"> </t>
    </r>
    <r>
      <rPr>
        <sz val="9"/>
        <color indexed="8"/>
        <rFont val="Verdana"/>
        <family val="2"/>
      </rPr>
      <t>Municipality  of Managua (ALMA)</t>
    </r>
  </si>
  <si>
    <r>
      <rPr>
        <sz val="9"/>
        <color theme="4" tint="-0.499984740745262"/>
        <rFont val="Verdana"/>
        <family val="2"/>
      </rPr>
      <t xml:space="preserve">A otros </t>
    </r>
    <r>
      <rPr>
        <sz val="9"/>
        <color indexed="54"/>
        <rFont val="Verdana"/>
        <family val="2"/>
      </rPr>
      <t xml:space="preserve">- </t>
    </r>
    <r>
      <rPr>
        <sz val="9"/>
        <color indexed="8"/>
        <rFont val="Verdana"/>
        <family val="2"/>
      </rPr>
      <t>To others</t>
    </r>
  </si>
  <si>
    <r>
      <rPr>
        <sz val="9"/>
        <color theme="4" tint="-0.499984740745262"/>
        <rFont val="Verdana"/>
        <family val="2"/>
      </rPr>
      <t xml:space="preserve">Intereses </t>
    </r>
    <r>
      <rPr>
        <sz val="9"/>
        <color theme="4" tint="-0.249977111117893"/>
        <rFont val="Verdana"/>
        <family val="2"/>
      </rPr>
      <t xml:space="preserve">- </t>
    </r>
    <r>
      <rPr>
        <sz val="9"/>
        <color indexed="8"/>
        <rFont val="Verdana"/>
        <family val="2"/>
      </rPr>
      <t xml:space="preserve">Interest payments </t>
    </r>
  </si>
  <si>
    <r>
      <rPr>
        <sz val="9"/>
        <color theme="4" tint="-0.499984740745262"/>
        <rFont val="Verdana"/>
        <family val="2"/>
      </rPr>
      <t xml:space="preserve">Internos - </t>
    </r>
    <r>
      <rPr>
        <sz val="9"/>
        <color indexed="8"/>
        <rFont val="Verdana"/>
        <family val="2"/>
      </rPr>
      <t>Domestic</t>
    </r>
  </si>
  <si>
    <r>
      <rPr>
        <sz val="9"/>
        <color theme="4" tint="-0.499984740745262"/>
        <rFont val="Verdana"/>
        <family val="2"/>
      </rPr>
      <t xml:space="preserve">Externos - </t>
    </r>
    <r>
      <rPr>
        <sz val="9"/>
        <color indexed="8"/>
        <rFont val="Verdana"/>
        <family val="2"/>
      </rPr>
      <t>External</t>
    </r>
  </si>
  <si>
    <r>
      <rPr>
        <sz val="9"/>
        <color theme="4" tint="-0.499984740745262"/>
        <rFont val="Verdana"/>
        <family val="2"/>
      </rPr>
      <t xml:space="preserve">Otros gastos corrientes - </t>
    </r>
    <r>
      <rPr>
        <sz val="9"/>
        <color indexed="8"/>
        <rFont val="Verdana"/>
        <family val="2"/>
      </rPr>
      <t>Other currents expenditure</t>
    </r>
  </si>
  <si>
    <r>
      <rPr>
        <sz val="9"/>
        <color theme="4" tint="-0.499984740745262"/>
        <rFont val="Verdana"/>
        <family val="2"/>
      </rPr>
      <t>Formación de capital fijo -</t>
    </r>
    <r>
      <rPr>
        <sz val="9"/>
        <color indexed="8"/>
        <rFont val="Verdana"/>
        <family val="2"/>
      </rPr>
      <t xml:space="preserve"> Fixed capital formation</t>
    </r>
  </si>
  <si>
    <r>
      <rPr>
        <b/>
        <sz val="9"/>
        <color theme="4" tint="-0.499984740745262"/>
        <rFont val="Verdana"/>
        <family val="2"/>
      </rPr>
      <t xml:space="preserve">3. Superavit o déficit (-) de operación </t>
    </r>
    <r>
      <rPr>
        <b/>
        <sz val="9"/>
        <color theme="4" tint="-0.249977111117893"/>
        <rFont val="Verdana"/>
        <family val="2"/>
      </rPr>
      <t>-</t>
    </r>
    <r>
      <rPr>
        <b/>
        <sz val="9"/>
        <color indexed="8"/>
        <rFont val="Verdana"/>
        <family val="2"/>
      </rPr>
      <t xml:space="preserve"> Operating balance </t>
    </r>
  </si>
  <si>
    <r>
      <rPr>
        <b/>
        <sz val="9"/>
        <color theme="4" tint="-0.499984740745262"/>
        <rFont val="Verdana"/>
        <family val="2"/>
      </rPr>
      <t>4. Superávit o déficit (-) corriente -</t>
    </r>
    <r>
      <rPr>
        <b/>
        <sz val="9"/>
        <color indexed="54"/>
        <rFont val="Verdana"/>
        <family val="2"/>
      </rPr>
      <t xml:space="preserve"> </t>
    </r>
    <r>
      <rPr>
        <b/>
        <sz val="9"/>
        <color indexed="8"/>
        <rFont val="Verdana"/>
        <family val="2"/>
      </rPr>
      <t>Current balance</t>
    </r>
  </si>
  <si>
    <r>
      <rPr>
        <b/>
        <sz val="9"/>
        <color theme="4" tint="-0.499984740745262"/>
        <rFont val="Verdana"/>
        <family val="2"/>
      </rPr>
      <t>5. Superávit o déficit (-) global a/d -</t>
    </r>
    <r>
      <rPr>
        <b/>
        <sz val="9"/>
        <color indexed="8"/>
        <rFont val="Verdana"/>
        <family val="2"/>
      </rPr>
      <t xml:space="preserve"> Overall balance (before grants)</t>
    </r>
  </si>
  <si>
    <r>
      <rPr>
        <b/>
        <sz val="10"/>
        <color theme="4" tint="-0.499984740745262"/>
        <rFont val="Verdana"/>
        <family val="2"/>
      </rPr>
      <t>6. Donaciones totales -</t>
    </r>
    <r>
      <rPr>
        <b/>
        <sz val="10"/>
        <color indexed="62"/>
        <rFont val="Verdana"/>
        <family val="2"/>
      </rPr>
      <t xml:space="preserve"> </t>
    </r>
    <r>
      <rPr>
        <b/>
        <sz val="10"/>
        <rFont val="Verdana"/>
        <family val="2"/>
      </rPr>
      <t>Total grants</t>
    </r>
  </si>
  <si>
    <r>
      <rPr>
        <b/>
        <sz val="9"/>
        <color theme="4" tint="-0.499984740745262"/>
        <rFont val="Verdana"/>
        <family val="2"/>
      </rPr>
      <t xml:space="preserve">7. Superávit o déficit global d/d - </t>
    </r>
    <r>
      <rPr>
        <b/>
        <sz val="9"/>
        <color indexed="8"/>
        <rFont val="Verdana"/>
        <family val="2"/>
      </rPr>
      <t>Overall balance (after grants)</t>
    </r>
  </si>
  <si>
    <r>
      <rPr>
        <b/>
        <sz val="9"/>
        <color theme="4" tint="-0.499984740745262"/>
        <rFont val="Verdana"/>
        <family val="2"/>
      </rPr>
      <t>8. Financiamiento total -</t>
    </r>
    <r>
      <rPr>
        <b/>
        <sz val="9"/>
        <color indexed="54"/>
        <rFont val="Verdana"/>
        <family val="2"/>
      </rPr>
      <t xml:space="preserve"> </t>
    </r>
    <r>
      <rPr>
        <b/>
        <sz val="9"/>
        <color indexed="8"/>
        <rFont val="Verdana"/>
        <family val="2"/>
      </rPr>
      <t>Net financing</t>
    </r>
  </si>
  <si>
    <r>
      <rPr>
        <sz val="9"/>
        <color theme="4" tint="-0.499984740745262"/>
        <rFont val="Verdana"/>
        <family val="2"/>
      </rPr>
      <t>Financiamiento externo -</t>
    </r>
    <r>
      <rPr>
        <sz val="9"/>
        <color indexed="8"/>
        <rFont val="Verdana"/>
        <family val="2"/>
      </rPr>
      <t xml:space="preserve"> External</t>
    </r>
  </si>
  <si>
    <r>
      <rPr>
        <sz val="9"/>
        <color theme="4" tint="-0.499984740745262"/>
        <rFont val="Verdana"/>
        <family val="2"/>
      </rPr>
      <t xml:space="preserve">Préstamos - </t>
    </r>
    <r>
      <rPr>
        <sz val="9"/>
        <color indexed="8"/>
        <rFont val="Verdana"/>
        <family val="2"/>
      </rPr>
      <t>Inflows</t>
    </r>
  </si>
  <si>
    <r>
      <rPr>
        <sz val="9"/>
        <color theme="4" tint="-0.499984740745262"/>
        <rFont val="Verdana"/>
        <family val="2"/>
      </rPr>
      <t>Amortizaciones -</t>
    </r>
    <r>
      <rPr>
        <sz val="9"/>
        <color theme="4" tint="-0.249977111117893"/>
        <rFont val="Verdana"/>
        <family val="2"/>
      </rPr>
      <t xml:space="preserve"> </t>
    </r>
    <r>
      <rPr>
        <sz val="9"/>
        <color indexed="8"/>
        <rFont val="Verdana"/>
        <family val="2"/>
      </rPr>
      <t>Outflows</t>
    </r>
  </si>
  <si>
    <r>
      <rPr>
        <sz val="9"/>
        <color theme="4" tint="-0.499984740745262"/>
        <rFont val="Verdana"/>
        <family val="2"/>
      </rPr>
      <t>Financiamiento interno -</t>
    </r>
    <r>
      <rPr>
        <sz val="9"/>
        <color indexed="54"/>
        <rFont val="Verdana"/>
        <family val="2"/>
      </rPr>
      <t xml:space="preserve"> </t>
    </r>
    <r>
      <rPr>
        <sz val="9"/>
        <color indexed="8"/>
        <rFont val="Verdana"/>
        <family val="2"/>
      </rPr>
      <t>Domestic financing</t>
    </r>
  </si>
  <si>
    <r>
      <rPr>
        <sz val="9"/>
        <color theme="4" tint="-0.499984740745262"/>
        <rFont val="Verdana"/>
        <family val="2"/>
      </rPr>
      <t>Banco Central y resto Sistema Financiero -</t>
    </r>
    <r>
      <rPr>
        <sz val="9"/>
        <color indexed="62"/>
        <rFont val="Verdana"/>
        <family val="2"/>
      </rPr>
      <t xml:space="preserve"> </t>
    </r>
    <r>
      <rPr>
        <sz val="9"/>
        <color indexed="8"/>
        <rFont val="Verdana"/>
        <family val="2"/>
      </rPr>
      <t>Central bank and rest of financial system</t>
    </r>
  </si>
  <si>
    <r>
      <rPr>
        <sz val="9"/>
        <color theme="4" tint="-0.499984740745262"/>
        <rFont val="Verdana"/>
        <family val="2"/>
      </rPr>
      <t xml:space="preserve">Suplidores - </t>
    </r>
    <r>
      <rPr>
        <sz val="9"/>
        <color indexed="8"/>
        <rFont val="Verdana"/>
        <family val="2"/>
      </rPr>
      <t>Suppliers</t>
    </r>
  </si>
  <si>
    <r>
      <rPr>
        <sz val="9"/>
        <color theme="4" tint="-0.499984740745262"/>
        <rFont val="Verdana"/>
        <family val="2"/>
      </rPr>
      <t xml:space="preserve">No bancario (préstamos a empleados) </t>
    </r>
    <r>
      <rPr>
        <sz val="9"/>
        <color indexed="62"/>
        <rFont val="Verdana"/>
        <family val="2"/>
      </rPr>
      <t xml:space="preserve">- </t>
    </r>
    <r>
      <rPr>
        <sz val="9"/>
        <color indexed="8"/>
        <rFont val="Verdana"/>
        <family val="2"/>
      </rPr>
      <t>Non-bank (Loans to employees)</t>
    </r>
  </si>
  <si>
    <r>
      <rPr>
        <sz val="9"/>
        <color theme="4" tint="-0.499984740745262"/>
        <rFont val="Verdana"/>
        <family val="2"/>
      </rPr>
      <t>: Base caja. Metodología utilizada de acuerdo al Manual Estadístico de Finanzas Públicas (MEFP, 1986) para los años 1960-2000 -</t>
    </r>
    <r>
      <rPr>
        <sz val="9"/>
        <color theme="4" tint="-0.249977111117893"/>
        <rFont val="Verdana"/>
        <family val="2"/>
      </rPr>
      <t xml:space="preserve"> </t>
    </r>
    <r>
      <rPr>
        <sz val="9"/>
        <rFont val="Verdana"/>
        <family val="2"/>
      </rPr>
      <t xml:space="preserve">Cash basis. Based on 1986 Government Finance Statistics Manual (GFSM, 1986) for the years 1960-2000.  </t>
    </r>
  </si>
  <si>
    <r>
      <rPr>
        <sz val="9"/>
        <color theme="4" tint="-0.499984740745262"/>
        <rFont val="Verdana"/>
        <family val="2"/>
      </rPr>
      <t>: A partir de 1999 se excluye la Empresa Nicaragüense de Telecomunicaciones ENITEL -</t>
    </r>
    <r>
      <rPr>
        <sz val="9"/>
        <color theme="4" tint="-0.249977111117893"/>
        <rFont val="Verdana"/>
        <family val="2"/>
      </rPr>
      <t xml:space="preserve"> </t>
    </r>
    <r>
      <rPr>
        <sz val="9"/>
        <rFont val="Verdana"/>
        <family val="2"/>
      </rPr>
      <t>Exclude Nicaraguan Telecommunications Company since year 1999.</t>
    </r>
  </si>
  <si>
    <r>
      <rPr>
        <sz val="9"/>
        <color theme="4" tint="-0.499984740745262"/>
        <rFont val="Verdana"/>
        <family val="2"/>
      </rPr>
      <t xml:space="preserve">: ENITEL - </t>
    </r>
    <r>
      <rPr>
        <sz val="9"/>
        <rFont val="Verdana"/>
        <family val="2"/>
      </rPr>
      <t>Nicaraguan Telecommunications Company (ENITEL).</t>
    </r>
  </si>
  <si>
    <r>
      <rPr>
        <sz val="9"/>
        <color theme="4" tint="-0.499984740745262"/>
        <rFont val="Verdana"/>
        <family val="2"/>
      </rPr>
      <t xml:space="preserve">Fuente - </t>
    </r>
    <r>
      <rPr>
        <sz val="9"/>
        <rFont val="Verdana"/>
        <family val="2"/>
      </rPr>
      <t>Source</t>
    </r>
  </si>
  <si>
    <r>
      <rPr>
        <sz val="9"/>
        <color theme="4" tint="-0.499984740745262"/>
        <rFont val="Verdana"/>
        <family val="2"/>
      </rPr>
      <t>Cuadro -</t>
    </r>
    <r>
      <rPr>
        <sz val="9"/>
        <color theme="4" tint="-0.249977111117893"/>
        <rFont val="Verdana"/>
        <family val="2"/>
      </rPr>
      <t xml:space="preserve"> </t>
    </r>
    <r>
      <rPr>
        <sz val="9"/>
        <color indexed="8"/>
        <rFont val="Verdana"/>
        <family val="2"/>
      </rPr>
      <t>Table</t>
    </r>
    <r>
      <rPr>
        <sz val="9"/>
        <color theme="4" tint="-0.499984740745262"/>
        <rFont val="Verdana"/>
        <family val="2"/>
      </rPr>
      <t xml:space="preserve"> VI-22</t>
    </r>
  </si>
  <si>
    <r>
      <rPr>
        <sz val="10"/>
        <color theme="4" tint="-0.499984740745262"/>
        <rFont val="Verdana"/>
        <family val="2"/>
      </rPr>
      <t>Cuadro -</t>
    </r>
    <r>
      <rPr>
        <sz val="10"/>
        <color indexed="62"/>
        <rFont val="Verdana"/>
        <family val="2"/>
      </rPr>
      <t xml:space="preserve"> </t>
    </r>
    <r>
      <rPr>
        <sz val="10"/>
        <color indexed="8"/>
        <rFont val="Verdana"/>
        <family val="2"/>
      </rPr>
      <t>Table</t>
    </r>
    <r>
      <rPr>
        <sz val="10"/>
        <color indexed="62"/>
        <rFont val="Verdana"/>
        <family val="2"/>
      </rPr>
      <t xml:space="preserve"> </t>
    </r>
    <r>
      <rPr>
        <sz val="10"/>
        <color theme="4" tint="-0.499984740745262"/>
        <rFont val="Verdana"/>
        <family val="2"/>
      </rPr>
      <t>VI-17</t>
    </r>
  </si>
  <si>
    <r>
      <rPr>
        <b/>
        <sz val="10"/>
        <color theme="4" tint="-0.499984740745262"/>
        <rFont val="Verdana"/>
        <family val="2"/>
      </rPr>
      <t>Instituto Nicaragüense de Telecomunicaciones y Correos (TELCOR)</t>
    </r>
    <r>
      <rPr>
        <b/>
        <vertAlign val="superscript"/>
        <sz val="10"/>
        <color theme="4" tint="-0.499984740745262"/>
        <rFont val="Verdana"/>
        <family val="2"/>
      </rPr>
      <t>1/</t>
    </r>
    <r>
      <rPr>
        <b/>
        <sz val="10"/>
        <color theme="4" tint="-0.499984740745262"/>
        <rFont val="Verdana"/>
        <family val="2"/>
      </rPr>
      <t xml:space="preserve"> - </t>
    </r>
    <r>
      <rPr>
        <b/>
        <sz val="10"/>
        <color indexed="8"/>
        <rFont val="Verdana"/>
        <family val="2"/>
      </rPr>
      <t xml:space="preserve">Nicaraguan Post and Telecommunications Office (TELCOR) </t>
    </r>
    <r>
      <rPr>
        <b/>
        <vertAlign val="superscript"/>
        <sz val="10"/>
        <color indexed="8"/>
        <rFont val="Verdana"/>
        <family val="2"/>
      </rPr>
      <t>1/</t>
    </r>
  </si>
  <si>
    <r>
      <rPr>
        <b/>
        <sz val="10"/>
        <color theme="4" tint="-0.499984740745262"/>
        <rFont val="Verdana"/>
        <family val="2"/>
      </rPr>
      <t>Conceptos -</t>
    </r>
    <r>
      <rPr>
        <b/>
        <sz val="10"/>
        <rFont val="Verdana"/>
        <family val="2"/>
      </rPr>
      <t>Concepts</t>
    </r>
  </si>
  <si>
    <r>
      <rPr>
        <sz val="10"/>
        <color theme="4" tint="-0.499984740745262"/>
        <rFont val="Verdana"/>
        <family val="2"/>
      </rPr>
      <t xml:space="preserve">  Remuneraciones a los empleados </t>
    </r>
    <r>
      <rPr>
        <sz val="10"/>
        <color indexed="62"/>
        <rFont val="Verdana"/>
        <family val="2"/>
      </rPr>
      <t xml:space="preserve">- </t>
    </r>
    <r>
      <rPr>
        <sz val="10"/>
        <color indexed="8"/>
        <rFont val="Verdana"/>
        <family val="2"/>
      </rPr>
      <t>Wages and salaries</t>
    </r>
  </si>
  <si>
    <r>
      <rPr>
        <sz val="10"/>
        <color theme="4" tint="-0.499984740745262"/>
        <rFont val="Verdana"/>
        <family val="2"/>
      </rPr>
      <t xml:space="preserve">  Compra de bienes y servicios -</t>
    </r>
    <r>
      <rPr>
        <sz val="10"/>
        <color indexed="62"/>
        <rFont val="Verdana"/>
        <family val="2"/>
      </rPr>
      <t xml:space="preserve"> </t>
    </r>
    <r>
      <rPr>
        <sz val="10"/>
        <color indexed="8"/>
        <rFont val="Verdana"/>
        <family val="2"/>
      </rPr>
      <t>Goods and services</t>
    </r>
  </si>
  <si>
    <r>
      <rPr>
        <sz val="10"/>
        <color theme="4" tint="-0.499984740745262"/>
        <rFont val="Verdana"/>
        <family val="2"/>
      </rPr>
      <t xml:space="preserve">    Al Gobierno Central -</t>
    </r>
    <r>
      <rPr>
        <sz val="10"/>
        <color indexed="54"/>
        <rFont val="Verdana"/>
        <family val="2"/>
      </rPr>
      <t xml:space="preserve"> </t>
    </r>
    <r>
      <rPr>
        <sz val="10"/>
        <color indexed="8"/>
        <rFont val="Verdana"/>
        <family val="2"/>
      </rPr>
      <t>To Central Government</t>
    </r>
  </si>
  <si>
    <r>
      <rPr>
        <sz val="10"/>
        <color theme="4" tint="-0.499984740745262"/>
        <rFont val="Verdana"/>
        <family val="2"/>
      </rPr>
      <t xml:space="preserve">    A otros -</t>
    </r>
    <r>
      <rPr>
        <sz val="10"/>
        <color theme="3"/>
        <rFont val="Verdana"/>
        <family val="2"/>
      </rPr>
      <t xml:space="preserve"> </t>
    </r>
    <r>
      <rPr>
        <sz val="10"/>
        <color indexed="8"/>
        <rFont val="Verdana"/>
        <family val="2"/>
      </rPr>
      <t>To others</t>
    </r>
  </si>
  <si>
    <r>
      <rPr>
        <sz val="10"/>
        <color theme="4" tint="-0.499984740745262"/>
        <rFont val="Verdana"/>
        <family val="2"/>
      </rPr>
      <t xml:space="preserve">  Prestaciones sociales -</t>
    </r>
    <r>
      <rPr>
        <sz val="10"/>
        <color theme="3"/>
        <rFont val="Verdana"/>
        <family val="2"/>
      </rPr>
      <t xml:space="preserve"> </t>
    </r>
    <r>
      <rPr>
        <sz val="10"/>
        <color indexed="8"/>
        <rFont val="Verdana"/>
        <family val="2"/>
      </rPr>
      <t>Social benefits</t>
    </r>
  </si>
  <si>
    <r>
      <rPr>
        <sz val="10"/>
        <color theme="4" tint="-0.499984740745262"/>
        <rFont val="Verdana"/>
        <family val="2"/>
      </rPr>
      <t xml:space="preserve">  Otros gastos - </t>
    </r>
    <r>
      <rPr>
        <sz val="10"/>
        <color indexed="8"/>
        <rFont val="Verdana"/>
        <family val="2"/>
      </rPr>
      <t>Other expenditure</t>
    </r>
  </si>
  <si>
    <r>
      <rPr>
        <b/>
        <sz val="10"/>
        <color theme="4" tint="-0.499984740745262"/>
        <rFont val="Verdana"/>
        <family val="2"/>
      </rPr>
      <t>7. Financiamiento -</t>
    </r>
    <r>
      <rPr>
        <b/>
        <sz val="10"/>
        <color indexed="54"/>
        <rFont val="Verdana"/>
        <family val="2"/>
      </rPr>
      <t xml:space="preserve"> </t>
    </r>
    <r>
      <rPr>
        <b/>
        <sz val="10"/>
        <color indexed="8"/>
        <rFont val="Verdana"/>
        <family val="2"/>
      </rPr>
      <t>Financing</t>
    </r>
  </si>
  <si>
    <r>
      <rPr>
        <sz val="10"/>
        <color theme="4" tint="-0.499984740745262"/>
        <rFont val="Verdana"/>
        <family val="2"/>
      </rPr>
      <t xml:space="preserve">  Interno neto - </t>
    </r>
    <r>
      <rPr>
        <sz val="10"/>
        <color indexed="8"/>
        <rFont val="Verdana"/>
        <family val="2"/>
      </rPr>
      <t>Domestic</t>
    </r>
  </si>
  <si>
    <r>
      <rPr>
        <sz val="10"/>
        <color theme="4" tint="-0.499984740745262"/>
        <rFont val="Verdana"/>
        <family val="2"/>
      </rPr>
      <t xml:space="preserve">           Del cual : BCN - </t>
    </r>
    <r>
      <rPr>
        <sz val="10"/>
        <color indexed="8"/>
        <rFont val="Verdana"/>
        <family val="2"/>
      </rPr>
      <t>Of which: Central Bank</t>
    </r>
  </si>
  <si>
    <r>
      <rPr>
        <sz val="10"/>
        <color theme="4" tint="-0.499984740745262"/>
        <rFont val="Verdana"/>
        <family val="2"/>
      </rPr>
      <t xml:space="preserve">      Externo neto </t>
    </r>
    <r>
      <rPr>
        <sz val="10"/>
        <color indexed="62"/>
        <rFont val="Verdana"/>
        <family val="2"/>
      </rPr>
      <t>-</t>
    </r>
    <r>
      <rPr>
        <sz val="10"/>
        <color indexed="38"/>
        <rFont val="Verdana"/>
        <family val="2"/>
      </rPr>
      <t xml:space="preserve"> </t>
    </r>
    <r>
      <rPr>
        <sz val="10"/>
        <rFont val="Verdana"/>
        <family val="2"/>
      </rPr>
      <t>External</t>
    </r>
  </si>
  <si>
    <r>
      <rPr>
        <sz val="10"/>
        <color theme="4" tint="-0.499984740745262"/>
        <rFont val="Verdana"/>
        <family val="2"/>
      </rPr>
      <t>: Preliminar -</t>
    </r>
    <r>
      <rPr>
        <sz val="10"/>
        <color indexed="62"/>
        <rFont val="Verdana"/>
        <family val="2"/>
      </rPr>
      <t xml:space="preserve"> </t>
    </r>
    <r>
      <rPr>
        <sz val="10"/>
        <rFont val="Verdana"/>
        <family val="2"/>
      </rPr>
      <t>Preliminary.</t>
    </r>
  </si>
  <si>
    <r>
      <rPr>
        <sz val="10"/>
        <color theme="4" tint="-0.499984740745262"/>
        <rFont val="Verdana"/>
        <family val="2"/>
      </rPr>
      <t xml:space="preserve">: TELCOR - </t>
    </r>
    <r>
      <rPr>
        <sz val="10"/>
        <rFont val="Verdana"/>
        <family val="2"/>
      </rPr>
      <t>Nicaraguan Post and Telecommunications Office (TELCOR).</t>
    </r>
  </si>
  <si>
    <r>
      <rPr>
        <sz val="10"/>
        <color theme="4" tint="-0.499984740745262"/>
        <rFont val="Verdana"/>
        <family val="2"/>
      </rPr>
      <t xml:space="preserve">Cuadro - </t>
    </r>
    <r>
      <rPr>
        <sz val="10"/>
        <color indexed="8"/>
        <rFont val="Verdana"/>
        <family val="2"/>
      </rPr>
      <t>Table</t>
    </r>
    <r>
      <rPr>
        <sz val="10"/>
        <rFont val="Verdana"/>
        <family val="2"/>
      </rPr>
      <t xml:space="preserve"> </t>
    </r>
    <r>
      <rPr>
        <sz val="10"/>
        <color theme="4" tint="-0.499984740745262"/>
        <rFont val="Verdana"/>
        <family val="2"/>
      </rPr>
      <t>VI-18</t>
    </r>
  </si>
  <si>
    <r>
      <rPr>
        <sz val="10"/>
        <color theme="4" tint="-0.499984740745262"/>
        <rFont val="Verdana"/>
        <family val="2"/>
      </rPr>
      <t>Cuadro -</t>
    </r>
    <r>
      <rPr>
        <sz val="10"/>
        <color indexed="38"/>
        <rFont val="Verdana"/>
        <family val="2"/>
      </rPr>
      <t xml:space="preserve"> </t>
    </r>
    <r>
      <rPr>
        <sz val="10"/>
        <color indexed="8"/>
        <rFont val="Verdana"/>
        <family val="2"/>
      </rPr>
      <t>Table</t>
    </r>
    <r>
      <rPr>
        <sz val="10"/>
        <color indexed="49"/>
        <rFont val="Verdana"/>
        <family val="2"/>
      </rPr>
      <t xml:space="preserve"> </t>
    </r>
    <r>
      <rPr>
        <sz val="10"/>
        <color indexed="62"/>
        <rFont val="Verdana"/>
        <family val="2"/>
      </rPr>
      <t>VI-2</t>
    </r>
  </si>
  <si>
    <r>
      <t xml:space="preserve">         INSS (aporte estatal y trans) - </t>
    </r>
    <r>
      <rPr>
        <sz val="10"/>
        <color theme="1"/>
        <rFont val="Verdana"/>
        <family val="2"/>
      </rPr>
      <t xml:space="preserve"> Nicaraguan Social Security Institute (INSS-public contributions and transfers)</t>
    </r>
  </si>
  <si>
    <r>
      <rPr>
        <sz val="10"/>
        <color theme="4" tint="-0.499984740745262"/>
        <rFont val="Verdana"/>
        <family val="2"/>
      </rPr>
      <t xml:space="preserve">             Bonos de capitalización  -</t>
    </r>
    <r>
      <rPr>
        <sz val="10"/>
        <color indexed="54"/>
        <rFont val="Verdana"/>
        <family val="2"/>
      </rPr>
      <t xml:space="preserve">  </t>
    </r>
    <r>
      <rPr>
        <sz val="10"/>
        <color theme="1"/>
        <rFont val="Verdana"/>
        <family val="2"/>
      </rPr>
      <t>Capitalization  bonds</t>
    </r>
  </si>
  <si>
    <r>
      <rPr>
        <sz val="10"/>
        <color theme="4" tint="-0.499984740745262"/>
        <rFont val="Verdana"/>
        <family val="2"/>
      </rPr>
      <t xml:space="preserve">2. Donaciones  externas - </t>
    </r>
    <r>
      <rPr>
        <sz val="10"/>
        <color indexed="54"/>
        <rFont val="Verdana"/>
        <family val="2"/>
      </rPr>
      <t xml:space="preserve">  </t>
    </r>
    <r>
      <rPr>
        <sz val="10"/>
        <color theme="1"/>
        <rFont val="Verdana"/>
        <family val="2"/>
      </rPr>
      <t>foreing grants</t>
    </r>
  </si>
  <si>
    <r>
      <t>2020</t>
    </r>
    <r>
      <rPr>
        <b/>
        <vertAlign val="superscript"/>
        <sz val="10"/>
        <color theme="8" tint="-0.499984740745262"/>
        <rFont val="Verdana"/>
        <family val="2"/>
      </rPr>
      <t>p/</t>
    </r>
  </si>
  <si>
    <r>
      <rPr>
        <sz val="10"/>
        <color theme="4" tint="-0.499984740745262"/>
        <rFont val="Verdana"/>
        <family val="2"/>
      </rPr>
      <t xml:space="preserve">        Financiamiento no bancario </t>
    </r>
    <r>
      <rPr>
        <vertAlign val="superscript"/>
        <sz val="10"/>
        <color theme="4" tint="-0.499984740745262"/>
        <rFont val="Verdana"/>
        <family val="2"/>
      </rPr>
      <t>3/</t>
    </r>
    <r>
      <rPr>
        <sz val="10"/>
        <color theme="4" tint="-0.499984740745262"/>
        <rFont val="Verdana"/>
        <family val="2"/>
      </rPr>
      <t xml:space="preserve"> -</t>
    </r>
    <r>
      <rPr>
        <sz val="10"/>
        <rFont val="Verdana"/>
        <family val="2"/>
      </rPr>
      <t xml:space="preserve"> </t>
    </r>
    <r>
      <rPr>
        <sz val="10"/>
        <color indexed="8"/>
        <rFont val="Verdana"/>
        <family val="2"/>
      </rPr>
      <t xml:space="preserve">Non-banking financing </t>
    </r>
    <r>
      <rPr>
        <vertAlign val="superscript"/>
        <sz val="10"/>
        <color indexed="8"/>
        <rFont val="Verdana"/>
        <family val="2"/>
      </rPr>
      <t>3/</t>
    </r>
  </si>
  <si>
    <r>
      <rPr>
        <sz val="10"/>
        <color theme="8" tint="-0.499984740745262"/>
        <rFont val="Verdana"/>
        <family val="2"/>
      </rPr>
      <t>: A partir del año 2014, en el financiamiento no bancario se incluye el abono por deuda histórica recibida del MHCP -</t>
    </r>
    <r>
      <rPr>
        <sz val="10"/>
        <color indexed="30"/>
        <rFont val="Verdana"/>
        <family val="2"/>
      </rPr>
      <t xml:space="preserve"> </t>
    </r>
    <r>
      <rPr>
        <sz val="10"/>
        <color indexed="8"/>
        <rFont val="Verdana"/>
        <family val="2"/>
      </rPr>
      <t xml:space="preserve">As of 2014, non-bank financing includes the payment for historical debt received from the MHCP. </t>
    </r>
  </si>
  <si>
    <r>
      <t xml:space="preserve">(millones de córdobas - </t>
    </r>
    <r>
      <rPr>
        <i/>
        <sz val="10"/>
        <rFont val="Verdana"/>
        <family val="2"/>
      </rPr>
      <t>millions of cordobas)</t>
    </r>
  </si>
  <si>
    <r>
      <rPr>
        <sz val="10"/>
        <color theme="8" tint="-0.499984740745262"/>
        <rFont val="Verdana"/>
        <family val="2"/>
      </rPr>
      <t xml:space="preserve">: A partir de este año se incorporan ingresos y gastos extra-presupuestarios que estuvieron fuera del presupuesto </t>
    </r>
    <r>
      <rPr>
        <sz val="10"/>
        <color indexed="21"/>
        <rFont val="Verdana"/>
        <family val="2"/>
      </rPr>
      <t>-</t>
    </r>
    <r>
      <rPr>
        <sz val="10"/>
        <rFont val="Verdana"/>
        <family val="2"/>
      </rPr>
      <t xml:space="preserve"> Begining in 1998, data includes out-of-budget revenues and expenditures.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</si>
</sst>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
    <numFmt numFmtId="165" formatCode="_(* #,##0.00_);_(* \(#,##0.00\);_(* &quot;-&quot;??_);_(@_)"/>
    <numFmt numFmtId="166" formatCode="#,##0.0_);\(#,##0.0\)"/>
    <numFmt numFmtId="167" formatCode="_(* #,##0.0_);_(* \(#,##0.0\);_(* &quot;-&quot;??_);_(@_)"/>
    <numFmt numFmtId="168" formatCode="_-* #,##0.00000_-;\-* #,##0.00000_-;_-* &quot;-&quot;??_-;_-@_-"/>
    <numFmt numFmtId="169" formatCode="#,##0.0000000000000"/>
    <numFmt numFmtId="170" formatCode="###0.0_);\(###0.0\)"/>
    <numFmt numFmtId="171" formatCode="_(* #,##0.0_);_(* \(#,##0.0\);_(* &quot;-&quot;?_);_(@_)"/>
    <numFmt numFmtId="172" formatCode="dd\-mmm\-yy_)"/>
    <numFmt numFmtId="173" formatCode="#,##0.00000000000"/>
    <numFmt numFmtId="174" formatCode="0.000"/>
    <numFmt numFmtId="175" formatCode="#,##0.00000000"/>
    <numFmt numFmtId="176" formatCode="_(* #,##0_);_(* \(#,##0\);_(* &quot;-&quot;??_);_(@_)"/>
    <numFmt numFmtId="177" formatCode="#,##0.000000000000"/>
    <numFmt numFmtId="178" formatCode="0.0"/>
    <numFmt numFmtId="179" formatCode="_ * #,##0.00_ ;_ * \-#,##0.00_ ;_ * &quot;-&quot;??_ ;_ @_ "/>
    <numFmt numFmtId="180" formatCode="_ * #,##0.0_ ;_ * \-#,##0.0_ ;_ * &quot;-&quot;??_ ;_ @_ "/>
    <numFmt numFmtId="181" formatCode="_-* #,##0_-;\-* #,##0_-;_-* &quot;-&quot;??_-;_-@_-"/>
    <numFmt numFmtId="182" formatCode="_-* #,##0.0_-;\-* #,##0.0_-;_-* &quot;-&quot;??_-;_-@_-"/>
  </numFmts>
  <fonts count="86">
    <font>
      <sz val="11"/>
      <color theme="1"/>
      <name val="Calibri"/>
      <family val="2"/>
      <scheme val="minor"/>
    </font>
    <font>
      <sz val="10"/>
      <color indexed="8"/>
      <name val="Verdana"/>
      <family val="2"/>
    </font>
    <font>
      <sz val="10"/>
      <name val="Arial"/>
      <family val="2"/>
    </font>
    <font>
      <sz val="10"/>
      <color indexed="54"/>
      <name val="Verdana"/>
      <family val="2"/>
    </font>
    <font>
      <sz val="10"/>
      <color indexed="56"/>
      <name val="Verdana"/>
      <family val="2"/>
    </font>
    <font>
      <sz val="10"/>
      <name val="Verdana"/>
      <family val="2"/>
    </font>
    <font>
      <b/>
      <sz val="10"/>
      <name val="Verdana"/>
      <family val="2"/>
    </font>
    <font>
      <sz val="12"/>
      <name val="SWISS"/>
    </font>
    <font>
      <b/>
      <sz val="10"/>
      <color indexed="54"/>
      <name val="Verdana"/>
      <family val="2"/>
    </font>
    <font>
      <b/>
      <vertAlign val="superscript"/>
      <sz val="10"/>
      <color indexed="56"/>
      <name val="Verdana"/>
      <family val="2"/>
    </font>
    <font>
      <b/>
      <sz val="10"/>
      <color indexed="8"/>
      <name val="Verdana"/>
      <family val="2"/>
    </font>
    <font>
      <b/>
      <vertAlign val="superscript"/>
      <sz val="10"/>
      <color indexed="8"/>
      <name val="Verdana"/>
      <family val="2"/>
    </font>
    <font>
      <i/>
      <sz val="10"/>
      <name val="Verdana"/>
      <family val="2"/>
    </font>
    <font>
      <i/>
      <sz val="10"/>
      <color indexed="56"/>
      <name val="Verdana"/>
      <family val="2"/>
    </font>
    <font>
      <i/>
      <sz val="10"/>
      <color indexed="8"/>
      <name val="Verdana"/>
      <family val="2"/>
    </font>
    <font>
      <b/>
      <sz val="10"/>
      <color indexed="56"/>
      <name val="Verdana"/>
      <family val="2"/>
    </font>
    <font>
      <vertAlign val="superscript"/>
      <sz val="10"/>
      <color indexed="56"/>
      <name val="Verdana"/>
      <family val="2"/>
    </font>
    <font>
      <sz val="11"/>
      <color indexed="8"/>
      <name val="Calibri"/>
      <family val="2"/>
    </font>
    <font>
      <vertAlign val="superscript"/>
      <sz val="10"/>
      <color indexed="8"/>
      <name val="Verdana"/>
      <family val="2"/>
    </font>
    <font>
      <sz val="10"/>
      <color indexed="38"/>
      <name val="Verdana"/>
      <family val="2"/>
    </font>
    <font>
      <b/>
      <sz val="10"/>
      <color indexed="38"/>
      <name val="Verdana"/>
      <family val="2"/>
    </font>
    <font>
      <sz val="10"/>
      <color indexed="63"/>
      <name val="Verdana"/>
      <family val="2"/>
    </font>
    <font>
      <b/>
      <vertAlign val="superscript"/>
      <sz val="10"/>
      <name val="Verdana"/>
      <family val="2"/>
    </font>
    <font>
      <b/>
      <sz val="9"/>
      <name val="Verdana"/>
      <family val="2"/>
    </font>
    <font>
      <sz val="9"/>
      <name val="Verdana"/>
      <family val="2"/>
    </font>
    <font>
      <sz val="11"/>
      <name val="Verdana"/>
      <family val="2"/>
    </font>
    <font>
      <sz val="11"/>
      <color indexed="38"/>
      <name val="Verdana"/>
      <family val="2"/>
    </font>
    <font>
      <b/>
      <vertAlign val="superscript"/>
      <sz val="10"/>
      <color indexed="62"/>
      <name val="Verdana"/>
      <family val="2"/>
    </font>
    <font>
      <b/>
      <sz val="10"/>
      <color indexed="62"/>
      <name val="Verdana"/>
      <family val="2"/>
    </font>
    <font>
      <b/>
      <sz val="9"/>
      <color indexed="8"/>
      <name val="Verdana"/>
      <family val="2"/>
    </font>
    <font>
      <sz val="9"/>
      <color indexed="8"/>
      <name val="Verdana"/>
      <family val="2"/>
    </font>
    <font>
      <u/>
      <sz val="10"/>
      <color indexed="8"/>
      <name val="Verdana"/>
      <family val="2"/>
    </font>
    <font>
      <u/>
      <sz val="10"/>
      <name val="Verdana"/>
      <family val="2"/>
    </font>
    <font>
      <sz val="10"/>
      <color indexed="8"/>
      <name val="Times New Roman"/>
      <family val="1"/>
    </font>
    <font>
      <sz val="10"/>
      <color indexed="21"/>
      <name val="Verdana"/>
      <family val="2"/>
    </font>
    <font>
      <sz val="10"/>
      <color indexed="10"/>
      <name val="Verdana"/>
      <family val="2"/>
    </font>
    <font>
      <b/>
      <sz val="10"/>
      <color indexed="53"/>
      <name val="Verdana"/>
      <family val="2"/>
    </font>
    <font>
      <sz val="10"/>
      <color indexed="53"/>
      <name val="Verdana"/>
      <family val="2"/>
    </font>
    <font>
      <sz val="9"/>
      <color indexed="54"/>
      <name val="Verdana"/>
      <family val="2"/>
    </font>
    <font>
      <sz val="9"/>
      <color indexed="56"/>
      <name val="Verdana"/>
      <family val="2"/>
    </font>
    <font>
      <b/>
      <sz val="9"/>
      <color indexed="54"/>
      <name val="Verdana"/>
      <family val="2"/>
    </font>
    <font>
      <i/>
      <sz val="9"/>
      <name val="Verdana"/>
      <family val="2"/>
    </font>
    <font>
      <i/>
      <sz val="9"/>
      <color indexed="56"/>
      <name val="Verdana"/>
      <family val="2"/>
    </font>
    <font>
      <i/>
      <sz val="9"/>
      <color indexed="8"/>
      <name val="Verdana"/>
      <family val="2"/>
    </font>
    <font>
      <i/>
      <sz val="10"/>
      <color indexed="54"/>
      <name val="Verdana"/>
      <family val="2"/>
    </font>
    <font>
      <sz val="10"/>
      <color indexed="62"/>
      <name val="Verdana"/>
      <family val="2"/>
    </font>
    <font>
      <i/>
      <sz val="10"/>
      <color indexed="62"/>
      <name val="Verdana"/>
      <family val="2"/>
    </font>
    <font>
      <b/>
      <sz val="9"/>
      <color indexed="62"/>
      <name val="Verdana"/>
      <family val="2"/>
    </font>
    <font>
      <sz val="9"/>
      <color indexed="62"/>
      <name val="Verdana"/>
      <family val="2"/>
    </font>
    <font>
      <vertAlign val="superscript"/>
      <sz val="10"/>
      <color indexed="62"/>
      <name val="Verdana"/>
      <family val="2"/>
    </font>
    <font>
      <b/>
      <sz val="10"/>
      <color indexed="49"/>
      <name val="Verdana"/>
      <family val="2"/>
    </font>
    <font>
      <sz val="10"/>
      <color indexed="49"/>
      <name val="Verdana"/>
      <family val="2"/>
    </font>
    <font>
      <sz val="10"/>
      <color theme="3"/>
      <name val="Verdana"/>
      <family val="2"/>
    </font>
    <font>
      <b/>
      <sz val="10"/>
      <color theme="3"/>
      <name val="Verdana"/>
      <family val="2"/>
    </font>
    <font>
      <b/>
      <sz val="10"/>
      <color rgb="FF004B85"/>
      <name val="Verdana"/>
      <family val="2"/>
    </font>
    <font>
      <sz val="10"/>
      <color theme="3" tint="-0.249977111117893"/>
      <name val="Verdana"/>
      <family val="2"/>
    </font>
    <font>
      <u/>
      <sz val="10"/>
      <color theme="3"/>
      <name val="Verdana"/>
      <family val="2"/>
    </font>
    <font>
      <sz val="10"/>
      <color rgb="FF00B050"/>
      <name val="Verdana"/>
      <family val="2"/>
    </font>
    <font>
      <sz val="10"/>
      <color theme="1"/>
      <name val="Verdana"/>
      <family val="2"/>
    </font>
    <font>
      <b/>
      <sz val="11"/>
      <color theme="1"/>
      <name val="Verdana"/>
      <family val="2"/>
    </font>
    <font>
      <sz val="11"/>
      <color rgb="FFFF0000"/>
      <name val="Verdana"/>
      <family val="2"/>
    </font>
    <font>
      <sz val="9"/>
      <color theme="3"/>
      <name val="Verdana"/>
      <family val="2"/>
    </font>
    <font>
      <b/>
      <sz val="9"/>
      <color theme="3"/>
      <name val="Verdana"/>
      <family val="2"/>
    </font>
    <font>
      <sz val="10"/>
      <color rgb="FF00B0F0"/>
      <name val="Verdana"/>
      <family val="2"/>
    </font>
    <font>
      <b/>
      <sz val="10"/>
      <color rgb="FF003366"/>
      <name val="Verdana"/>
      <family val="2"/>
    </font>
    <font>
      <sz val="10"/>
      <color rgb="FF003366"/>
      <name val="Verdana"/>
      <family val="2"/>
    </font>
    <font>
      <sz val="10"/>
      <color rgb="FF004B85"/>
      <name val="Verdana"/>
      <family val="2"/>
    </font>
    <font>
      <sz val="10"/>
      <color theme="4" tint="-0.499984740745262"/>
      <name val="Verdana"/>
      <family val="2"/>
    </font>
    <font>
      <b/>
      <sz val="10"/>
      <color theme="4" tint="-0.499984740745262"/>
      <name val="Verdana"/>
      <family val="2"/>
    </font>
    <font>
      <i/>
      <sz val="10"/>
      <color theme="4" tint="-0.499984740745262"/>
      <name val="Verdana"/>
      <family val="2"/>
    </font>
    <font>
      <b/>
      <vertAlign val="superscript"/>
      <sz val="10"/>
      <color theme="4" tint="-0.499984740745262"/>
      <name val="Verdana"/>
      <family val="2"/>
    </font>
    <font>
      <b/>
      <sz val="10"/>
      <color theme="4" tint="-0.249977111117893"/>
      <name val="Verdana"/>
      <family val="2"/>
    </font>
    <font>
      <sz val="9"/>
      <color theme="4" tint="-0.249977111117893"/>
      <name val="Verdana"/>
      <family val="2"/>
    </font>
    <font>
      <b/>
      <sz val="9"/>
      <color theme="4" tint="-0.249977111117893"/>
      <name val="Verdana"/>
      <family val="2"/>
    </font>
    <font>
      <sz val="10"/>
      <color theme="4" tint="-0.249977111117893"/>
      <name val="Verdana"/>
      <family val="2"/>
    </font>
    <font>
      <sz val="10"/>
      <color rgb="FF002060"/>
      <name val="Verdana"/>
      <family val="2"/>
    </font>
    <font>
      <sz val="10"/>
      <color rgb="FF0070C0"/>
      <name val="Verdana"/>
      <family val="2"/>
    </font>
    <font>
      <vertAlign val="superscript"/>
      <sz val="10"/>
      <color theme="4" tint="-0.499984740745262"/>
      <name val="Verdana"/>
      <family val="2"/>
    </font>
    <font>
      <u/>
      <sz val="10"/>
      <color theme="4" tint="-0.499984740745262"/>
      <name val="Verdana"/>
      <family val="2"/>
    </font>
    <font>
      <b/>
      <sz val="10"/>
      <color theme="8" tint="-0.499984740745262"/>
      <name val="Verdana"/>
      <family val="2"/>
    </font>
    <font>
      <b/>
      <vertAlign val="superscript"/>
      <sz val="10"/>
      <color theme="8" tint="-0.499984740745262"/>
      <name val="Verdana"/>
      <family val="2"/>
    </font>
    <font>
      <sz val="9"/>
      <color theme="4" tint="-0.499984740745262"/>
      <name val="Verdana"/>
      <family val="2"/>
    </font>
    <font>
      <i/>
      <sz val="9"/>
      <color theme="4" tint="-0.499984740745262"/>
      <name val="Verdana"/>
      <family val="2"/>
    </font>
    <font>
      <b/>
      <sz val="9"/>
      <color theme="4" tint="-0.499984740745262"/>
      <name val="Verdana"/>
      <family val="2"/>
    </font>
    <font>
      <sz val="10"/>
      <color indexed="30"/>
      <name val="Verdana"/>
      <family val="2"/>
    </font>
    <font>
      <sz val="10"/>
      <color theme="8" tint="-0.499984740745262"/>
      <name val="Verdan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8">
    <border>
      <left/>
      <right/>
      <top/>
      <bottom/>
      <diagonal/>
    </border>
    <border>
      <left/>
      <right/>
      <top style="medium">
        <color indexed="58"/>
      </top>
      <bottom style="medium">
        <color indexed="58"/>
      </bottom>
      <diagonal/>
    </border>
    <border>
      <left/>
      <right/>
      <top/>
      <bottom style="medium">
        <color indexed="58"/>
      </bottom>
      <diagonal/>
    </border>
    <border>
      <left/>
      <right/>
      <top style="medium">
        <color indexed="58"/>
      </top>
      <bottom/>
      <diagonal/>
    </border>
    <border>
      <left/>
      <right/>
      <top/>
      <bottom style="medium">
        <color rgb="FFD19800"/>
      </bottom>
      <diagonal/>
    </border>
    <border>
      <left/>
      <right/>
      <top style="medium">
        <color rgb="FFFFC000"/>
      </top>
      <bottom style="medium">
        <color rgb="FFFFC000"/>
      </bottom>
      <diagonal/>
    </border>
    <border>
      <left/>
      <right/>
      <top style="medium">
        <color rgb="FFFFC000"/>
      </top>
      <bottom/>
      <diagonal/>
    </border>
    <border>
      <left/>
      <right/>
      <top/>
      <bottom style="medium">
        <color rgb="FFFFC000"/>
      </bottom>
      <diagonal/>
    </border>
  </borders>
  <cellStyleXfs count="5">
    <xf numFmtId="0" fontId="0" fillId="0" borderId="0"/>
    <xf numFmtId="165" fontId="17" fillId="0" borderId="0" applyFont="0" applyFill="0" applyBorder="0" applyAlignment="0" applyProtection="0"/>
    <xf numFmtId="0" fontId="2" fillId="0" borderId="0"/>
    <xf numFmtId="0" fontId="2" fillId="0" borderId="0"/>
    <xf numFmtId="0" fontId="7" fillId="0" borderId="0"/>
  </cellStyleXfs>
  <cellXfs count="399">
    <xf numFmtId="0" fontId="0" fillId="0" borderId="0" xfId="0"/>
    <xf numFmtId="0" fontId="1" fillId="2" borderId="0" xfId="0" applyFont="1" applyFill="1" applyBorder="1" applyAlignment="1">
      <alignment vertical="center"/>
    </xf>
    <xf numFmtId="0" fontId="52" fillId="2" borderId="0" xfId="3" applyFont="1" applyFill="1" applyBorder="1" applyAlignment="1" applyProtection="1">
      <alignment horizontal="left" vertical="center"/>
      <protection locked="0"/>
    </xf>
    <xf numFmtId="0" fontId="5" fillId="2" borderId="0" xfId="3" applyFont="1" applyFill="1" applyBorder="1" applyAlignment="1" applyProtection="1">
      <alignment horizontal="left" vertical="center"/>
      <protection locked="0"/>
    </xf>
    <xf numFmtId="0" fontId="6" fillId="2" borderId="0" xfId="3" applyFont="1" applyFill="1" applyBorder="1" applyAlignment="1" applyProtection="1">
      <alignment horizontal="left" vertical="center"/>
      <protection locked="0"/>
    </xf>
    <xf numFmtId="0" fontId="1" fillId="2" borderId="0" xfId="4" applyFont="1" applyFill="1" applyBorder="1" applyAlignment="1" applyProtection="1">
      <alignment horizontal="center" vertical="center"/>
    </xf>
    <xf numFmtId="0" fontId="53" fillId="2" borderId="0" xfId="3" applyFont="1" applyFill="1" applyBorder="1" applyAlignment="1" applyProtection="1">
      <alignment horizontal="left" vertical="center"/>
      <protection locked="0"/>
    </xf>
    <xf numFmtId="0" fontId="10" fillId="2" borderId="0" xfId="4" applyFont="1" applyFill="1" applyBorder="1" applyAlignment="1" applyProtection="1">
      <alignment horizontal="center" vertical="center"/>
    </xf>
    <xf numFmtId="0" fontId="53" fillId="2" borderId="0" xfId="4" applyFont="1" applyFill="1" applyBorder="1" applyAlignment="1" applyProtection="1">
      <alignment horizontal="left" vertical="center"/>
    </xf>
    <xf numFmtId="164" fontId="10" fillId="2" borderId="0" xfId="0" applyNumberFormat="1" applyFont="1" applyFill="1" applyBorder="1" applyAlignment="1">
      <alignment vertical="center"/>
    </xf>
    <xf numFmtId="164" fontId="5" fillId="2" borderId="0" xfId="0" applyNumberFormat="1" applyFont="1" applyFill="1" applyBorder="1" applyAlignment="1" applyProtection="1">
      <alignment vertical="center"/>
      <protection locked="0"/>
    </xf>
    <xf numFmtId="164" fontId="6" fillId="2" borderId="0" xfId="0" applyNumberFormat="1" applyFont="1" applyFill="1" applyBorder="1" applyAlignment="1" applyProtection="1">
      <alignment horizontal="left" vertical="center"/>
      <protection locked="0"/>
    </xf>
    <xf numFmtId="164" fontId="1" fillId="2" borderId="0" xfId="0" applyNumberFormat="1" applyFont="1" applyFill="1" applyBorder="1" applyAlignment="1">
      <alignment vertical="center"/>
    </xf>
    <xf numFmtId="0" fontId="12" fillId="2" borderId="0" xfId="3" applyFont="1" applyFill="1" applyBorder="1" applyAlignment="1">
      <alignment vertical="center"/>
    </xf>
    <xf numFmtId="0" fontId="1" fillId="2" borderId="0" xfId="2" applyFont="1" applyFill="1" applyBorder="1" applyAlignment="1">
      <alignment vertical="center"/>
    </xf>
    <xf numFmtId="164" fontId="14" fillId="2" borderId="0" xfId="0" applyNumberFormat="1" applyFont="1" applyFill="1" applyBorder="1" applyAlignment="1">
      <alignment vertical="center"/>
    </xf>
    <xf numFmtId="164" fontId="1" fillId="2" borderId="0" xfId="0" applyNumberFormat="1" applyFont="1" applyFill="1" applyBorder="1" applyAlignment="1">
      <alignment horizontal="center" vertical="center"/>
    </xf>
    <xf numFmtId="164" fontId="6" fillId="2" borderId="1" xfId="0" applyNumberFormat="1" applyFont="1" applyFill="1" applyBorder="1" applyAlignment="1" applyProtection="1">
      <alignment vertical="center"/>
      <protection locked="0"/>
    </xf>
    <xf numFmtId="164" fontId="5" fillId="2" borderId="0" xfId="0" applyNumberFormat="1" applyFont="1" applyFill="1" applyBorder="1" applyAlignment="1">
      <alignment vertical="center"/>
    </xf>
    <xf numFmtId="164" fontId="53" fillId="2" borderId="0" xfId="0" applyNumberFormat="1" applyFont="1" applyFill="1" applyBorder="1" applyAlignment="1">
      <alignment vertical="center"/>
    </xf>
    <xf numFmtId="166" fontId="10" fillId="2" borderId="0" xfId="1" applyNumberFormat="1" applyFont="1" applyFill="1" applyBorder="1" applyAlignment="1">
      <alignment vertical="center"/>
    </xf>
    <xf numFmtId="49" fontId="1" fillId="2" borderId="0" xfId="1" applyNumberFormat="1" applyFont="1" applyFill="1" applyBorder="1" applyAlignment="1">
      <alignment horizontal="right" vertical="center" indent="1"/>
    </xf>
    <xf numFmtId="166" fontId="10" fillId="2" borderId="0" xfId="0" applyNumberFormat="1" applyFont="1" applyFill="1" applyBorder="1" applyAlignment="1">
      <alignment vertical="center"/>
    </xf>
    <xf numFmtId="164" fontId="52" fillId="2" borderId="0" xfId="0" applyNumberFormat="1" applyFont="1" applyFill="1" applyBorder="1" applyAlignment="1">
      <alignment horizontal="left" vertical="center" indent="1"/>
    </xf>
    <xf numFmtId="166" fontId="1" fillId="2" borderId="0" xfId="1" applyNumberFormat="1" applyFont="1" applyFill="1" applyBorder="1" applyAlignment="1">
      <alignment vertical="center"/>
    </xf>
    <xf numFmtId="166" fontId="1" fillId="2" borderId="0" xfId="0" applyNumberFormat="1" applyFont="1" applyFill="1" applyBorder="1" applyAlignment="1">
      <alignment vertical="center"/>
    </xf>
    <xf numFmtId="164" fontId="52" fillId="2" borderId="0" xfId="0" applyNumberFormat="1" applyFont="1" applyFill="1" applyBorder="1" applyAlignment="1">
      <alignment vertical="center"/>
    </xf>
    <xf numFmtId="164" fontId="52" fillId="2" borderId="0" xfId="0" applyNumberFormat="1" applyFont="1" applyFill="1" applyBorder="1" applyAlignment="1">
      <alignment horizontal="left" vertical="center" indent="2"/>
    </xf>
    <xf numFmtId="164" fontId="52" fillId="2" borderId="0" xfId="0" applyNumberFormat="1" applyFont="1" applyFill="1" applyBorder="1" applyAlignment="1">
      <alignment horizontal="left" vertical="center" indent="3"/>
    </xf>
    <xf numFmtId="49" fontId="10" fillId="2" borderId="0" xfId="1" applyNumberFormat="1" applyFont="1" applyFill="1" applyBorder="1" applyAlignment="1">
      <alignment horizontal="right" vertical="center" indent="1"/>
    </xf>
    <xf numFmtId="164" fontId="6" fillId="2" borderId="0" xfId="0" applyNumberFormat="1" applyFont="1" applyFill="1" applyBorder="1" applyAlignment="1" applyProtection="1">
      <alignment vertical="center"/>
      <protection locked="0"/>
    </xf>
    <xf numFmtId="164" fontId="6" fillId="2" borderId="0" xfId="0" quotePrefix="1" applyNumberFormat="1" applyFont="1" applyFill="1" applyBorder="1" applyAlignment="1" applyProtection="1">
      <alignment vertical="center"/>
      <protection locked="0"/>
    </xf>
    <xf numFmtId="164" fontId="5" fillId="2" borderId="2" xfId="0" applyNumberFormat="1" applyFont="1" applyFill="1" applyBorder="1" applyAlignment="1">
      <alignment vertical="center"/>
    </xf>
    <xf numFmtId="164" fontId="5" fillId="2" borderId="2" xfId="0" applyNumberFormat="1" applyFont="1" applyFill="1" applyBorder="1" applyAlignment="1" applyProtection="1">
      <alignment vertical="center"/>
      <protection locked="0"/>
    </xf>
    <xf numFmtId="164" fontId="1" fillId="2" borderId="2" xfId="0" applyNumberFormat="1" applyFont="1" applyFill="1" applyBorder="1" applyAlignment="1">
      <alignment vertical="center"/>
    </xf>
    <xf numFmtId="0" fontId="5" fillId="2" borderId="0" xfId="0" applyFont="1" applyFill="1" applyBorder="1" applyAlignment="1" applyProtection="1">
      <alignment horizontal="left" vertical="center"/>
    </xf>
    <xf numFmtId="0" fontId="5" fillId="2" borderId="0" xfId="0" applyFont="1" applyFill="1" applyBorder="1" applyAlignment="1" applyProtection="1">
      <alignment vertical="center"/>
    </xf>
    <xf numFmtId="166" fontId="5" fillId="2" borderId="0" xfId="0" applyNumberFormat="1" applyFont="1" applyFill="1" applyBorder="1" applyAlignment="1" applyProtection="1">
      <alignment vertical="center"/>
    </xf>
    <xf numFmtId="0" fontId="5" fillId="2" borderId="0" xfId="0" quotePrefix="1" applyFont="1" applyFill="1" applyBorder="1" applyAlignment="1" applyProtection="1">
      <alignment horizontal="left" vertical="center"/>
    </xf>
    <xf numFmtId="0" fontId="52" fillId="2" borderId="0" xfId="0" applyFont="1" applyFill="1" applyBorder="1" applyAlignment="1" applyProtection="1">
      <alignment horizontal="left" vertical="center"/>
    </xf>
    <xf numFmtId="165" fontId="1" fillId="2" borderId="0" xfId="0" applyNumberFormat="1" applyFont="1" applyFill="1" applyBorder="1" applyAlignment="1">
      <alignment vertical="center"/>
    </xf>
    <xf numFmtId="167" fontId="1" fillId="2" borderId="0" xfId="0" applyNumberFormat="1" applyFont="1" applyFill="1" applyBorder="1" applyAlignment="1">
      <alignment vertical="center"/>
    </xf>
    <xf numFmtId="165" fontId="1" fillId="2" borderId="0" xfId="1" applyFont="1" applyFill="1" applyBorder="1" applyAlignment="1">
      <alignment vertical="center"/>
    </xf>
    <xf numFmtId="0" fontId="52" fillId="2" borderId="0" xfId="0" applyFont="1" applyFill="1" applyBorder="1"/>
    <xf numFmtId="0" fontId="10" fillId="2" borderId="0" xfId="0" applyFont="1" applyFill="1" applyBorder="1" applyAlignment="1">
      <alignment vertical="center"/>
    </xf>
    <xf numFmtId="0" fontId="5" fillId="2" borderId="0" xfId="0" applyFont="1" applyFill="1" applyBorder="1"/>
    <xf numFmtId="168" fontId="5" fillId="2" borderId="0" xfId="3" applyNumberFormat="1" applyFont="1" applyFill="1" applyBorder="1" applyAlignment="1" applyProtection="1">
      <alignment horizontal="left" vertical="center"/>
      <protection locked="0"/>
    </xf>
    <xf numFmtId="166" fontId="5" fillId="2" borderId="0" xfId="0" applyNumberFormat="1" applyFont="1" applyFill="1" applyBorder="1"/>
    <xf numFmtId="167" fontId="5" fillId="2" borderId="0" xfId="1" applyNumberFormat="1" applyFont="1" applyFill="1" applyBorder="1"/>
    <xf numFmtId="0" fontId="12" fillId="2" borderId="0" xfId="3" applyFont="1" applyFill="1" applyBorder="1" applyAlignment="1">
      <alignment horizontal="left" vertical="center"/>
    </xf>
    <xf numFmtId="167" fontId="12" fillId="2" borderId="0" xfId="1" applyNumberFormat="1" applyFont="1" applyFill="1" applyBorder="1" applyAlignment="1">
      <alignment horizontal="left" vertical="center"/>
    </xf>
    <xf numFmtId="169" fontId="12" fillId="2" borderId="0" xfId="3" applyNumberFormat="1" applyFont="1" applyFill="1" applyBorder="1" applyAlignment="1">
      <alignment horizontal="left" vertical="center"/>
    </xf>
    <xf numFmtId="167" fontId="6" fillId="2" borderId="0" xfId="1" applyNumberFormat="1" applyFont="1" applyFill="1" applyBorder="1"/>
    <xf numFmtId="0" fontId="12" fillId="2" borderId="2" xfId="0" applyFont="1" applyFill="1" applyBorder="1" applyAlignment="1"/>
    <xf numFmtId="0" fontId="6" fillId="2" borderId="1" xfId="0" applyFont="1" applyFill="1" applyBorder="1" applyAlignment="1">
      <alignment vertical="center" wrapText="1"/>
    </xf>
    <xf numFmtId="0" fontId="53" fillId="2" borderId="0" xfId="0" applyFont="1" applyFill="1" applyBorder="1"/>
    <xf numFmtId="0" fontId="6" fillId="2" borderId="0" xfId="0" applyFont="1" applyFill="1" applyBorder="1"/>
    <xf numFmtId="166" fontId="23" fillId="2" borderId="0" xfId="0" applyNumberFormat="1" applyFont="1" applyFill="1" applyBorder="1"/>
    <xf numFmtId="166" fontId="24" fillId="2" borderId="0" xfId="0" applyNumberFormat="1" applyFont="1" applyFill="1" applyBorder="1"/>
    <xf numFmtId="166" fontId="24" fillId="0" borderId="0" xfId="0" applyNumberFormat="1" applyFont="1" applyFill="1" applyBorder="1"/>
    <xf numFmtId="166" fontId="52" fillId="2" borderId="0" xfId="0" applyNumberFormat="1" applyFont="1" applyFill="1" applyBorder="1" applyProtection="1"/>
    <xf numFmtId="166" fontId="52" fillId="0" borderId="0" xfId="0" applyNumberFormat="1" applyFont="1" applyFill="1" applyBorder="1" applyProtection="1"/>
    <xf numFmtId="0" fontId="5" fillId="2" borderId="2" xfId="0" applyFont="1" applyFill="1" applyBorder="1"/>
    <xf numFmtId="164" fontId="5" fillId="2" borderId="2" xfId="0" applyNumberFormat="1" applyFont="1" applyFill="1" applyBorder="1"/>
    <xf numFmtId="164" fontId="5" fillId="2" borderId="0" xfId="0" applyNumberFormat="1" applyFont="1" applyFill="1" applyBorder="1"/>
    <xf numFmtId="3" fontId="5" fillId="2" borderId="0" xfId="0" applyNumberFormat="1" applyFont="1" applyFill="1" applyBorder="1"/>
    <xf numFmtId="164" fontId="6" fillId="2" borderId="0" xfId="0" applyNumberFormat="1" applyFont="1" applyFill="1" applyBorder="1"/>
    <xf numFmtId="0" fontId="5" fillId="2" borderId="0" xfId="0" applyFont="1" applyFill="1" applyBorder="1" applyAlignment="1">
      <alignment horizontal="left" vertical="top" wrapText="1"/>
    </xf>
    <xf numFmtId="165" fontId="5" fillId="2" borderId="0" xfId="1" applyFont="1" applyFill="1" applyBorder="1"/>
    <xf numFmtId="0" fontId="5" fillId="3" borderId="0" xfId="0" applyFont="1" applyFill="1" applyBorder="1"/>
    <xf numFmtId="0" fontId="5" fillId="4" borderId="0" xfId="0" applyFont="1" applyFill="1" applyBorder="1"/>
    <xf numFmtId="170" fontId="5" fillId="2" borderId="0" xfId="0" applyNumberFormat="1" applyFont="1" applyFill="1" applyBorder="1" applyProtection="1"/>
    <xf numFmtId="166" fontId="5" fillId="2" borderId="0" xfId="0" applyNumberFormat="1" applyFont="1" applyFill="1" applyBorder="1" applyProtection="1"/>
    <xf numFmtId="166" fontId="53" fillId="2" borderId="0" xfId="0" applyNumberFormat="1" applyFont="1" applyFill="1" applyBorder="1" applyProtection="1"/>
    <xf numFmtId="166" fontId="6" fillId="2" borderId="0" xfId="0" applyNumberFormat="1" applyFont="1" applyFill="1" applyBorder="1" applyProtection="1"/>
    <xf numFmtId="0" fontId="5" fillId="0" borderId="0" xfId="0" applyFont="1" applyFill="1" applyBorder="1"/>
    <xf numFmtId="166" fontId="5" fillId="2" borderId="2" xfId="0" applyNumberFormat="1" applyFont="1" applyFill="1" applyBorder="1" applyProtection="1"/>
    <xf numFmtId="170" fontId="5" fillId="2" borderId="2" xfId="0" applyNumberFormat="1" applyFont="1" applyFill="1" applyBorder="1" applyProtection="1"/>
    <xf numFmtId="166" fontId="23" fillId="2" borderId="0" xfId="0" applyNumberFormat="1" applyFont="1" applyFill="1" applyBorder="1" applyProtection="1"/>
    <xf numFmtId="166" fontId="24" fillId="2" borderId="0" xfId="0" applyNumberFormat="1" applyFont="1" applyFill="1" applyBorder="1" applyProtection="1"/>
    <xf numFmtId="0" fontId="5" fillId="2" borderId="0" xfId="0" applyFont="1" applyFill="1" applyBorder="1" applyAlignment="1">
      <alignment vertical="center"/>
    </xf>
    <xf numFmtId="170" fontId="5" fillId="2" borderId="0" xfId="0" applyNumberFormat="1" applyFont="1" applyFill="1" applyBorder="1" applyAlignment="1" applyProtection="1">
      <alignment vertical="center"/>
    </xf>
    <xf numFmtId="167" fontId="5" fillId="2" borderId="0" xfId="1" applyNumberFormat="1" applyFont="1" applyFill="1" applyBorder="1" applyAlignment="1">
      <alignment vertical="center"/>
    </xf>
    <xf numFmtId="166" fontId="6" fillId="2" borderId="0" xfId="3" applyNumberFormat="1" applyFont="1" applyFill="1" applyBorder="1" applyAlignment="1" applyProtection="1">
      <alignment horizontal="left" vertical="center"/>
      <protection locked="0"/>
    </xf>
    <xf numFmtId="166" fontId="6" fillId="2" borderId="0" xfId="0" applyNumberFormat="1" applyFont="1" applyFill="1" applyBorder="1" applyAlignment="1" applyProtection="1">
      <alignment vertical="center"/>
    </xf>
    <xf numFmtId="0" fontId="52" fillId="2" borderId="0" xfId="0" applyFont="1" applyFill="1" applyBorder="1" applyAlignment="1">
      <alignment horizontal="left" indent="2"/>
    </xf>
    <xf numFmtId="0" fontId="5" fillId="2" borderId="0" xfId="0" applyFont="1" applyFill="1" applyBorder="1" applyAlignment="1">
      <alignment horizontal="left" indent="3"/>
    </xf>
    <xf numFmtId="0" fontId="52" fillId="2" borderId="0" xfId="0" applyFont="1" applyFill="1" applyBorder="1" applyAlignment="1" applyProtection="1">
      <alignment horizontal="left" vertical="center" indent="9"/>
    </xf>
    <xf numFmtId="166" fontId="52" fillId="2" borderId="0" xfId="0" applyNumberFormat="1" applyFont="1" applyFill="1" applyBorder="1" applyAlignment="1" applyProtection="1">
      <alignment horizontal="left" vertical="center" indent="9"/>
    </xf>
    <xf numFmtId="0" fontId="4" fillId="0" borderId="0" xfId="0" applyFont="1" applyFill="1" applyBorder="1" applyAlignment="1">
      <alignment horizontal="left" indent="3"/>
    </xf>
    <xf numFmtId="0" fontId="6" fillId="2" borderId="0" xfId="0" applyFont="1" applyFill="1" applyBorder="1" applyAlignment="1">
      <alignment vertical="center"/>
    </xf>
    <xf numFmtId="166" fontId="23" fillId="2" borderId="0" xfId="0" applyNumberFormat="1" applyFont="1" applyFill="1" applyBorder="1" applyAlignment="1" applyProtection="1">
      <alignment vertical="center"/>
    </xf>
    <xf numFmtId="0" fontId="5" fillId="0" borderId="0" xfId="0" applyFont="1" applyFill="1" applyBorder="1" applyAlignment="1">
      <alignment horizontal="left" indent="3"/>
    </xf>
    <xf numFmtId="166" fontId="5" fillId="2" borderId="2" xfId="0" applyNumberFormat="1" applyFont="1" applyFill="1" applyBorder="1" applyAlignment="1" applyProtection="1">
      <alignment vertical="center"/>
    </xf>
    <xf numFmtId="170" fontId="5" fillId="2" borderId="2" xfId="0" applyNumberFormat="1" applyFont="1" applyFill="1" applyBorder="1" applyAlignment="1" applyProtection="1">
      <alignment vertical="center"/>
    </xf>
    <xf numFmtId="166" fontId="5" fillId="2" borderId="0" xfId="0" applyNumberFormat="1" applyFont="1" applyFill="1" applyBorder="1" applyAlignment="1">
      <alignment vertical="center"/>
    </xf>
    <xf numFmtId="170" fontId="5" fillId="2" borderId="0" xfId="0" applyNumberFormat="1" applyFont="1" applyFill="1" applyBorder="1" applyAlignment="1">
      <alignment vertical="center"/>
    </xf>
    <xf numFmtId="166" fontId="1" fillId="2" borderId="0" xfId="0" applyNumberFormat="1" applyFont="1" applyFill="1" applyBorder="1" applyAlignment="1">
      <alignment horizontal="left" indent="2"/>
    </xf>
    <xf numFmtId="166" fontId="1" fillId="2" borderId="0" xfId="0" applyNumberFormat="1" applyFont="1" applyFill="1" applyBorder="1" applyAlignment="1"/>
    <xf numFmtId="166" fontId="10" fillId="2" borderId="0" xfId="0" applyNumberFormat="1" applyFont="1" applyFill="1" applyBorder="1" applyAlignment="1"/>
    <xf numFmtId="164" fontId="52" fillId="0" borderId="0" xfId="0" applyNumberFormat="1" applyFont="1" applyFill="1" applyBorder="1" applyAlignment="1">
      <alignment horizontal="left" indent="2"/>
    </xf>
    <xf numFmtId="166" fontId="5" fillId="2" borderId="0" xfId="0" applyNumberFormat="1" applyFont="1" applyFill="1" applyBorder="1" applyAlignment="1" applyProtection="1"/>
    <xf numFmtId="0" fontId="5" fillId="2" borderId="0" xfId="0" applyFont="1" applyFill="1" applyBorder="1" applyAlignment="1"/>
    <xf numFmtId="170" fontId="5" fillId="2" borderId="0" xfId="0" applyNumberFormat="1" applyFont="1" applyFill="1" applyBorder="1"/>
    <xf numFmtId="166" fontId="6" fillId="2" borderId="0" xfId="0" applyNumberFormat="1" applyFont="1" applyFill="1" applyBorder="1"/>
    <xf numFmtId="0" fontId="52" fillId="2" borderId="0" xfId="0" applyFont="1" applyFill="1" applyBorder="1" applyAlignment="1">
      <alignment horizontal="left" indent="1"/>
    </xf>
    <xf numFmtId="164" fontId="52" fillId="0" borderId="0" xfId="0" applyNumberFormat="1" applyFont="1" applyFill="1" applyBorder="1" applyAlignment="1">
      <alignment horizontal="left" vertical="center" indent="1"/>
    </xf>
    <xf numFmtId="164" fontId="52" fillId="0" borderId="0" xfId="0" applyNumberFormat="1" applyFont="1" applyFill="1" applyBorder="1" applyAlignment="1">
      <alignment horizontal="left" vertical="center" indent="2"/>
    </xf>
    <xf numFmtId="39" fontId="5" fillId="2" borderId="0" xfId="0" applyNumberFormat="1" applyFont="1" applyFill="1" applyBorder="1"/>
    <xf numFmtId="166" fontId="5" fillId="2" borderId="2" xfId="0" applyNumberFormat="1" applyFont="1" applyFill="1" applyBorder="1"/>
    <xf numFmtId="166" fontId="5" fillId="2" borderId="0" xfId="0" applyNumberFormat="1" applyFont="1" applyFill="1" applyBorder="1" applyAlignment="1">
      <alignment horizontal="center"/>
    </xf>
    <xf numFmtId="0" fontId="52" fillId="2" borderId="0" xfId="0" applyFont="1" applyFill="1" applyBorder="1" applyAlignment="1">
      <alignment horizontal="left" indent="3"/>
    </xf>
    <xf numFmtId="164" fontId="52" fillId="2" borderId="0" xfId="0" applyNumberFormat="1" applyFont="1" applyFill="1" applyBorder="1" applyAlignment="1">
      <alignment horizontal="left" indent="2"/>
    </xf>
    <xf numFmtId="164" fontId="5" fillId="2" borderId="0" xfId="0" applyNumberFormat="1" applyFont="1" applyFill="1" applyBorder="1" applyAlignment="1">
      <alignment horizontal="left"/>
    </xf>
    <xf numFmtId="0" fontId="5" fillId="2" borderId="0" xfId="0" applyFont="1" applyFill="1" applyBorder="1" applyAlignment="1">
      <alignment horizontal="left"/>
    </xf>
    <xf numFmtId="171" fontId="10" fillId="2" borderId="0" xfId="0" applyNumberFormat="1" applyFont="1" applyFill="1" applyBorder="1" applyAlignment="1">
      <alignment vertical="center"/>
    </xf>
    <xf numFmtId="49" fontId="54" fillId="2" borderId="1" xfId="0" applyNumberFormat="1" applyFont="1" applyFill="1" applyBorder="1" applyAlignment="1" applyProtection="1">
      <alignment horizontal="center" vertical="center"/>
      <protection locked="0"/>
    </xf>
    <xf numFmtId="167" fontId="29" fillId="2" borderId="0" xfId="1" applyNumberFormat="1" applyFont="1" applyFill="1" applyBorder="1" applyAlignment="1">
      <alignment vertical="center"/>
    </xf>
    <xf numFmtId="0" fontId="53" fillId="2" borderId="0" xfId="0" applyFont="1" applyFill="1" applyBorder="1" applyAlignment="1">
      <alignment horizontal="left" indent="1"/>
    </xf>
    <xf numFmtId="167" fontId="1" fillId="2" borderId="0" xfId="1" applyNumberFormat="1" applyFont="1" applyFill="1" applyBorder="1" applyAlignment="1">
      <alignment vertical="center"/>
    </xf>
    <xf numFmtId="0" fontId="52" fillId="2" borderId="0" xfId="0" applyFont="1" applyFill="1" applyBorder="1" applyAlignment="1">
      <alignment horizontal="left" vertical="center" indent="2"/>
    </xf>
    <xf numFmtId="167" fontId="30" fillId="2" borderId="0" xfId="1" applyNumberFormat="1" applyFont="1" applyFill="1" applyBorder="1" applyAlignment="1">
      <alignment vertical="center"/>
    </xf>
    <xf numFmtId="167" fontId="30" fillId="0" borderId="0" xfId="1" applyNumberFormat="1" applyFont="1" applyFill="1" applyBorder="1" applyAlignment="1">
      <alignment vertical="center"/>
    </xf>
    <xf numFmtId="166" fontId="52" fillId="2" borderId="0" xfId="0" applyNumberFormat="1" applyFont="1" applyFill="1" applyBorder="1" applyAlignment="1" applyProtection="1">
      <alignment horizontal="left" vertical="center" indent="2"/>
    </xf>
    <xf numFmtId="164" fontId="52" fillId="2" borderId="0" xfId="0" applyNumberFormat="1" applyFont="1" applyFill="1" applyBorder="1" applyAlignment="1">
      <alignment horizontal="left" indent="1"/>
    </xf>
    <xf numFmtId="167" fontId="10" fillId="2" borderId="0" xfId="1" applyNumberFormat="1" applyFont="1" applyFill="1" applyBorder="1" applyAlignment="1">
      <alignment vertical="center"/>
    </xf>
    <xf numFmtId="0" fontId="55" fillId="2" borderId="0" xfId="0" applyFont="1" applyFill="1" applyBorder="1" applyAlignment="1">
      <alignment vertical="center"/>
    </xf>
    <xf numFmtId="0" fontId="1" fillId="2" borderId="0" xfId="0" applyFont="1" applyFill="1" applyBorder="1" applyAlignment="1">
      <alignment horizontal="left" vertical="center"/>
    </xf>
    <xf numFmtId="49" fontId="55" fillId="2" borderId="0" xfId="0" applyNumberFormat="1" applyFont="1" applyFill="1" applyBorder="1" applyAlignment="1" applyProtection="1">
      <alignment vertical="center"/>
    </xf>
    <xf numFmtId="0" fontId="6" fillId="2" borderId="0" xfId="0" applyFont="1" applyFill="1" applyBorder="1" applyAlignment="1">
      <alignment horizontal="left"/>
    </xf>
    <xf numFmtId="0" fontId="6" fillId="2" borderId="0" xfId="0" applyFont="1" applyFill="1" applyBorder="1" applyAlignment="1">
      <alignment horizontal="center"/>
    </xf>
    <xf numFmtId="164" fontId="53" fillId="2" borderId="0" xfId="0" applyNumberFormat="1" applyFont="1" applyFill="1" applyBorder="1" applyAlignment="1">
      <alignment horizontal="left" vertical="center" indent="1"/>
    </xf>
    <xf numFmtId="172" fontId="5" fillId="2" borderId="0" xfId="0" applyNumberFormat="1" applyFont="1" applyFill="1" applyBorder="1" applyProtection="1"/>
    <xf numFmtId="164" fontId="52" fillId="2" borderId="0" xfId="0" applyNumberFormat="1" applyFont="1" applyFill="1" applyBorder="1" applyAlignment="1">
      <alignment horizontal="left" vertical="center" indent="4"/>
    </xf>
    <xf numFmtId="166" fontId="52" fillId="2" borderId="0" xfId="0" applyNumberFormat="1" applyFont="1" applyFill="1" applyBorder="1" applyAlignment="1" applyProtection="1">
      <alignment horizontal="left" indent="3"/>
    </xf>
    <xf numFmtId="166" fontId="52" fillId="2" borderId="0" xfId="0" applyNumberFormat="1" applyFont="1" applyFill="1" applyBorder="1" applyAlignment="1" applyProtection="1">
      <alignment horizontal="left" indent="4"/>
    </xf>
    <xf numFmtId="166" fontId="52" fillId="0" borderId="0" xfId="0" applyNumberFormat="1" applyFont="1" applyFill="1" applyBorder="1" applyAlignment="1" applyProtection="1">
      <alignment horizontal="left" indent="3"/>
    </xf>
    <xf numFmtId="164" fontId="53" fillId="0" borderId="0" xfId="0" applyNumberFormat="1" applyFont="1" applyFill="1" applyBorder="1" applyAlignment="1">
      <alignment horizontal="left" vertical="center" indent="1"/>
    </xf>
    <xf numFmtId="0" fontId="5" fillId="2" borderId="0" xfId="0" applyFont="1" applyFill="1" applyBorder="1" applyProtection="1"/>
    <xf numFmtId="166" fontId="52" fillId="2" borderId="0" xfId="0" applyNumberFormat="1" applyFont="1" applyFill="1" applyBorder="1" applyAlignment="1">
      <alignment horizontal="left" vertical="center" indent="2"/>
    </xf>
    <xf numFmtId="166" fontId="52" fillId="2" borderId="0" xfId="0" applyNumberFormat="1" applyFont="1" applyFill="1" applyBorder="1" applyAlignment="1">
      <alignment horizontal="left" vertical="center" indent="3"/>
    </xf>
    <xf numFmtId="166" fontId="52" fillId="2" borderId="0" xfId="0" applyNumberFormat="1" applyFont="1" applyFill="1" applyBorder="1" applyAlignment="1" applyProtection="1">
      <alignment horizontal="left" indent="5"/>
    </xf>
    <xf numFmtId="166" fontId="52" fillId="2" borderId="0" xfId="0" applyNumberFormat="1" applyFont="1" applyFill="1" applyBorder="1" applyAlignment="1">
      <alignment horizontal="left" vertical="center" indent="4"/>
    </xf>
    <xf numFmtId="166" fontId="56" fillId="2" borderId="0" xfId="0" applyNumberFormat="1" applyFont="1" applyFill="1" applyBorder="1" applyProtection="1"/>
    <xf numFmtId="166" fontId="32" fillId="2" borderId="0" xfId="0" applyNumberFormat="1" applyFont="1" applyFill="1" applyBorder="1" applyProtection="1"/>
    <xf numFmtId="49" fontId="5" fillId="2" borderId="0" xfId="0" applyNumberFormat="1" applyFont="1" applyFill="1" applyBorder="1" applyAlignment="1" applyProtection="1">
      <alignment vertical="center"/>
    </xf>
    <xf numFmtId="173" fontId="5" fillId="2" borderId="0" xfId="0" applyNumberFormat="1" applyFont="1" applyFill="1" applyBorder="1"/>
    <xf numFmtId="166" fontId="10" fillId="2" borderId="0" xfId="0" applyNumberFormat="1" applyFont="1" applyFill="1" applyBorder="1" applyAlignment="1" applyProtection="1">
      <alignment vertical="center"/>
    </xf>
    <xf numFmtId="166" fontId="5" fillId="2" borderId="0" xfId="0" applyNumberFormat="1" applyFont="1" applyFill="1" applyBorder="1" applyAlignment="1">
      <alignment horizontal="left" vertical="center" indent="2"/>
    </xf>
    <xf numFmtId="166" fontId="1" fillId="2" borderId="0" xfId="0" applyNumberFormat="1" applyFont="1" applyFill="1" applyBorder="1" applyAlignment="1" applyProtection="1">
      <alignment vertical="center"/>
    </xf>
    <xf numFmtId="166" fontId="5" fillId="0" borderId="0" xfId="0" applyNumberFormat="1" applyFont="1" applyFill="1" applyBorder="1" applyAlignment="1">
      <alignment horizontal="left" vertical="center" indent="2"/>
    </xf>
    <xf numFmtId="174" fontId="5" fillId="2" borderId="0" xfId="0" applyNumberFormat="1" applyFont="1" applyFill="1" applyBorder="1"/>
    <xf numFmtId="164" fontId="6" fillId="2" borderId="0" xfId="0" applyNumberFormat="1" applyFont="1" applyFill="1" applyBorder="1" applyProtection="1"/>
    <xf numFmtId="0" fontId="53" fillId="2" borderId="0" xfId="0" applyFont="1" applyFill="1" applyBorder="1" applyAlignment="1">
      <alignment horizontal="left"/>
    </xf>
    <xf numFmtId="166" fontId="52" fillId="2" borderId="0" xfId="0" applyNumberFormat="1" applyFont="1" applyFill="1" applyBorder="1" applyAlignment="1" applyProtection="1">
      <alignment horizontal="left" indent="1"/>
    </xf>
    <xf numFmtId="164" fontId="52" fillId="2" borderId="0" xfId="0" applyNumberFormat="1" applyFont="1" applyFill="1" applyBorder="1" applyAlignment="1">
      <alignment horizontal="left"/>
    </xf>
    <xf numFmtId="0" fontId="52" fillId="2" borderId="0" xfId="0" applyFont="1" applyFill="1" applyBorder="1" applyAlignment="1">
      <alignment horizontal="left"/>
    </xf>
    <xf numFmtId="0" fontId="5" fillId="2" borderId="0" xfId="0" applyFont="1" applyFill="1" applyBorder="1" applyAlignment="1" applyProtection="1">
      <alignment horizontal="left"/>
    </xf>
    <xf numFmtId="0" fontId="12" fillId="2" borderId="0" xfId="0" applyFont="1" applyFill="1" applyBorder="1" applyAlignment="1">
      <alignment vertical="center"/>
    </xf>
    <xf numFmtId="0" fontId="5" fillId="2" borderId="0" xfId="0" applyFont="1" applyFill="1" applyBorder="1" applyAlignment="1">
      <alignment horizontal="center" vertical="center"/>
    </xf>
    <xf numFmtId="170" fontId="6" fillId="2" borderId="0" xfId="0" applyNumberFormat="1" applyFont="1" applyFill="1" applyBorder="1" applyAlignment="1">
      <alignment vertical="center"/>
    </xf>
    <xf numFmtId="166" fontId="6" fillId="2" borderId="0" xfId="0" applyNumberFormat="1" applyFont="1" applyFill="1" applyBorder="1" applyAlignme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170" fontId="23" fillId="2" borderId="0" xfId="0" applyNumberFormat="1" applyFont="1" applyFill="1" applyBorder="1" applyAlignment="1">
      <alignment vertical="center"/>
    </xf>
    <xf numFmtId="167" fontId="6" fillId="2" borderId="0" xfId="1" applyNumberFormat="1" applyFont="1" applyFill="1" applyBorder="1" applyAlignment="1">
      <alignment vertical="center"/>
    </xf>
    <xf numFmtId="170" fontId="24" fillId="2" borderId="0" xfId="0" applyNumberFormat="1" applyFont="1" applyFill="1" applyBorder="1" applyAlignment="1">
      <alignment vertical="center"/>
    </xf>
    <xf numFmtId="167" fontId="24" fillId="2" borderId="0" xfId="1" applyNumberFormat="1" applyFont="1" applyFill="1" applyBorder="1" applyAlignment="1">
      <alignment vertical="center"/>
    </xf>
    <xf numFmtId="0" fontId="52" fillId="0" borderId="0" xfId="0" applyFont="1" applyFill="1" applyBorder="1" applyAlignment="1">
      <alignment horizontal="left" indent="2"/>
    </xf>
    <xf numFmtId="0" fontId="5" fillId="0" borderId="0" xfId="0" applyFont="1" applyFill="1" applyBorder="1" applyAlignment="1">
      <alignment vertical="center"/>
    </xf>
    <xf numFmtId="0" fontId="5" fillId="2" borderId="2" xfId="0" applyFont="1" applyFill="1" applyBorder="1" applyAlignment="1">
      <alignment vertical="center"/>
    </xf>
    <xf numFmtId="0" fontId="1" fillId="2" borderId="0" xfId="0" applyFont="1" applyFill="1" applyBorder="1" applyAlignment="1"/>
    <xf numFmtId="175" fontId="5" fillId="2" borderId="0" xfId="0" applyNumberFormat="1" applyFont="1" applyFill="1" applyBorder="1"/>
    <xf numFmtId="0" fontId="5" fillId="2" borderId="3" xfId="0" applyFont="1" applyFill="1" applyBorder="1" applyAlignment="1"/>
    <xf numFmtId="0" fontId="52" fillId="2" borderId="0" xfId="0" applyFont="1" applyFill="1" applyBorder="1" applyAlignment="1">
      <alignment horizontal="left" vertical="center" indent="3"/>
    </xf>
    <xf numFmtId="0" fontId="52" fillId="0" borderId="0" xfId="0" applyFont="1" applyFill="1" applyBorder="1" applyAlignment="1">
      <alignment horizontal="left" vertical="center" indent="2"/>
    </xf>
    <xf numFmtId="0" fontId="57" fillId="2" borderId="0" xfId="0" applyFont="1" applyFill="1" applyBorder="1"/>
    <xf numFmtId="0" fontId="52" fillId="0" borderId="0" xfId="0" applyFont="1" applyFill="1" applyBorder="1" applyAlignment="1">
      <alignment horizontal="left" indent="3"/>
    </xf>
    <xf numFmtId="0" fontId="58" fillId="2" borderId="0" xfId="0" applyFont="1" applyFill="1" applyBorder="1" applyAlignment="1">
      <alignment vertical="center"/>
    </xf>
    <xf numFmtId="166" fontId="1" fillId="2" borderId="4" xfId="0" applyNumberFormat="1" applyFont="1" applyFill="1" applyBorder="1" applyAlignment="1">
      <alignment vertical="center"/>
    </xf>
    <xf numFmtId="0" fontId="1" fillId="2" borderId="4" xfId="0" applyFont="1" applyFill="1" applyBorder="1" applyAlignment="1">
      <alignment vertical="center"/>
    </xf>
    <xf numFmtId="167" fontId="59" fillId="2" borderId="0" xfId="1" applyNumberFormat="1" applyFont="1" applyFill="1" applyBorder="1" applyAlignment="1">
      <alignment vertical="center"/>
    </xf>
    <xf numFmtId="0" fontId="53" fillId="2" borderId="0" xfId="0" applyFont="1" applyFill="1" applyBorder="1" applyAlignment="1">
      <alignment horizontal="left" indent="2"/>
    </xf>
    <xf numFmtId="0" fontId="60" fillId="2" borderId="0" xfId="0" applyFont="1" applyFill="1" applyBorder="1" applyAlignment="1">
      <alignment vertical="center"/>
    </xf>
    <xf numFmtId="0" fontId="12" fillId="2" borderId="0" xfId="0" applyFont="1" applyFill="1" applyBorder="1" applyAlignment="1"/>
    <xf numFmtId="49" fontId="6" fillId="2" borderId="0" xfId="0" applyNumberFormat="1" applyFont="1" applyFill="1" applyBorder="1" applyAlignment="1" applyProtection="1">
      <alignment horizontal="center" vertical="center"/>
      <protection locked="0"/>
    </xf>
    <xf numFmtId="164" fontId="53" fillId="0" borderId="0" xfId="0" applyNumberFormat="1" applyFont="1" applyFill="1" applyBorder="1" applyAlignment="1">
      <alignment vertical="center"/>
    </xf>
    <xf numFmtId="176" fontId="52" fillId="2" borderId="0" xfId="1" applyNumberFormat="1" applyFont="1" applyFill="1" applyBorder="1" applyAlignment="1">
      <alignment vertical="center"/>
    </xf>
    <xf numFmtId="176" fontId="1" fillId="2" borderId="0" xfId="1" applyNumberFormat="1" applyFont="1" applyFill="1" applyBorder="1" applyAlignment="1">
      <alignment vertical="center"/>
    </xf>
    <xf numFmtId="176" fontId="5" fillId="2" borderId="0" xfId="1" applyNumberFormat="1" applyFont="1" applyFill="1" applyBorder="1" applyAlignment="1" applyProtection="1">
      <alignment vertical="center"/>
      <protection locked="0"/>
    </xf>
    <xf numFmtId="164" fontId="52" fillId="2" borderId="0" xfId="0" applyNumberFormat="1" applyFont="1" applyFill="1" applyBorder="1" applyAlignment="1">
      <alignment vertical="center" wrapText="1"/>
    </xf>
    <xf numFmtId="166" fontId="53" fillId="2" borderId="0" xfId="0" applyNumberFormat="1" applyFont="1" applyFill="1" applyBorder="1" applyAlignment="1">
      <alignment vertical="center"/>
    </xf>
    <xf numFmtId="166" fontId="52" fillId="2" borderId="0" xfId="0" applyNumberFormat="1" applyFont="1" applyFill="1" applyBorder="1" applyAlignment="1">
      <alignment vertical="center"/>
    </xf>
    <xf numFmtId="0" fontId="1" fillId="2" borderId="0" xfId="0" applyFont="1" applyFill="1" applyBorder="1"/>
    <xf numFmtId="164" fontId="5" fillId="2" borderId="0" xfId="0" applyNumberFormat="1" applyFont="1" applyFill="1" applyBorder="1" applyAlignment="1" applyProtection="1">
      <protection locked="0"/>
    </xf>
    <xf numFmtId="164" fontId="10" fillId="2" borderId="0" xfId="0" applyNumberFormat="1" applyFont="1" applyFill="1" applyBorder="1" applyAlignment="1"/>
    <xf numFmtId="164" fontId="1" fillId="2" borderId="0" xfId="0" applyNumberFormat="1" applyFont="1" applyFill="1" applyBorder="1" applyAlignment="1"/>
    <xf numFmtId="164" fontId="6" fillId="2" borderId="0" xfId="0" applyNumberFormat="1" applyFont="1" applyFill="1" applyBorder="1" applyAlignment="1" applyProtection="1">
      <protection locked="0"/>
    </xf>
    <xf numFmtId="166" fontId="53" fillId="2" borderId="0" xfId="0" applyNumberFormat="1" applyFont="1" applyFill="1" applyBorder="1" applyAlignment="1"/>
    <xf numFmtId="170" fontId="10" fillId="2" borderId="0" xfId="0" applyNumberFormat="1" applyFont="1" applyFill="1" applyBorder="1" applyAlignment="1"/>
    <xf numFmtId="170" fontId="1" fillId="2" borderId="0" xfId="0" applyNumberFormat="1" applyFont="1" applyFill="1" applyBorder="1" applyAlignment="1"/>
    <xf numFmtId="166" fontId="52" fillId="2" borderId="0" xfId="0" applyNumberFormat="1" applyFont="1" applyFill="1" applyBorder="1" applyAlignment="1"/>
    <xf numFmtId="170" fontId="5" fillId="2" borderId="0" xfId="0" applyNumberFormat="1" applyFont="1" applyFill="1" applyBorder="1" applyAlignment="1" applyProtection="1">
      <protection locked="0"/>
    </xf>
    <xf numFmtId="170" fontId="6" fillId="2" borderId="0" xfId="0" applyNumberFormat="1" applyFont="1" applyFill="1" applyBorder="1" applyAlignment="1" applyProtection="1">
      <protection locked="0"/>
    </xf>
    <xf numFmtId="166" fontId="1" fillId="2" borderId="0" xfId="0" applyNumberFormat="1" applyFont="1" applyFill="1" applyBorder="1" applyAlignment="1">
      <alignment horizontal="left" indent="1"/>
    </xf>
    <xf numFmtId="0" fontId="5" fillId="2" borderId="0" xfId="0" applyFont="1" applyFill="1" applyBorder="1" applyAlignment="1">
      <alignment horizontal="left" vertical="center" indent="2"/>
    </xf>
    <xf numFmtId="0" fontId="10" fillId="2" borderId="0" xfId="4" applyFont="1" applyFill="1" applyBorder="1" applyAlignment="1" applyProtection="1">
      <alignment horizontal="left" vertical="center"/>
    </xf>
    <xf numFmtId="166" fontId="6" fillId="2" borderId="0" xfId="0" applyNumberFormat="1" applyFont="1" applyFill="1" applyBorder="1" applyAlignment="1" applyProtection="1">
      <alignment vertical="center"/>
      <protection locked="0"/>
    </xf>
    <xf numFmtId="166" fontId="5" fillId="2" borderId="0" xfId="0" applyNumberFormat="1" applyFont="1" applyFill="1" applyBorder="1" applyAlignment="1" applyProtection="1">
      <alignment vertical="center"/>
      <protection locked="0"/>
    </xf>
    <xf numFmtId="166" fontId="1" fillId="2" borderId="0" xfId="0" applyNumberFormat="1" applyFont="1" applyFill="1" applyBorder="1" applyAlignment="1">
      <alignment horizontal="left" vertical="center" indent="3"/>
    </xf>
    <xf numFmtId="164" fontId="52" fillId="2" borderId="0" xfId="0" applyNumberFormat="1" applyFont="1" applyFill="1" applyBorder="1" applyAlignment="1">
      <alignment horizontal="left" indent="3"/>
    </xf>
    <xf numFmtId="166" fontId="5" fillId="2" borderId="0" xfId="1" applyNumberFormat="1" applyFont="1" applyFill="1" applyBorder="1" applyAlignment="1" applyProtection="1">
      <alignment vertical="center"/>
      <protection locked="0"/>
    </xf>
    <xf numFmtId="0" fontId="5" fillId="2" borderId="0" xfId="0" applyFont="1" applyFill="1" applyBorder="1" applyAlignment="1">
      <alignment horizontal="left" vertical="center" indent="4"/>
    </xf>
    <xf numFmtId="164" fontId="33" fillId="2" borderId="0" xfId="0" applyNumberFormat="1" applyFont="1" applyFill="1" applyBorder="1" applyAlignment="1">
      <alignment vertical="center"/>
    </xf>
    <xf numFmtId="0" fontId="58" fillId="2" borderId="0" xfId="0" applyFont="1" applyFill="1" applyBorder="1"/>
    <xf numFmtId="164" fontId="14" fillId="2" borderId="0" xfId="0" applyNumberFormat="1" applyFont="1" applyFill="1" applyBorder="1" applyAlignment="1"/>
    <xf numFmtId="49" fontId="6" fillId="2" borderId="0" xfId="0" applyNumberFormat="1" applyFont="1" applyFill="1" applyBorder="1" applyAlignment="1" applyProtection="1">
      <protection locked="0"/>
    </xf>
    <xf numFmtId="49" fontId="10" fillId="2" borderId="0" xfId="0" applyNumberFormat="1" applyFont="1" applyFill="1" applyBorder="1" applyAlignment="1"/>
    <xf numFmtId="167" fontId="10" fillId="2" borderId="0" xfId="1" applyNumberFormat="1" applyFont="1" applyFill="1" applyBorder="1" applyAlignment="1"/>
    <xf numFmtId="166" fontId="6" fillId="2" borderId="0" xfId="0" applyNumberFormat="1" applyFont="1" applyFill="1" applyBorder="1" applyAlignment="1" applyProtection="1">
      <protection locked="0"/>
    </xf>
    <xf numFmtId="49" fontId="1" fillId="2" borderId="0" xfId="0" applyNumberFormat="1" applyFont="1" applyFill="1" applyBorder="1" applyAlignment="1"/>
    <xf numFmtId="167" fontId="1" fillId="2" borderId="0" xfId="1" applyNumberFormat="1" applyFont="1" applyFill="1" applyBorder="1" applyAlignment="1"/>
    <xf numFmtId="166" fontId="5" fillId="2" borderId="0" xfId="0" applyNumberFormat="1" applyFont="1" applyFill="1" applyBorder="1" applyAlignment="1" applyProtection="1">
      <protection locked="0"/>
    </xf>
    <xf numFmtId="49" fontId="1" fillId="2" borderId="0" xfId="1" applyNumberFormat="1" applyFont="1" applyFill="1" applyBorder="1" applyAlignment="1"/>
    <xf numFmtId="166" fontId="1" fillId="2" borderId="0" xfId="1" applyNumberFormat="1" applyFont="1" applyFill="1" applyBorder="1" applyAlignment="1"/>
    <xf numFmtId="166" fontId="5" fillId="2" borderId="0" xfId="1" applyNumberFormat="1" applyFont="1" applyFill="1" applyBorder="1" applyAlignment="1" applyProtection="1">
      <protection locked="0"/>
    </xf>
    <xf numFmtId="165" fontId="5" fillId="2" borderId="0" xfId="1" applyFont="1" applyFill="1" applyBorder="1" applyAlignment="1" applyProtection="1">
      <protection locked="0"/>
    </xf>
    <xf numFmtId="166" fontId="1" fillId="2" borderId="0" xfId="0" applyNumberFormat="1" applyFont="1" applyFill="1" applyBorder="1"/>
    <xf numFmtId="49" fontId="1" fillId="2" borderId="0" xfId="0" applyNumberFormat="1" applyFont="1" applyFill="1" applyBorder="1" applyAlignment="1">
      <alignment horizontal="left" vertical="center" indent="4"/>
    </xf>
    <xf numFmtId="49" fontId="5" fillId="2" borderId="0" xfId="0" applyNumberFormat="1" applyFont="1" applyFill="1" applyBorder="1" applyAlignment="1" applyProtection="1">
      <alignment horizontal="left" vertical="center"/>
    </xf>
    <xf numFmtId="49" fontId="5" fillId="2" borderId="0" xfId="0" applyNumberFormat="1" applyFont="1" applyFill="1" applyBorder="1" applyProtection="1"/>
    <xf numFmtId="164" fontId="5" fillId="2" borderId="0" xfId="0" applyNumberFormat="1" applyFont="1" applyFill="1" applyBorder="1" applyAlignment="1"/>
    <xf numFmtId="49" fontId="5" fillId="2" borderId="0" xfId="0" applyNumberFormat="1" applyFont="1" applyFill="1" applyBorder="1" applyAlignment="1" applyProtection="1"/>
    <xf numFmtId="49" fontId="5" fillId="2" borderId="0" xfId="0" applyNumberFormat="1" applyFont="1" applyFill="1" applyBorder="1" applyAlignment="1" applyProtection="1">
      <alignment horizontal="left"/>
    </xf>
    <xf numFmtId="49" fontId="1" fillId="2" borderId="0" xfId="0" applyNumberFormat="1" applyFont="1" applyFill="1" applyBorder="1"/>
    <xf numFmtId="49" fontId="58" fillId="2" borderId="0" xfId="0" applyNumberFormat="1" applyFont="1" applyFill="1" applyBorder="1"/>
    <xf numFmtId="49" fontId="10" fillId="2" borderId="0" xfId="0" applyNumberFormat="1" applyFont="1" applyFill="1" applyBorder="1"/>
    <xf numFmtId="166" fontId="10" fillId="2" borderId="0" xfId="0" applyNumberFormat="1" applyFont="1" applyFill="1" applyBorder="1"/>
    <xf numFmtId="165" fontId="10" fillId="2" borderId="0" xfId="1" applyFont="1" applyFill="1" applyBorder="1"/>
    <xf numFmtId="0" fontId="10" fillId="2" borderId="0" xfId="0" applyFont="1" applyFill="1" applyBorder="1"/>
    <xf numFmtId="167" fontId="58" fillId="2" borderId="0" xfId="0" applyNumberFormat="1" applyFont="1" applyFill="1" applyBorder="1"/>
    <xf numFmtId="165" fontId="58" fillId="2" borderId="0" xfId="0" applyNumberFormat="1" applyFont="1" applyFill="1" applyBorder="1"/>
    <xf numFmtId="165" fontId="35" fillId="2" borderId="0" xfId="0" applyNumberFormat="1" applyFont="1" applyFill="1" applyBorder="1"/>
    <xf numFmtId="166" fontId="36" fillId="2" borderId="0" xfId="0" applyNumberFormat="1" applyFont="1" applyFill="1" applyBorder="1"/>
    <xf numFmtId="167" fontId="37" fillId="2" borderId="0" xfId="0" applyNumberFormat="1" applyFont="1" applyFill="1" applyBorder="1"/>
    <xf numFmtId="166" fontId="58" fillId="2" borderId="0" xfId="0" applyNumberFormat="1" applyFont="1" applyFill="1" applyBorder="1"/>
    <xf numFmtId="165" fontId="1" fillId="2" borderId="0" xfId="0" applyNumberFormat="1" applyFont="1" applyFill="1" applyBorder="1"/>
    <xf numFmtId="49" fontId="1" fillId="2" borderId="0" xfId="1" applyNumberFormat="1" applyFont="1" applyFill="1" applyBorder="1"/>
    <xf numFmtId="165" fontId="1" fillId="2" borderId="0" xfId="1" applyFont="1" applyFill="1" applyBorder="1"/>
    <xf numFmtId="165" fontId="5" fillId="2" borderId="0" xfId="1" applyFont="1" applyFill="1" applyBorder="1" applyProtection="1"/>
    <xf numFmtId="177" fontId="5" fillId="2" borderId="0" xfId="0" applyNumberFormat="1" applyFont="1" applyFill="1" applyBorder="1"/>
    <xf numFmtId="0" fontId="30" fillId="2" borderId="0" xfId="0" applyFont="1" applyFill="1" applyBorder="1" applyAlignment="1">
      <alignment vertical="center"/>
    </xf>
    <xf numFmtId="0" fontId="61" fillId="2" borderId="0" xfId="3" applyFont="1" applyFill="1" applyBorder="1" applyAlignment="1" applyProtection="1">
      <alignment horizontal="left" vertical="center"/>
      <protection locked="0"/>
    </xf>
    <xf numFmtId="0" fontId="24" fillId="2" borderId="0" xfId="3" applyFont="1" applyFill="1" applyBorder="1" applyAlignment="1" applyProtection="1">
      <alignment horizontal="left" vertical="center"/>
      <protection locked="0"/>
    </xf>
    <xf numFmtId="0" fontId="23" fillId="2" borderId="0" xfId="3" applyFont="1" applyFill="1" applyBorder="1" applyAlignment="1" applyProtection="1">
      <alignment horizontal="left" vertical="center"/>
      <protection locked="0"/>
    </xf>
    <xf numFmtId="0" fontId="62" fillId="2" borderId="0" xfId="4" applyFont="1" applyFill="1" applyBorder="1" applyAlignment="1" applyProtection="1">
      <alignment horizontal="left" vertical="center"/>
    </xf>
    <xf numFmtId="164" fontId="24" fillId="2" borderId="0" xfId="0" applyNumberFormat="1" applyFont="1" applyFill="1" applyBorder="1" applyAlignment="1" applyProtection="1">
      <alignment vertical="center"/>
      <protection locked="0"/>
    </xf>
    <xf numFmtId="164" fontId="29" fillId="2" borderId="0" xfId="0" applyNumberFormat="1" applyFont="1" applyFill="1" applyBorder="1" applyAlignment="1">
      <alignment vertical="center"/>
    </xf>
    <xf numFmtId="164" fontId="30" fillId="2" borderId="0" xfId="0" applyNumberFormat="1" applyFont="1" applyFill="1" applyBorder="1" applyAlignment="1">
      <alignment vertical="center"/>
    </xf>
    <xf numFmtId="0" fontId="41" fillId="2" borderId="0" xfId="3" applyFont="1" applyFill="1" applyBorder="1" applyAlignment="1">
      <alignment vertical="center"/>
    </xf>
    <xf numFmtId="0" fontId="41" fillId="2" borderId="0" xfId="3" applyFont="1" applyFill="1" applyBorder="1" applyAlignment="1">
      <alignment horizontal="left" vertical="center"/>
    </xf>
    <xf numFmtId="164" fontId="23" fillId="2" borderId="0" xfId="0" applyNumberFormat="1" applyFont="1" applyFill="1" applyBorder="1" applyAlignment="1" applyProtection="1">
      <alignment vertical="center"/>
      <protection locked="0"/>
    </xf>
    <xf numFmtId="164" fontId="23" fillId="2" borderId="1" xfId="0" applyNumberFormat="1" applyFont="1" applyFill="1" applyBorder="1" applyAlignment="1" applyProtection="1">
      <alignment vertical="center"/>
      <protection locked="0"/>
    </xf>
    <xf numFmtId="164" fontId="62" fillId="2" borderId="0" xfId="0" applyNumberFormat="1" applyFont="1" applyFill="1" applyBorder="1" applyAlignment="1">
      <alignment horizontal="left" vertical="center"/>
    </xf>
    <xf numFmtId="166" fontId="29" fillId="2" borderId="0" xfId="0" applyNumberFormat="1" applyFont="1" applyFill="1" applyBorder="1" applyAlignment="1">
      <alignment vertical="center"/>
    </xf>
    <xf numFmtId="166" fontId="29" fillId="2" borderId="0" xfId="1" applyNumberFormat="1" applyFont="1" applyFill="1" applyBorder="1" applyAlignment="1">
      <alignment vertical="center"/>
    </xf>
    <xf numFmtId="164" fontId="61" fillId="2" borderId="0" xfId="0" applyNumberFormat="1" applyFont="1" applyFill="1" applyBorder="1" applyAlignment="1">
      <alignment horizontal="left" vertical="center" indent="2"/>
    </xf>
    <xf numFmtId="166" fontId="30" fillId="2" borderId="0" xfId="0" applyNumberFormat="1" applyFont="1" applyFill="1" applyBorder="1" applyAlignment="1">
      <alignment vertical="center"/>
    </xf>
    <xf numFmtId="166" fontId="30" fillId="2" borderId="0" xfId="1" applyNumberFormat="1" applyFont="1" applyFill="1" applyBorder="1" applyAlignment="1">
      <alignment vertical="center"/>
    </xf>
    <xf numFmtId="164" fontId="61" fillId="2" borderId="0" xfId="0" applyNumberFormat="1" applyFont="1" applyFill="1" applyBorder="1" applyAlignment="1">
      <alignment horizontal="left" vertical="center" indent="3"/>
    </xf>
    <xf numFmtId="166" fontId="24" fillId="2" borderId="0" xfId="0" applyNumberFormat="1" applyFont="1" applyFill="1" applyBorder="1" applyAlignment="1">
      <alignment vertical="center"/>
    </xf>
    <xf numFmtId="166" fontId="30" fillId="2" borderId="0" xfId="0" applyNumberFormat="1" applyFont="1" applyFill="1" applyBorder="1" applyAlignment="1">
      <alignment horizontal="left" vertical="center"/>
    </xf>
    <xf numFmtId="166" fontId="23" fillId="2" borderId="0" xfId="0" applyNumberFormat="1" applyFont="1" applyFill="1" applyBorder="1" applyAlignment="1">
      <alignment horizontal="left" vertical="center"/>
    </xf>
    <xf numFmtId="164" fontId="61" fillId="0" borderId="0" xfId="0" applyNumberFormat="1" applyFont="1" applyFill="1" applyBorder="1" applyAlignment="1">
      <alignment horizontal="left" vertical="center" indent="2"/>
    </xf>
    <xf numFmtId="166" fontId="30" fillId="2" borderId="0" xfId="0" applyNumberFormat="1" applyFont="1" applyFill="1" applyBorder="1" applyAlignment="1">
      <alignment horizontal="left" vertical="center" indent="3"/>
    </xf>
    <xf numFmtId="0" fontId="61" fillId="2" borderId="0" xfId="0" applyFont="1" applyFill="1" applyBorder="1" applyAlignment="1">
      <alignment horizontal="left" vertical="center" indent="2"/>
    </xf>
    <xf numFmtId="0" fontId="61" fillId="2" borderId="0" xfId="0" applyFont="1" applyFill="1" applyBorder="1" applyAlignment="1">
      <alignment horizontal="left" vertical="center" indent="3"/>
    </xf>
    <xf numFmtId="166" fontId="29" fillId="2" borderId="0" xfId="0" applyNumberFormat="1" applyFont="1" applyFill="1" applyBorder="1" applyAlignment="1">
      <alignment horizontal="left" vertical="center"/>
    </xf>
    <xf numFmtId="166" fontId="23" fillId="2" borderId="0" xfId="0" applyNumberFormat="1" applyFont="1" applyFill="1" applyBorder="1" applyAlignment="1">
      <alignment vertical="center"/>
    </xf>
    <xf numFmtId="0" fontId="61" fillId="2" borderId="0" xfId="0" applyFont="1" applyFill="1" applyBorder="1" applyAlignment="1">
      <alignment horizontal="left"/>
    </xf>
    <xf numFmtId="164" fontId="62" fillId="0" borderId="0" xfId="0" applyNumberFormat="1" applyFont="1" applyFill="1" applyBorder="1" applyAlignment="1">
      <alignment horizontal="left" vertical="center"/>
    </xf>
    <xf numFmtId="166" fontId="24" fillId="2" borderId="0" xfId="1" applyNumberFormat="1" applyFont="1" applyFill="1" applyBorder="1" applyAlignment="1" applyProtection="1">
      <alignment vertical="center"/>
      <protection locked="0"/>
    </xf>
    <xf numFmtId="164" fontId="61" fillId="0" borderId="0" xfId="0" applyNumberFormat="1" applyFont="1" applyFill="1" applyBorder="1" applyAlignment="1">
      <alignment horizontal="left" vertical="center" indent="3"/>
    </xf>
    <xf numFmtId="166" fontId="30" fillId="2" borderId="2" xfId="0" applyNumberFormat="1" applyFont="1" applyFill="1" applyBorder="1" applyAlignment="1">
      <alignment vertical="center"/>
    </xf>
    <xf numFmtId="164" fontId="30" fillId="2" borderId="2" xfId="0" applyNumberFormat="1" applyFont="1" applyFill="1" applyBorder="1" applyAlignment="1">
      <alignment vertical="center"/>
    </xf>
    <xf numFmtId="164" fontId="24" fillId="2" borderId="2" xfId="0" applyNumberFormat="1" applyFont="1" applyFill="1" applyBorder="1" applyAlignment="1" applyProtection="1">
      <alignment vertical="center"/>
      <protection locked="0"/>
    </xf>
    <xf numFmtId="0" fontId="24" fillId="2" borderId="0" xfId="0" applyFont="1" applyFill="1" applyBorder="1" applyAlignment="1" applyProtection="1">
      <alignment horizontal="left" vertical="center"/>
    </xf>
    <xf numFmtId="166" fontId="24" fillId="2" borderId="0" xfId="0" applyNumberFormat="1" applyFont="1" applyFill="1" applyBorder="1" applyAlignment="1" applyProtection="1">
      <alignment vertical="center"/>
    </xf>
    <xf numFmtId="0" fontId="12" fillId="2" borderId="0" xfId="3" applyFont="1" applyFill="1" applyBorder="1" applyAlignment="1">
      <alignment horizontal="left" vertical="center"/>
    </xf>
    <xf numFmtId="0" fontId="5" fillId="2" borderId="0" xfId="0" applyFont="1" applyFill="1" applyBorder="1" applyAlignment="1">
      <alignment horizontal="left" wrapText="1"/>
    </xf>
    <xf numFmtId="0" fontId="5" fillId="2" borderId="0" xfId="0" applyFont="1" applyFill="1" applyBorder="1" applyAlignment="1">
      <alignment horizontal="center"/>
    </xf>
    <xf numFmtId="0" fontId="5" fillId="2" borderId="0" xfId="0" applyFont="1" applyFill="1" applyBorder="1" applyAlignment="1">
      <alignment horizontal="left" vertical="center" wrapText="1"/>
    </xf>
    <xf numFmtId="167" fontId="24" fillId="0" borderId="0" xfId="1" applyNumberFormat="1" applyFont="1" applyFill="1" applyBorder="1"/>
    <xf numFmtId="1" fontId="5" fillId="2" borderId="0" xfId="0" applyNumberFormat="1" applyFont="1" applyFill="1" applyBorder="1"/>
    <xf numFmtId="178" fontId="5" fillId="2" borderId="0" xfId="0" applyNumberFormat="1" applyFont="1" applyFill="1" applyBorder="1"/>
    <xf numFmtId="37" fontId="5" fillId="2" borderId="0" xfId="1" applyNumberFormat="1" applyFont="1" applyFill="1" applyBorder="1"/>
    <xf numFmtId="37" fontId="5" fillId="2" borderId="0" xfId="0" applyNumberFormat="1" applyFont="1" applyFill="1" applyBorder="1"/>
    <xf numFmtId="43" fontId="5" fillId="2" borderId="0" xfId="1" applyNumberFormat="1" applyFont="1" applyFill="1" applyBorder="1"/>
    <xf numFmtId="179" fontId="5" fillId="2" borderId="0" xfId="0" applyNumberFormat="1" applyFont="1" applyFill="1" applyBorder="1"/>
    <xf numFmtId="180" fontId="5" fillId="2" borderId="0" xfId="0" applyNumberFormat="1" applyFont="1" applyFill="1" applyBorder="1"/>
    <xf numFmtId="181" fontId="5" fillId="2" borderId="0" xfId="1" applyNumberFormat="1" applyFont="1" applyFill="1" applyBorder="1"/>
    <xf numFmtId="0" fontId="53" fillId="2" borderId="0" xfId="0" applyFont="1" applyFill="1" applyBorder="1" applyAlignment="1">
      <alignment horizontal="center" vertical="center" wrapText="1"/>
    </xf>
    <xf numFmtId="166" fontId="12" fillId="2" borderId="0" xfId="3" applyNumberFormat="1" applyFont="1" applyFill="1" applyBorder="1" applyAlignment="1">
      <alignment horizontal="left" vertical="center"/>
    </xf>
    <xf numFmtId="166" fontId="63" fillId="2" borderId="0" xfId="0" applyNumberFormat="1" applyFont="1" applyFill="1" applyBorder="1" applyAlignment="1" applyProtection="1">
      <alignment vertical="center"/>
    </xf>
    <xf numFmtId="167" fontId="6" fillId="2" borderId="0" xfId="1" applyNumberFormat="1" applyFont="1" applyFill="1" applyBorder="1" applyAlignment="1"/>
    <xf numFmtId="164" fontId="30" fillId="2" borderId="0" xfId="1" applyNumberFormat="1" applyFont="1" applyFill="1" applyBorder="1" applyAlignment="1">
      <alignment vertical="center"/>
    </xf>
    <xf numFmtId="166" fontId="4" fillId="2" borderId="0" xfId="0" applyNumberFormat="1" applyFont="1" applyFill="1" applyBorder="1" applyAlignment="1">
      <alignment horizontal="left" vertical="center" indent="2"/>
    </xf>
    <xf numFmtId="165" fontId="58" fillId="2" borderId="0" xfId="1" applyNumberFormat="1" applyFont="1" applyFill="1" applyBorder="1" applyAlignment="1">
      <alignment vertical="center"/>
    </xf>
    <xf numFmtId="165" fontId="1" fillId="2" borderId="0" xfId="1" applyNumberFormat="1" applyFont="1" applyFill="1" applyBorder="1" applyAlignment="1">
      <alignment vertical="center"/>
    </xf>
    <xf numFmtId="0" fontId="64" fillId="2" borderId="1" xfId="0" applyFont="1" applyFill="1" applyBorder="1" applyAlignment="1">
      <alignment horizontal="center" vertical="center" wrapText="1"/>
    </xf>
    <xf numFmtId="166" fontId="64" fillId="2" borderId="0" xfId="0" applyNumberFormat="1" applyFont="1" applyFill="1" applyBorder="1" applyProtection="1"/>
    <xf numFmtId="0" fontId="65" fillId="2" borderId="0" xfId="0" applyFont="1" applyFill="1" applyBorder="1" applyAlignment="1">
      <alignment horizontal="left" indent="2"/>
    </xf>
    <xf numFmtId="0" fontId="64" fillId="2" borderId="0" xfId="0" applyFont="1" applyFill="1" applyBorder="1"/>
    <xf numFmtId="49" fontId="54" fillId="2" borderId="0" xfId="0" applyNumberFormat="1" applyFont="1" applyFill="1" applyBorder="1" applyAlignment="1" applyProtection="1">
      <alignment horizontal="left" vertical="center"/>
      <protection locked="0"/>
    </xf>
    <xf numFmtId="49" fontId="66" fillId="2" borderId="0" xfId="0" applyNumberFormat="1" applyFont="1" applyFill="1" applyBorder="1" applyAlignment="1" applyProtection="1">
      <alignment horizontal="left"/>
      <protection locked="0"/>
    </xf>
    <xf numFmtId="49" fontId="66" fillId="2" borderId="0" xfId="0" applyNumberFormat="1" applyFont="1" applyFill="1" applyBorder="1" applyAlignment="1" applyProtection="1">
      <alignment horizontal="left" indent="1"/>
      <protection locked="0"/>
    </xf>
    <xf numFmtId="164" fontId="67" fillId="2" borderId="0" xfId="0" applyNumberFormat="1" applyFont="1" applyFill="1" applyBorder="1" applyAlignment="1">
      <alignment horizontal="left" vertical="center" indent="1"/>
    </xf>
    <xf numFmtId="166" fontId="67" fillId="2" borderId="0" xfId="0" applyNumberFormat="1" applyFont="1" applyFill="1" applyBorder="1" applyAlignment="1">
      <alignment horizontal="left" indent="2"/>
    </xf>
    <xf numFmtId="49" fontId="54" fillId="2" borderId="0" xfId="0" applyNumberFormat="1" applyFont="1" applyFill="1" applyBorder="1" applyAlignment="1" applyProtection="1">
      <alignment horizontal="left"/>
      <protection locked="0"/>
    </xf>
    <xf numFmtId="0" fontId="68" fillId="2" borderId="0" xfId="0" applyFont="1" applyFill="1" applyBorder="1"/>
    <xf numFmtId="166" fontId="53" fillId="0" borderId="0" xfId="0" applyNumberFormat="1" applyFont="1" applyFill="1"/>
    <xf numFmtId="0" fontId="68" fillId="2" borderId="1" xfId="0" applyFont="1" applyFill="1" applyBorder="1" applyAlignment="1">
      <alignment horizontal="center" vertical="center" wrapText="1"/>
    </xf>
    <xf numFmtId="0" fontId="67" fillId="2" borderId="0" xfId="0" applyFont="1" applyFill="1" applyBorder="1" applyAlignment="1">
      <alignment horizontal="left" indent="1"/>
    </xf>
    <xf numFmtId="0" fontId="69" fillId="2" borderId="0" xfId="3" applyFont="1" applyFill="1" applyBorder="1" applyAlignment="1">
      <alignment vertical="center"/>
    </xf>
    <xf numFmtId="0" fontId="68" fillId="2" borderId="0" xfId="0" applyFont="1" applyFill="1" applyBorder="1" applyAlignment="1">
      <alignment horizontal="left"/>
    </xf>
    <xf numFmtId="165" fontId="6" fillId="2" borderId="0" xfId="1" applyFont="1" applyFill="1" applyBorder="1" applyAlignment="1" applyProtection="1">
      <alignment vertical="center"/>
    </xf>
    <xf numFmtId="165" fontId="6" fillId="2" borderId="0" xfId="1" applyFont="1" applyFill="1" applyBorder="1"/>
    <xf numFmtId="167" fontId="10" fillId="2" borderId="0" xfId="0" applyNumberFormat="1" applyFont="1" applyFill="1" applyBorder="1" applyAlignment="1">
      <alignment vertical="center"/>
    </xf>
    <xf numFmtId="165" fontId="5" fillId="2" borderId="0" xfId="1" applyFont="1" applyFill="1" applyBorder="1" applyAlignment="1">
      <alignment vertical="center"/>
    </xf>
    <xf numFmtId="182" fontId="10" fillId="2" borderId="0" xfId="0" applyNumberFormat="1" applyFont="1" applyFill="1" applyBorder="1" applyAlignment="1">
      <alignment vertical="center"/>
    </xf>
    <xf numFmtId="164" fontId="6" fillId="2" borderId="5" xfId="0" applyNumberFormat="1" applyFont="1" applyFill="1" applyBorder="1" applyAlignment="1" applyProtection="1">
      <alignment vertical="center"/>
      <protection locked="0"/>
    </xf>
    <xf numFmtId="49" fontId="68" fillId="2" borderId="5" xfId="0" applyNumberFormat="1" applyFont="1" applyFill="1" applyBorder="1" applyAlignment="1" applyProtection="1">
      <alignment horizontal="center" vertical="center"/>
      <protection locked="0"/>
    </xf>
    <xf numFmtId="49" fontId="54" fillId="2" borderId="5"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left" vertical="center"/>
    </xf>
    <xf numFmtId="164" fontId="1" fillId="2" borderId="6" xfId="0" applyNumberFormat="1" applyFont="1" applyFill="1" applyBorder="1" applyAlignment="1">
      <alignment vertical="center"/>
    </xf>
    <xf numFmtId="164" fontId="5" fillId="2" borderId="6" xfId="0" applyNumberFormat="1" applyFont="1" applyFill="1" applyBorder="1" applyAlignment="1" applyProtection="1">
      <alignment vertical="center"/>
      <protection locked="0"/>
    </xf>
    <xf numFmtId="164" fontId="54" fillId="2" borderId="5" xfId="0" applyNumberFormat="1" applyFont="1" applyFill="1" applyBorder="1" applyAlignment="1" applyProtection="1">
      <alignment vertical="center"/>
      <protection locked="0"/>
    </xf>
    <xf numFmtId="0" fontId="68" fillId="2" borderId="5" xfId="0" applyFont="1" applyFill="1" applyBorder="1" applyAlignment="1">
      <alignment horizontal="center" vertical="center" wrapText="1"/>
    </xf>
    <xf numFmtId="49" fontId="53" fillId="2" borderId="5" xfId="0" applyNumberFormat="1" applyFont="1" applyFill="1" applyBorder="1" applyAlignment="1" applyProtection="1">
      <alignment horizontal="center" vertical="center"/>
      <protection locked="0"/>
    </xf>
    <xf numFmtId="0" fontId="5" fillId="2" borderId="6" xfId="0" applyFont="1" applyFill="1" applyBorder="1" applyAlignment="1" applyProtection="1">
      <alignment vertical="center"/>
    </xf>
    <xf numFmtId="0" fontId="6" fillId="2" borderId="5" xfId="0" applyFont="1" applyFill="1" applyBorder="1" applyAlignment="1">
      <alignment horizontal="left" vertical="center" wrapText="1"/>
    </xf>
    <xf numFmtId="0" fontId="54" fillId="2" borderId="5" xfId="0" applyFont="1" applyFill="1" applyBorder="1" applyAlignment="1">
      <alignment horizontal="center" vertical="center" wrapText="1"/>
    </xf>
    <xf numFmtId="0" fontId="64" fillId="2" borderId="5" xfId="0" applyFont="1" applyFill="1" applyBorder="1" applyAlignment="1">
      <alignment horizontal="center" vertical="center" wrapText="1"/>
    </xf>
    <xf numFmtId="0" fontId="5" fillId="2" borderId="6" xfId="0" applyFont="1" applyFill="1" applyBorder="1"/>
    <xf numFmtId="164" fontId="5" fillId="2" borderId="6" xfId="0" applyNumberFormat="1" applyFont="1" applyFill="1" applyBorder="1"/>
    <xf numFmtId="170" fontId="5" fillId="2" borderId="6" xfId="0" applyNumberFormat="1" applyFont="1" applyFill="1" applyBorder="1" applyProtection="1"/>
    <xf numFmtId="0" fontId="5" fillId="2" borderId="6" xfId="0" applyFont="1" applyFill="1" applyBorder="1" applyAlignment="1">
      <alignment vertical="center"/>
    </xf>
    <xf numFmtId="170" fontId="5" fillId="2" borderId="6" xfId="0" applyNumberFormat="1" applyFont="1" applyFill="1" applyBorder="1" applyAlignment="1" applyProtection="1">
      <alignment vertical="center"/>
    </xf>
    <xf numFmtId="166" fontId="1" fillId="2" borderId="7" xfId="0" applyNumberFormat="1" applyFont="1" applyFill="1" applyBorder="1" applyAlignment="1"/>
    <xf numFmtId="164" fontId="5" fillId="2" borderId="7" xfId="0" applyNumberFormat="1" applyFont="1" applyFill="1" applyBorder="1" applyAlignment="1" applyProtection="1">
      <protection locked="0"/>
    </xf>
    <xf numFmtId="164" fontId="1" fillId="2" borderId="7" xfId="0" applyNumberFormat="1" applyFont="1" applyFill="1" applyBorder="1" applyAlignment="1"/>
    <xf numFmtId="166" fontId="5" fillId="2" borderId="6" xfId="0" applyNumberFormat="1" applyFont="1" applyFill="1" applyBorder="1"/>
    <xf numFmtId="166" fontId="1" fillId="2" borderId="6" xfId="0" applyNumberFormat="1" applyFont="1" applyFill="1" applyBorder="1" applyAlignment="1">
      <alignment vertical="center"/>
    </xf>
    <xf numFmtId="166" fontId="5" fillId="2" borderId="0" xfId="0" applyNumberFormat="1" applyFont="1" applyFill="1" applyBorder="1" applyAlignment="1"/>
    <xf numFmtId="49" fontId="6" fillId="2" borderId="5" xfId="0" applyNumberFormat="1" applyFont="1" applyFill="1" applyBorder="1" applyAlignment="1" applyProtection="1">
      <alignment vertical="center"/>
      <protection locked="0"/>
    </xf>
    <xf numFmtId="164" fontId="68" fillId="2" borderId="5" xfId="0" quotePrefix="1" applyNumberFormat="1" applyFont="1" applyFill="1" applyBorder="1" applyAlignment="1" applyProtection="1">
      <alignment horizontal="center" vertical="center"/>
      <protection locked="0"/>
    </xf>
    <xf numFmtId="165" fontId="1" fillId="2" borderId="0" xfId="1" applyFont="1" applyFill="1" applyBorder="1" applyAlignment="1"/>
    <xf numFmtId="49" fontId="5" fillId="2" borderId="6" xfId="0" applyNumberFormat="1" applyFont="1" applyFill="1" applyBorder="1" applyAlignment="1" applyProtection="1">
      <alignment horizontal="left" vertical="center"/>
    </xf>
    <xf numFmtId="0" fontId="5" fillId="2" borderId="6" xfId="0" applyFont="1" applyFill="1" applyBorder="1" applyAlignment="1" applyProtection="1">
      <alignment horizontal="left"/>
    </xf>
    <xf numFmtId="0" fontId="5" fillId="2" borderId="6" xfId="0" applyFont="1" applyFill="1" applyBorder="1" applyProtection="1"/>
    <xf numFmtId="166" fontId="5" fillId="2" borderId="6" xfId="0" applyNumberFormat="1" applyFont="1" applyFill="1" applyBorder="1" applyProtection="1"/>
    <xf numFmtId="0" fontId="1" fillId="2" borderId="6" xfId="0" applyFont="1" applyFill="1" applyBorder="1"/>
    <xf numFmtId="166" fontId="1" fillId="2" borderId="6" xfId="0" applyNumberFormat="1" applyFont="1" applyFill="1" applyBorder="1" applyAlignment="1"/>
    <xf numFmtId="164" fontId="5" fillId="2" borderId="6" xfId="0" applyNumberFormat="1" applyFont="1" applyFill="1" applyBorder="1" applyAlignment="1" applyProtection="1">
      <protection locked="0"/>
    </xf>
    <xf numFmtId="164" fontId="1" fillId="2" borderId="6" xfId="0" applyNumberFormat="1" applyFont="1" applyFill="1" applyBorder="1" applyAlignment="1"/>
    <xf numFmtId="164" fontId="5" fillId="2" borderId="6" xfId="0" applyNumberFormat="1" applyFont="1" applyFill="1" applyBorder="1" applyAlignment="1">
      <alignment horizontal="left"/>
    </xf>
    <xf numFmtId="0" fontId="1" fillId="2" borderId="6" xfId="0" applyFont="1" applyFill="1" applyBorder="1" applyAlignment="1">
      <alignment vertical="center"/>
    </xf>
    <xf numFmtId="166" fontId="6" fillId="2" borderId="6" xfId="0" applyNumberFormat="1" applyFont="1" applyFill="1" applyBorder="1" applyProtection="1"/>
    <xf numFmtId="166" fontId="75" fillId="2" borderId="0" xfId="0" applyNumberFormat="1" applyFont="1" applyFill="1" applyBorder="1" applyProtection="1"/>
    <xf numFmtId="0" fontId="67" fillId="2" borderId="0" xfId="0" applyFont="1" applyFill="1" applyBorder="1" applyAlignment="1">
      <alignment horizontal="left" vertical="center" indent="2"/>
    </xf>
    <xf numFmtId="166" fontId="67" fillId="2" borderId="0" xfId="0" applyNumberFormat="1" applyFont="1" applyFill="1" applyBorder="1" applyAlignment="1">
      <alignment horizontal="left" vertical="center" indent="3"/>
    </xf>
    <xf numFmtId="0" fontId="76" fillId="2" borderId="0" xfId="0" applyFont="1" applyFill="1" applyBorder="1"/>
    <xf numFmtId="164" fontId="52" fillId="2" borderId="0" xfId="0" applyNumberFormat="1" applyFont="1" applyFill="1" applyBorder="1" applyAlignment="1">
      <alignment horizontal="left" vertical="center" wrapText="1"/>
    </xf>
    <xf numFmtId="0" fontId="0" fillId="0" borderId="0" xfId="0" applyAlignment="1">
      <alignment vertical="center" wrapText="1"/>
    </xf>
    <xf numFmtId="0" fontId="12" fillId="2" borderId="0" xfId="3" applyFont="1" applyFill="1" applyBorder="1" applyAlignment="1">
      <alignment horizontal="left" vertical="center"/>
    </xf>
    <xf numFmtId="0" fontId="5" fillId="2" borderId="0" xfId="0" applyFont="1" applyFill="1" applyBorder="1" applyAlignment="1">
      <alignment horizontal="left" wrapText="1"/>
    </xf>
    <xf numFmtId="164" fontId="10" fillId="2" borderId="0"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164" fontId="53" fillId="2" borderId="0" xfId="0" applyNumberFormat="1" applyFont="1" applyFill="1" applyBorder="1" applyAlignment="1">
      <alignment horizontal="left" vertical="center" wrapText="1"/>
    </xf>
    <xf numFmtId="166" fontId="52" fillId="2" borderId="0" xfId="0" applyNumberFormat="1" applyFont="1" applyFill="1" applyBorder="1" applyAlignment="1">
      <alignment vertical="center" wrapText="1"/>
    </xf>
    <xf numFmtId="0" fontId="53" fillId="2" borderId="3"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4" fillId="2" borderId="6" xfId="0" applyFont="1" applyFill="1" applyBorder="1" applyAlignment="1">
      <alignment horizontal="center" vertical="center" wrapText="1"/>
    </xf>
    <xf numFmtId="0" fontId="64" fillId="2" borderId="7"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5" fillId="2" borderId="0" xfId="0" applyFont="1" applyFill="1" applyBorder="1" applyAlignment="1">
      <alignment horizontal="center"/>
    </xf>
    <xf numFmtId="0" fontId="68" fillId="2" borderId="6" xfId="0" applyFont="1" applyFill="1" applyBorder="1" applyAlignment="1">
      <alignment horizontal="center" vertical="center" wrapText="1"/>
    </xf>
    <xf numFmtId="0" fontId="68" fillId="2" borderId="7"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2" fillId="2" borderId="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1" fillId="2" borderId="0" xfId="3" applyFont="1" applyFill="1" applyBorder="1" applyAlignment="1">
      <alignment horizontal="left" vertical="center"/>
    </xf>
  </cellXfs>
  <cellStyles count="5">
    <cellStyle name="Millares" xfId="1" builtinId="3"/>
    <cellStyle name="Normal" xfId="0" builtinId="0"/>
    <cellStyle name="Normal 5" xfId="2"/>
    <cellStyle name="Normal_3-10" xfId="3"/>
    <cellStyle name="Normal_Cuadro del IPC"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UARIO%20HIST&#211;RICO%202018/6-Sector%20Fisc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UARIO%202020/CARPETA%202020/VI-Fiscal%202006-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 - 1"/>
      <sheetName val="VI - 1a"/>
      <sheetName val="VI - 2"/>
      <sheetName val="VI - 2a"/>
      <sheetName val="VI - 3"/>
      <sheetName val="VI - 3a"/>
      <sheetName val="VI - 4"/>
      <sheetName val="VI - 4a"/>
      <sheetName val="VI - 5"/>
      <sheetName val="VI -5a"/>
      <sheetName val="VI - 6"/>
      <sheetName val="VI - 6a"/>
      <sheetName val="VI - 7"/>
      <sheetName val="VI - 7a"/>
      <sheetName val="VI - 8"/>
      <sheetName val="VI - 8a"/>
      <sheetName val="VI - 9"/>
      <sheetName val="VI - 9a"/>
      <sheetName val="VI - 10 "/>
      <sheetName val="VI -11"/>
      <sheetName val="VI - 12"/>
      <sheetName val="VI - 13"/>
      <sheetName val="VI - 14"/>
      <sheetName val="VI - 15"/>
      <sheetName val="VI - 16"/>
      <sheetName val="VI - 17"/>
      <sheetName val="VI - 18"/>
      <sheetName val="VI - 19"/>
      <sheetName val="VI - 20"/>
      <sheetName val="VI - 21"/>
      <sheetName val="VI - 22"/>
      <sheetName val="VI - 9b "/>
      <sheetName val="VI -10"/>
      <sheetName val="VI - 11"/>
      <sheetName val="VI - 11a"/>
      <sheetName val="VI - 12a"/>
      <sheetName val="VI - 13a"/>
      <sheetName val="VI - 15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D11">
            <v>1302.74</v>
          </cell>
          <cell r="E11">
            <v>1609.845</v>
          </cell>
          <cell r="F11">
            <v>2447.902</v>
          </cell>
          <cell r="G11">
            <v>3176.027</v>
          </cell>
          <cell r="H11">
            <v>3902.2820000000002</v>
          </cell>
          <cell r="I11">
            <v>4780.1869999999999</v>
          </cell>
          <cell r="J11">
            <v>5745.9930000000004</v>
          </cell>
          <cell r="K11">
            <v>7001.884</v>
          </cell>
          <cell r="L11">
            <v>7817.7280000000001</v>
          </cell>
          <cell r="M11">
            <v>8350.7450000000008</v>
          </cell>
          <cell r="N11">
            <v>11143.727999999999</v>
          </cell>
          <cell r="O11">
            <v>13107.36043655</v>
          </cell>
          <cell r="P11">
            <v>14520.82</v>
          </cell>
          <cell r="Q11">
            <v>17658.395</v>
          </cell>
          <cell r="R11">
            <v>20799.95</v>
          </cell>
          <cell r="S11">
            <v>24307.01</v>
          </cell>
          <cell r="T11">
            <v>27866.514239849999</v>
          </cell>
          <cell r="U11">
            <v>29257.728488950001</v>
          </cell>
        </row>
        <row r="12">
          <cell r="D12">
            <v>-14.382999999999999</v>
          </cell>
          <cell r="E12">
            <v>1.927</v>
          </cell>
          <cell r="F12">
            <v>8.5000000000000006E-2</v>
          </cell>
          <cell r="G12">
            <v>0.503</v>
          </cell>
          <cell r="H12">
            <v>2.181</v>
          </cell>
          <cell r="I12">
            <v>0.38700000000000001</v>
          </cell>
          <cell r="J12">
            <v>0.41599999999999998</v>
          </cell>
          <cell r="K12">
            <v>0.28799999999999998</v>
          </cell>
          <cell r="L12">
            <v>47.472999999999999</v>
          </cell>
          <cell r="M12">
            <v>130.11600000000001</v>
          </cell>
          <cell r="N12">
            <v>191.208</v>
          </cell>
          <cell r="O12">
            <v>239.12696266999998</v>
          </cell>
          <cell r="P12">
            <v>311.40899999999999</v>
          </cell>
          <cell r="Q12">
            <v>374.34</v>
          </cell>
          <cell r="R12">
            <v>513.27</v>
          </cell>
          <cell r="S12">
            <v>603.6</v>
          </cell>
          <cell r="T12">
            <v>690.44818279999993</v>
          </cell>
          <cell r="U12">
            <v>0</v>
          </cell>
        </row>
        <row r="13">
          <cell r="D13">
            <v>5124.8376000000007</v>
          </cell>
          <cell r="E13">
            <v>5472.9110000000001</v>
          </cell>
          <cell r="F13">
            <v>6333.085</v>
          </cell>
          <cell r="G13">
            <v>7376.8073999999997</v>
          </cell>
          <cell r="H13">
            <v>8825.9349999999995</v>
          </cell>
          <cell r="I13">
            <v>10490.935000000001</v>
          </cell>
          <cell r="J13">
            <v>12124.144</v>
          </cell>
          <cell r="K13">
            <v>13523.621000000001</v>
          </cell>
          <cell r="L13">
            <v>13315.817999999999</v>
          </cell>
          <cell r="M13">
            <v>15893.829</v>
          </cell>
          <cell r="N13">
            <v>18945.849000000002</v>
          </cell>
          <cell r="O13">
            <v>22035.407993339999</v>
          </cell>
          <cell r="P13">
            <v>23989.75</v>
          </cell>
          <cell r="Q13">
            <v>27139.29</v>
          </cell>
          <cell r="R13">
            <v>30486.47</v>
          </cell>
          <cell r="S13">
            <v>33771.69</v>
          </cell>
          <cell r="T13">
            <v>37315.115290280002</v>
          </cell>
          <cell r="U13">
            <v>32699.869068349999</v>
          </cell>
        </row>
        <row r="14">
          <cell r="D14">
            <v>3079.489</v>
          </cell>
          <cell r="E14">
            <v>3355.8519999999999</v>
          </cell>
          <cell r="F14">
            <v>3812.9470000000001</v>
          </cell>
          <cell r="G14">
            <v>4575.0789999999997</v>
          </cell>
          <cell r="H14">
            <v>5598.7039999999997</v>
          </cell>
          <cell r="I14">
            <v>6806.2620000000006</v>
          </cell>
          <cell r="J14">
            <v>8025.2809999999999</v>
          </cell>
          <cell r="K14">
            <v>9005.648000000001</v>
          </cell>
          <cell r="L14">
            <v>8924.27</v>
          </cell>
          <cell r="M14">
            <v>10352.516</v>
          </cell>
          <cell r="N14">
            <v>12875.964</v>
          </cell>
          <cell r="O14">
            <v>15151.45578088</v>
          </cell>
          <cell r="P14">
            <v>16736.010000000002</v>
          </cell>
          <cell r="Q14">
            <v>19384.55</v>
          </cell>
          <cell r="R14">
            <v>20713.66</v>
          </cell>
          <cell r="S14">
            <v>22821.7</v>
          </cell>
          <cell r="T14">
            <v>25551.020100630005</v>
          </cell>
          <cell r="U14">
            <v>21861.957673159999</v>
          </cell>
        </row>
        <row r="15">
          <cell r="D15">
            <v>1520.5820000000001</v>
          </cell>
          <cell r="E15">
            <v>1493.1389999999999</v>
          </cell>
          <cell r="F15">
            <v>1597.5440000000001</v>
          </cell>
          <cell r="G15">
            <v>1858.1089999999999</v>
          </cell>
          <cell r="H15">
            <v>2141.4319999999998</v>
          </cell>
          <cell r="I15">
            <v>2642.9670000000001</v>
          </cell>
          <cell r="J15">
            <v>3102.7979999999998</v>
          </cell>
          <cell r="K15">
            <v>3138.652</v>
          </cell>
          <cell r="L15">
            <v>3885.453</v>
          </cell>
          <cell r="M15">
            <v>4028.3330000000001</v>
          </cell>
          <cell r="N15">
            <v>4605.3450000000003</v>
          </cell>
          <cell r="O15">
            <v>5219.3957808800005</v>
          </cell>
          <cell r="P15">
            <v>5689.41</v>
          </cell>
          <cell r="Q15">
            <v>6777.37</v>
          </cell>
          <cell r="R15">
            <v>7258.86</v>
          </cell>
          <cell r="S15">
            <v>8251.2000000000007</v>
          </cell>
          <cell r="T15">
            <v>10048.983134080001</v>
          </cell>
          <cell r="U15">
            <v>9076.1131669699989</v>
          </cell>
        </row>
        <row r="16">
          <cell r="D16">
            <v>1558.9069999999999</v>
          </cell>
          <cell r="E16">
            <v>1862.713</v>
          </cell>
          <cell r="F16">
            <v>2215.4029999999998</v>
          </cell>
          <cell r="G16">
            <v>2716.97</v>
          </cell>
          <cell r="H16">
            <v>3457.2719999999999</v>
          </cell>
          <cell r="I16">
            <v>4163.2950000000001</v>
          </cell>
          <cell r="J16">
            <v>4922.4830000000002</v>
          </cell>
          <cell r="K16">
            <v>5866.9960000000001</v>
          </cell>
          <cell r="L16">
            <v>5038.817</v>
          </cell>
          <cell r="M16">
            <v>6324.183</v>
          </cell>
          <cell r="N16">
            <v>8270.6190000000006</v>
          </cell>
          <cell r="O16">
            <v>9932.06</v>
          </cell>
          <cell r="P16">
            <v>11046.6</v>
          </cell>
          <cell r="Q16">
            <v>12607.18</v>
          </cell>
          <cell r="R16">
            <v>13454.8</v>
          </cell>
          <cell r="S16">
            <v>14570.5</v>
          </cell>
          <cell r="T16">
            <v>15502.036966550002</v>
          </cell>
          <cell r="U16">
            <v>12785.84450619</v>
          </cell>
        </row>
        <row r="40">
          <cell r="D40">
            <v>0</v>
          </cell>
          <cell r="E40">
            <v>0</v>
          </cell>
          <cell r="F40">
            <v>0</v>
          </cell>
          <cell r="G40">
            <v>0</v>
          </cell>
          <cell r="H40">
            <v>0</v>
          </cell>
          <cell r="I40">
            <v>0</v>
          </cell>
          <cell r="J40">
            <v>0</v>
          </cell>
          <cell r="K40">
            <v>0</v>
          </cell>
          <cell r="L40">
            <v>0</v>
          </cell>
        </row>
        <row r="43">
          <cell r="U43">
            <v>0</v>
          </cell>
        </row>
      </sheetData>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VI - 1"/>
      <sheetName val="VI - 2"/>
      <sheetName val="VI - 3"/>
      <sheetName val="VI - 4"/>
      <sheetName val="VI -5"/>
      <sheetName val="VI - 6"/>
      <sheetName val="VI - 7"/>
      <sheetName val="VI - 8"/>
      <sheetName val="VI - 9"/>
      <sheetName val="VI - 10 "/>
      <sheetName val="VI -11"/>
      <sheetName val="VI - 12"/>
      <sheetName val="VI - 13"/>
      <sheetName val="VI - 14"/>
      <sheetName val="VI - 15"/>
      <sheetName val="VI - 16"/>
      <sheetName val="VI - 17"/>
      <sheetName val="VI - 18"/>
      <sheetName val="VI - 19"/>
      <sheetName val="VI - 20"/>
      <sheetName val="VI - 21"/>
    </sheetNames>
    <sheetDataSet>
      <sheetData sheetId="0"/>
      <sheetData sheetId="1"/>
      <sheetData sheetId="2">
        <row r="10">
          <cell r="D10">
            <v>23216.671830529998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0">
          <cell r="D10">
            <v>782.9661000000001</v>
          </cell>
        </row>
        <row r="11">
          <cell r="D11">
            <v>674.15250000000003</v>
          </cell>
        </row>
        <row r="12">
          <cell r="D12">
            <v>22.404300000000003</v>
          </cell>
        </row>
        <row r="13">
          <cell r="D13">
            <v>50</v>
          </cell>
        </row>
        <row r="14">
          <cell r="D14">
            <v>36.409300000000002</v>
          </cell>
        </row>
        <row r="16">
          <cell r="D16">
            <v>742.9206999999999</v>
          </cell>
        </row>
        <row r="17">
          <cell r="D17">
            <v>299.25920000000002</v>
          </cell>
        </row>
        <row r="18">
          <cell r="D18">
            <v>409.35829999999993</v>
          </cell>
        </row>
        <row r="19">
          <cell r="D19">
            <v>6.2788999999999984</v>
          </cell>
        </row>
        <row r="20">
          <cell r="D20">
            <v>6.2788999999999984</v>
          </cell>
        </row>
        <row r="21">
          <cell r="D21">
            <v>20.316599999999998</v>
          </cell>
        </row>
        <row r="22">
          <cell r="D22">
            <v>7.4480000000000004</v>
          </cell>
        </row>
        <row r="23">
          <cell r="D23">
            <v>0.25969999999999999</v>
          </cell>
        </row>
        <row r="25">
          <cell r="D25">
            <v>40.0454000000002</v>
          </cell>
        </row>
        <row r="27">
          <cell r="D27">
            <v>703.6468000000001</v>
          </cell>
        </row>
        <row r="29">
          <cell r="D29">
            <v>1446.5675000000001</v>
          </cell>
        </row>
        <row r="31">
          <cell r="D31">
            <v>-663.6013999999999</v>
          </cell>
        </row>
        <row r="33">
          <cell r="D33">
            <v>321.1728</v>
          </cell>
        </row>
        <row r="35">
          <cell r="D35">
            <v>-342.4285999999999</v>
          </cell>
        </row>
        <row r="37">
          <cell r="D37">
            <v>342.42859999999996</v>
          </cell>
        </row>
        <row r="38">
          <cell r="D38">
            <v>52.974199999999968</v>
          </cell>
        </row>
        <row r="39">
          <cell r="D39">
            <v>70.33329999999998</v>
          </cell>
        </row>
        <row r="41">
          <cell r="D41">
            <v>-17.359100000000009</v>
          </cell>
        </row>
        <row r="42">
          <cell r="D42">
            <v>289.45440000000002</v>
          </cell>
        </row>
        <row r="45">
          <cell r="D45">
            <v>3.6361000000001695</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C90"/>
  <sheetViews>
    <sheetView tabSelected="1" zoomScale="80" zoomScaleNormal="80" zoomScaleSheetLayoutView="100" workbookViewId="0">
      <selection activeCell="F11" sqref="F11"/>
    </sheetView>
  </sheetViews>
  <sheetFormatPr baseColWidth="10" defaultRowHeight="12.75" customHeight="1"/>
  <cols>
    <col min="1" max="1" width="3.7109375" style="1" customWidth="1"/>
    <col min="2" max="2" width="17.42578125" style="1" customWidth="1"/>
    <col min="3" max="3" width="86.28515625" style="1" customWidth="1"/>
    <col min="4" max="10" width="9.42578125" style="1" bestFit="1" customWidth="1"/>
    <col min="11" max="19" width="11.42578125" style="1" bestFit="1" customWidth="1"/>
    <col min="20" max="22" width="12.42578125" style="1" bestFit="1" customWidth="1"/>
    <col min="23" max="23" width="6.85546875" style="1" bestFit="1" customWidth="1"/>
    <col min="24" max="24" width="15.5703125" style="1" customWidth="1"/>
    <col min="25" max="25" width="17.5703125" style="1" customWidth="1"/>
    <col min="26" max="26" width="17.28515625" style="1" customWidth="1"/>
    <col min="27" max="28" width="12.28515625" style="1" bestFit="1" customWidth="1"/>
    <col min="29" max="29" width="13.42578125" style="1" bestFit="1" customWidth="1"/>
    <col min="30" max="30" width="13.7109375" style="1" bestFit="1" customWidth="1"/>
    <col min="31" max="31" width="15.85546875" style="1" customWidth="1"/>
    <col min="32" max="32" width="20" style="1" bestFit="1" customWidth="1"/>
    <col min="33" max="33" width="17.7109375" style="1" customWidth="1"/>
    <col min="34" max="34" width="21.28515625" style="1" customWidth="1"/>
    <col min="35" max="37" width="10.85546875" style="1" bestFit="1" customWidth="1"/>
    <col min="38" max="41" width="12" style="1" bestFit="1" customWidth="1"/>
    <col min="42" max="42" width="10.85546875" style="1" bestFit="1" customWidth="1"/>
    <col min="43" max="44" width="12.28515625" style="1" bestFit="1" customWidth="1"/>
    <col min="45" max="16384" width="11.42578125" style="1"/>
  </cols>
  <sheetData>
    <row r="1" spans="2:44" ht="18" customHeight="1"/>
    <row r="2" spans="2:44" ht="18" customHeight="1">
      <c r="B2" s="2" t="s">
        <v>684</v>
      </c>
      <c r="C2" s="3"/>
      <c r="D2" s="3"/>
      <c r="E2" s="4"/>
      <c r="F2" s="5"/>
      <c r="G2" s="5"/>
      <c r="H2" s="5"/>
      <c r="I2" s="5"/>
    </row>
    <row r="3" spans="2:44" s="10" customFormat="1" ht="18" customHeight="1">
      <c r="B3" s="6" t="s">
        <v>683</v>
      </c>
      <c r="C3" s="4"/>
      <c r="D3" s="4"/>
      <c r="E3" s="4"/>
      <c r="F3" s="7"/>
      <c r="G3" s="8"/>
      <c r="H3" s="7"/>
      <c r="I3" s="7"/>
      <c r="J3" s="9"/>
      <c r="K3" s="9"/>
      <c r="L3" s="9"/>
      <c r="M3" s="9"/>
      <c r="N3" s="9"/>
      <c r="O3" s="9"/>
      <c r="P3" s="9"/>
      <c r="Q3" s="9"/>
      <c r="R3" s="9"/>
      <c r="S3" s="9"/>
      <c r="T3" s="9"/>
      <c r="U3" s="9"/>
      <c r="V3" s="9"/>
      <c r="W3" s="9"/>
      <c r="AF3" s="11" t="s">
        <v>0</v>
      </c>
      <c r="AI3" s="12"/>
      <c r="AJ3" s="12"/>
      <c r="AK3" s="12"/>
      <c r="AL3" s="12"/>
      <c r="AM3" s="12"/>
      <c r="AN3" s="12"/>
      <c r="AO3" s="12"/>
      <c r="AP3" s="12"/>
      <c r="AQ3" s="12"/>
    </row>
    <row r="4" spans="2:44" s="10" customFormat="1" ht="18" customHeight="1">
      <c r="B4" s="13" t="s">
        <v>682</v>
      </c>
      <c r="C4" s="13"/>
      <c r="D4" s="13"/>
      <c r="E4" s="13"/>
      <c r="F4" s="14"/>
      <c r="G4" s="14"/>
      <c r="H4" s="14"/>
      <c r="I4" s="14"/>
      <c r="J4" s="15"/>
      <c r="K4" s="15"/>
      <c r="L4" s="15"/>
      <c r="M4" s="15"/>
      <c r="N4" s="15"/>
      <c r="O4" s="15"/>
      <c r="P4" s="15"/>
      <c r="Q4" s="15"/>
      <c r="R4" s="15"/>
      <c r="S4" s="15"/>
      <c r="T4" s="15"/>
      <c r="U4" s="15"/>
      <c r="V4" s="15"/>
      <c r="W4" s="15"/>
      <c r="AF4" s="11"/>
      <c r="AI4" s="12"/>
      <c r="AJ4" s="16"/>
      <c r="AK4" s="16"/>
      <c r="AL4" s="16"/>
      <c r="AM4" s="16"/>
      <c r="AN4" s="12"/>
      <c r="AO4" s="12"/>
      <c r="AP4" s="12"/>
      <c r="AQ4" s="12"/>
    </row>
    <row r="5" spans="2:44" s="10" customFormat="1" ht="5.0999999999999996" customHeight="1" thickBot="1">
      <c r="B5" s="15"/>
      <c r="C5" s="15"/>
      <c r="D5" s="15"/>
      <c r="E5" s="15"/>
      <c r="F5" s="15"/>
      <c r="G5" s="15"/>
      <c r="H5" s="15"/>
      <c r="I5" s="15"/>
      <c r="J5" s="15"/>
      <c r="K5" s="15"/>
      <c r="L5" s="15"/>
      <c r="M5" s="15"/>
      <c r="N5" s="15"/>
      <c r="O5" s="15"/>
      <c r="P5" s="15"/>
      <c r="Q5" s="15"/>
      <c r="R5" s="15"/>
      <c r="S5" s="15"/>
      <c r="T5" s="15"/>
      <c r="U5" s="15"/>
      <c r="V5" s="15"/>
      <c r="W5" s="15"/>
      <c r="AF5" s="11"/>
      <c r="AI5" s="12"/>
      <c r="AJ5" s="16"/>
      <c r="AK5" s="16"/>
      <c r="AL5" s="16"/>
      <c r="AM5" s="16"/>
      <c r="AN5" s="12"/>
      <c r="AO5" s="12"/>
      <c r="AP5" s="12"/>
      <c r="AQ5" s="12"/>
    </row>
    <row r="6" spans="2:44" s="10" customFormat="1" ht="30" customHeight="1" thickBot="1">
      <c r="B6" s="336" t="s">
        <v>681</v>
      </c>
      <c r="C6" s="330"/>
      <c r="D6" s="337" t="s">
        <v>674</v>
      </c>
      <c r="E6" s="337" t="s">
        <v>675</v>
      </c>
      <c r="F6" s="337" t="s">
        <v>676</v>
      </c>
      <c r="G6" s="337" t="s">
        <v>677</v>
      </c>
      <c r="H6" s="337" t="s">
        <v>678</v>
      </c>
      <c r="I6" s="337" t="s">
        <v>1</v>
      </c>
      <c r="J6" s="337" t="s">
        <v>2</v>
      </c>
      <c r="K6" s="337" t="s">
        <v>3</v>
      </c>
      <c r="L6" s="337" t="s">
        <v>4</v>
      </c>
      <c r="M6" s="337" t="s">
        <v>5</v>
      </c>
      <c r="N6" s="337" t="s">
        <v>6</v>
      </c>
      <c r="O6" s="337" t="s">
        <v>7</v>
      </c>
      <c r="P6" s="337" t="s">
        <v>8</v>
      </c>
      <c r="Q6" s="337" t="s">
        <v>9</v>
      </c>
      <c r="R6" s="337" t="s">
        <v>10</v>
      </c>
      <c r="S6" s="337" t="s">
        <v>11</v>
      </c>
      <c r="T6" s="337" t="s">
        <v>12</v>
      </c>
      <c r="U6" s="337" t="s">
        <v>13</v>
      </c>
      <c r="V6" s="337" t="s">
        <v>14</v>
      </c>
      <c r="W6" s="337" t="s">
        <v>15</v>
      </c>
      <c r="X6" s="337" t="s">
        <v>16</v>
      </c>
      <c r="Y6" s="337" t="s">
        <v>17</v>
      </c>
      <c r="Z6" s="337" t="s">
        <v>18</v>
      </c>
      <c r="AA6" s="337" t="s">
        <v>19</v>
      </c>
      <c r="AB6" s="337" t="s">
        <v>20</v>
      </c>
      <c r="AC6" s="337" t="s">
        <v>21</v>
      </c>
      <c r="AD6" s="337" t="s">
        <v>22</v>
      </c>
      <c r="AE6" s="337" t="s">
        <v>23</v>
      </c>
      <c r="AF6" s="337" t="s">
        <v>24</v>
      </c>
      <c r="AG6" s="337" t="s">
        <v>25</v>
      </c>
      <c r="AH6" s="337" t="s">
        <v>26</v>
      </c>
      <c r="AI6" s="337" t="s">
        <v>27</v>
      </c>
      <c r="AJ6" s="337" t="s">
        <v>28</v>
      </c>
      <c r="AK6" s="337" t="s">
        <v>29</v>
      </c>
      <c r="AL6" s="337" t="s">
        <v>30</v>
      </c>
      <c r="AM6" s="337" t="s">
        <v>31</v>
      </c>
      <c r="AN6" s="337" t="s">
        <v>32</v>
      </c>
      <c r="AO6" s="337" t="s">
        <v>33</v>
      </c>
      <c r="AP6" s="337" t="s">
        <v>679</v>
      </c>
      <c r="AQ6" s="337" t="s">
        <v>34</v>
      </c>
      <c r="AR6" s="337" t="s">
        <v>35</v>
      </c>
    </row>
    <row r="7" spans="2:44" s="10" customFormat="1" ht="9.75" customHeight="1">
      <c r="B7" s="18"/>
      <c r="C7" s="18"/>
      <c r="D7" s="18"/>
      <c r="E7" s="18"/>
      <c r="F7" s="18"/>
      <c r="G7" s="18"/>
      <c r="H7" s="18"/>
      <c r="I7" s="18"/>
      <c r="J7" s="18"/>
      <c r="K7" s="18"/>
      <c r="L7" s="18"/>
      <c r="M7" s="18"/>
      <c r="N7" s="18"/>
      <c r="O7" s="18"/>
      <c r="P7" s="18"/>
      <c r="Q7" s="18"/>
      <c r="R7" s="18"/>
      <c r="S7" s="18"/>
      <c r="T7" s="18"/>
      <c r="U7" s="18"/>
      <c r="V7" s="18"/>
      <c r="W7" s="18"/>
      <c r="AI7" s="12"/>
      <c r="AJ7" s="12"/>
      <c r="AK7" s="12"/>
      <c r="AL7" s="12"/>
      <c r="AM7" s="12"/>
      <c r="AN7" s="12"/>
      <c r="AO7" s="12"/>
      <c r="AP7" s="12"/>
      <c r="AQ7" s="12"/>
    </row>
    <row r="8" spans="2:44" s="10" customFormat="1" ht="18" customHeight="1">
      <c r="B8" s="19" t="s">
        <v>396</v>
      </c>
      <c r="C8" s="9"/>
      <c r="D8" s="20">
        <v>401.8</v>
      </c>
      <c r="E8" s="20">
        <v>409.8</v>
      </c>
      <c r="F8" s="20">
        <v>473.40000000000003</v>
      </c>
      <c r="G8" s="20">
        <v>617.79999999999995</v>
      </c>
      <c r="H8" s="20">
        <v>646.69999999999993</v>
      </c>
      <c r="I8" s="20">
        <v>788</v>
      </c>
      <c r="J8" s="20">
        <v>863.69999999999993</v>
      </c>
      <c r="K8" s="20">
        <v>890.90000000000009</v>
      </c>
      <c r="L8" s="20">
        <v>1001</v>
      </c>
      <c r="M8" s="20">
        <v>1099</v>
      </c>
      <c r="N8" s="20">
        <v>1020.4</v>
      </c>
      <c r="O8" s="20">
        <v>1091.7</v>
      </c>
      <c r="P8" s="20">
        <v>1174.4000000000001</v>
      </c>
      <c r="Q8" s="20">
        <v>1508.3</v>
      </c>
      <c r="R8" s="20">
        <v>2099.5</v>
      </c>
      <c r="S8" s="20">
        <v>2401.1</v>
      </c>
      <c r="T8" s="20">
        <v>2759.2000000000003</v>
      </c>
      <c r="U8" s="20">
        <v>3190.6</v>
      </c>
      <c r="V8" s="20">
        <v>3032.6000000000004</v>
      </c>
      <c r="W8" s="21" t="s">
        <v>36</v>
      </c>
      <c r="X8" s="22">
        <v>5545.1</v>
      </c>
      <c r="Y8" s="22">
        <v>7195.8</v>
      </c>
      <c r="Z8" s="22">
        <v>8563.4000000000015</v>
      </c>
      <c r="AA8" s="22">
        <v>11672.6</v>
      </c>
      <c r="AB8" s="22">
        <v>18069.400000000001</v>
      </c>
      <c r="AC8" s="22">
        <v>42591.299999999996</v>
      </c>
      <c r="AD8" s="22">
        <v>156609.20000000001</v>
      </c>
      <c r="AE8" s="22">
        <v>795007.49999999988</v>
      </c>
      <c r="AF8" s="22">
        <v>72081.799999999974</v>
      </c>
      <c r="AG8" s="22">
        <v>4397414.6000000006</v>
      </c>
      <c r="AH8" s="20">
        <v>221061775.59999999</v>
      </c>
      <c r="AI8" s="22">
        <v>1819.2760000000001</v>
      </c>
      <c r="AJ8" s="22">
        <v>2574.0893999999994</v>
      </c>
      <c r="AK8" s="22">
        <v>3209.0099999999998</v>
      </c>
      <c r="AL8" s="22">
        <v>3612.4</v>
      </c>
      <c r="AM8" s="22">
        <v>4456.768</v>
      </c>
      <c r="AN8" s="22">
        <v>5217.2761</v>
      </c>
      <c r="AO8" s="22">
        <v>6466.4701999999997</v>
      </c>
      <c r="AP8" s="22">
        <v>8374.8453999999983</v>
      </c>
      <c r="AQ8" s="22">
        <v>9167.1577000000016</v>
      </c>
      <c r="AR8" s="22">
        <v>9734.3946000000014</v>
      </c>
    </row>
    <row r="9" spans="2:44" s="10" customFormat="1" ht="18" customHeight="1">
      <c r="B9" s="23" t="s">
        <v>397</v>
      </c>
      <c r="C9" s="12"/>
      <c r="D9" s="24">
        <v>393.5</v>
      </c>
      <c r="E9" s="24">
        <v>404.6</v>
      </c>
      <c r="F9" s="24">
        <v>460</v>
      </c>
      <c r="G9" s="24">
        <v>543.6</v>
      </c>
      <c r="H9" s="24">
        <v>616.29999999999995</v>
      </c>
      <c r="I9" s="24">
        <v>736.7</v>
      </c>
      <c r="J9" s="24">
        <v>830.1</v>
      </c>
      <c r="K9" s="24">
        <v>864.4</v>
      </c>
      <c r="L9" s="24">
        <v>924.3</v>
      </c>
      <c r="M9" s="24">
        <v>1007.7</v>
      </c>
      <c r="N9" s="24">
        <v>915.4</v>
      </c>
      <c r="O9" s="24">
        <v>992</v>
      </c>
      <c r="P9" s="24">
        <v>1119.4000000000001</v>
      </c>
      <c r="Q9" s="24">
        <v>1379</v>
      </c>
      <c r="R9" s="24">
        <v>2006.9</v>
      </c>
      <c r="S9" s="24">
        <v>2255</v>
      </c>
      <c r="T9" s="24">
        <v>2637.9</v>
      </c>
      <c r="U9" s="24">
        <v>3103.6</v>
      </c>
      <c r="V9" s="24">
        <v>2918.3</v>
      </c>
      <c r="W9" s="21" t="s">
        <v>36</v>
      </c>
      <c r="X9" s="25">
        <v>5449.1</v>
      </c>
      <c r="Y9" s="25">
        <v>7108.8</v>
      </c>
      <c r="Z9" s="25">
        <v>8459.4000000000015</v>
      </c>
      <c r="AA9" s="25">
        <v>11594.6</v>
      </c>
      <c r="AB9" s="25">
        <v>17984.400000000001</v>
      </c>
      <c r="AC9" s="25">
        <v>42141.299999999996</v>
      </c>
      <c r="AD9" s="25">
        <v>155664.30000000002</v>
      </c>
      <c r="AE9" s="25">
        <v>792966.99999999988</v>
      </c>
      <c r="AF9" s="25">
        <v>71836.599999999977</v>
      </c>
      <c r="AG9" s="25">
        <v>4362361.1000000006</v>
      </c>
      <c r="AH9" s="24">
        <v>220658743</v>
      </c>
      <c r="AI9" s="25">
        <v>1802.6760000000002</v>
      </c>
      <c r="AJ9" s="25">
        <v>2556.9893999999995</v>
      </c>
      <c r="AK9" s="25">
        <v>3146.1099999999997</v>
      </c>
      <c r="AL9" s="25">
        <v>3577.9</v>
      </c>
      <c r="AM9" s="25">
        <v>4383.8680000000004</v>
      </c>
      <c r="AN9" s="25">
        <v>5174.7761</v>
      </c>
      <c r="AO9" s="25">
        <v>6424.1822000000002</v>
      </c>
      <c r="AP9" s="25">
        <v>8352.8257999999987</v>
      </c>
      <c r="AQ9" s="25">
        <v>9087.6688000000013</v>
      </c>
      <c r="AR9" s="25">
        <v>9707.666900000002</v>
      </c>
    </row>
    <row r="10" spans="2:44" s="10" customFormat="1" ht="18" customHeight="1">
      <c r="B10" s="23" t="s">
        <v>398</v>
      </c>
      <c r="C10" s="12"/>
      <c r="D10" s="24">
        <v>268.39999999999998</v>
      </c>
      <c r="E10" s="24">
        <v>272.60000000000002</v>
      </c>
      <c r="F10" s="24">
        <v>317.7</v>
      </c>
      <c r="G10" s="24">
        <v>371.8</v>
      </c>
      <c r="H10" s="24">
        <v>407.7</v>
      </c>
      <c r="I10" s="24">
        <v>487.3</v>
      </c>
      <c r="J10" s="24">
        <v>524.9</v>
      </c>
      <c r="K10" s="24">
        <v>549.70000000000005</v>
      </c>
      <c r="L10" s="24">
        <v>549</v>
      </c>
      <c r="M10" s="24">
        <v>574</v>
      </c>
      <c r="N10" s="24">
        <v>647.6</v>
      </c>
      <c r="O10" s="24">
        <v>707.1</v>
      </c>
      <c r="P10" s="24">
        <v>771</v>
      </c>
      <c r="Q10" s="24">
        <v>1003.9</v>
      </c>
      <c r="R10" s="24">
        <v>1364.1</v>
      </c>
      <c r="S10" s="24">
        <v>1462.5</v>
      </c>
      <c r="T10" s="24">
        <v>1736.3</v>
      </c>
      <c r="U10" s="24">
        <v>2032.7</v>
      </c>
      <c r="V10" s="24">
        <v>1854.7</v>
      </c>
      <c r="W10" s="21" t="s">
        <v>36</v>
      </c>
      <c r="X10" s="25">
        <v>4716</v>
      </c>
      <c r="Y10" s="25">
        <v>6062.8</v>
      </c>
      <c r="Z10" s="25">
        <v>7026.3000000000011</v>
      </c>
      <c r="AA10" s="25">
        <v>10146.1</v>
      </c>
      <c r="AB10" s="25">
        <v>15718.3</v>
      </c>
      <c r="AC10" s="25">
        <v>37712.1</v>
      </c>
      <c r="AD10" s="25">
        <v>138645.90000000002</v>
      </c>
      <c r="AE10" s="25">
        <v>747246.39999999991</v>
      </c>
      <c r="AF10" s="25">
        <v>66350.099999999991</v>
      </c>
      <c r="AG10" s="25">
        <v>3817926</v>
      </c>
      <c r="AH10" s="24">
        <v>185500288.59999999</v>
      </c>
      <c r="AI10" s="25">
        <v>1572.6759999999999</v>
      </c>
      <c r="AJ10" s="25">
        <v>2159.3105</v>
      </c>
      <c r="AK10" s="25">
        <v>2460.91</v>
      </c>
      <c r="AL10" s="25">
        <v>2883.6000000000004</v>
      </c>
      <c r="AM10" s="25">
        <v>3551.3679999999999</v>
      </c>
      <c r="AN10" s="25">
        <v>4145.6749</v>
      </c>
      <c r="AO10" s="25">
        <v>5220.0838999999996</v>
      </c>
      <c r="AP10" s="25">
        <v>6539.7517999999991</v>
      </c>
      <c r="AQ10" s="25">
        <v>7560.9201000000003</v>
      </c>
      <c r="AR10" s="25">
        <v>8695.7329000000009</v>
      </c>
    </row>
    <row r="11" spans="2:44" s="10" customFormat="1" ht="32.25" customHeight="1">
      <c r="B11" s="372" t="s">
        <v>399</v>
      </c>
      <c r="C11" s="373"/>
      <c r="D11" s="21" t="s">
        <v>36</v>
      </c>
      <c r="E11" s="21" t="s">
        <v>36</v>
      </c>
      <c r="F11" s="21" t="s">
        <v>36</v>
      </c>
      <c r="G11" s="21" t="s">
        <v>36</v>
      </c>
      <c r="H11" s="21" t="s">
        <v>36</v>
      </c>
      <c r="I11" s="21" t="s">
        <v>36</v>
      </c>
      <c r="J11" s="21" t="s">
        <v>36</v>
      </c>
      <c r="K11" s="21" t="s">
        <v>36</v>
      </c>
      <c r="L11" s="21" t="s">
        <v>36</v>
      </c>
      <c r="M11" s="21" t="s">
        <v>36</v>
      </c>
      <c r="N11" s="21" t="s">
        <v>36</v>
      </c>
      <c r="O11" s="21" t="s">
        <v>36</v>
      </c>
      <c r="P11" s="21" t="s">
        <v>36</v>
      </c>
      <c r="Q11" s="21" t="s">
        <v>36</v>
      </c>
      <c r="R11" s="21" t="s">
        <v>36</v>
      </c>
      <c r="S11" s="21" t="s">
        <v>36</v>
      </c>
      <c r="T11" s="21" t="s">
        <v>36</v>
      </c>
      <c r="U11" s="21" t="s">
        <v>36</v>
      </c>
      <c r="V11" s="21" t="s">
        <v>36</v>
      </c>
      <c r="W11" s="21" t="s">
        <v>36</v>
      </c>
      <c r="X11" s="25">
        <v>337.09999999999991</v>
      </c>
      <c r="Y11" s="25">
        <v>419.69999999999993</v>
      </c>
      <c r="Z11" s="25">
        <v>387.00000000000011</v>
      </c>
      <c r="AA11" s="25">
        <v>531.20000000000016</v>
      </c>
      <c r="AB11" s="25">
        <v>592.20000000000027</v>
      </c>
      <c r="AC11" s="25">
        <v>1491.4999999999995</v>
      </c>
      <c r="AD11" s="25">
        <v>4190.0000000000009</v>
      </c>
      <c r="AE11" s="25">
        <v>-28508.400000000001</v>
      </c>
      <c r="AF11" s="25">
        <v>1041.3999999999985</v>
      </c>
      <c r="AG11" s="25">
        <v>74120.999999999956</v>
      </c>
      <c r="AH11" s="24">
        <v>17058598.200000022</v>
      </c>
      <c r="AI11" s="25">
        <v>100.20000000000013</v>
      </c>
      <c r="AJ11" s="25">
        <v>225.00360000000009</v>
      </c>
      <c r="AK11" s="25">
        <v>481.19999999999993</v>
      </c>
      <c r="AL11" s="25">
        <v>434.20000000000005</v>
      </c>
      <c r="AM11" s="25">
        <v>585.20000000000016</v>
      </c>
      <c r="AN11" s="25">
        <v>729.31600000000003</v>
      </c>
      <c r="AO11" s="25">
        <v>782.6468000000001</v>
      </c>
      <c r="AP11" s="25">
        <v>1038.3978999999999</v>
      </c>
      <c r="AQ11" s="25">
        <v>646.6641000000003</v>
      </c>
      <c r="AR11" s="25">
        <v>98.760200000000097</v>
      </c>
    </row>
    <row r="12" spans="2:44" s="10" customFormat="1" ht="18" customHeight="1">
      <c r="B12" s="23" t="s">
        <v>400</v>
      </c>
      <c r="C12" s="12"/>
      <c r="D12" s="24">
        <v>125.1</v>
      </c>
      <c r="E12" s="24">
        <v>132</v>
      </c>
      <c r="F12" s="24">
        <v>142.30000000000001</v>
      </c>
      <c r="G12" s="24">
        <v>171.8</v>
      </c>
      <c r="H12" s="24">
        <v>208.6</v>
      </c>
      <c r="I12" s="24">
        <v>249.4</v>
      </c>
      <c r="J12" s="24">
        <v>305.2</v>
      </c>
      <c r="K12" s="24">
        <v>314.7</v>
      </c>
      <c r="L12" s="24">
        <v>375.3</v>
      </c>
      <c r="M12" s="24">
        <v>433.7</v>
      </c>
      <c r="N12" s="24">
        <v>267.8</v>
      </c>
      <c r="O12" s="24">
        <v>284.89999999999998</v>
      </c>
      <c r="P12" s="24">
        <v>348.4</v>
      </c>
      <c r="Q12" s="24">
        <v>375.1</v>
      </c>
      <c r="R12" s="24">
        <v>642.79999999999995</v>
      </c>
      <c r="S12" s="24">
        <v>792.5</v>
      </c>
      <c r="T12" s="24">
        <v>901.6</v>
      </c>
      <c r="U12" s="24">
        <v>1070.9000000000001</v>
      </c>
      <c r="V12" s="24">
        <v>1063.5999999999999</v>
      </c>
      <c r="W12" s="21" t="s">
        <v>36</v>
      </c>
      <c r="X12" s="25">
        <v>210.2</v>
      </c>
      <c r="Y12" s="25">
        <v>294</v>
      </c>
      <c r="Z12" s="25">
        <v>491</v>
      </c>
      <c r="AA12" s="25">
        <v>427</v>
      </c>
      <c r="AB12" s="25">
        <v>741</v>
      </c>
      <c r="AC12" s="25">
        <v>1455</v>
      </c>
      <c r="AD12" s="25">
        <v>6516.6</v>
      </c>
      <c r="AE12" s="25">
        <v>26670.1</v>
      </c>
      <c r="AF12" s="25">
        <v>2927.9</v>
      </c>
      <c r="AG12" s="25">
        <v>131089.60000000001</v>
      </c>
      <c r="AH12" s="24">
        <v>6455577.5</v>
      </c>
      <c r="AI12" s="25">
        <v>76.199999999999989</v>
      </c>
      <c r="AJ12" s="25">
        <v>92.199999999999989</v>
      </c>
      <c r="AK12" s="25">
        <v>104.3</v>
      </c>
      <c r="AL12" s="25">
        <v>132.6</v>
      </c>
      <c r="AM12" s="25">
        <v>154.50000000000003</v>
      </c>
      <c r="AN12" s="25">
        <v>154.6</v>
      </c>
      <c r="AO12" s="25">
        <v>260.70330000000001</v>
      </c>
      <c r="AP12" s="25">
        <v>498.6198</v>
      </c>
      <c r="AQ12" s="25">
        <v>613.66890000000001</v>
      </c>
      <c r="AR12" s="25">
        <v>686.12169999999992</v>
      </c>
    </row>
    <row r="13" spans="2:44" s="10" customFormat="1" ht="18" customHeight="1">
      <c r="B13" s="23" t="s">
        <v>401</v>
      </c>
      <c r="C13" s="12"/>
      <c r="D13" s="21" t="s">
        <v>36</v>
      </c>
      <c r="E13" s="21" t="s">
        <v>36</v>
      </c>
      <c r="F13" s="21" t="s">
        <v>36</v>
      </c>
      <c r="G13" s="21" t="s">
        <v>36</v>
      </c>
      <c r="H13" s="21" t="s">
        <v>36</v>
      </c>
      <c r="I13" s="21" t="s">
        <v>36</v>
      </c>
      <c r="J13" s="21" t="s">
        <v>36</v>
      </c>
      <c r="K13" s="21" t="s">
        <v>36</v>
      </c>
      <c r="L13" s="21" t="s">
        <v>36</v>
      </c>
      <c r="M13" s="21" t="s">
        <v>36</v>
      </c>
      <c r="N13" s="21" t="s">
        <v>36</v>
      </c>
      <c r="O13" s="21" t="s">
        <v>36</v>
      </c>
      <c r="P13" s="21" t="s">
        <v>36</v>
      </c>
      <c r="Q13" s="21" t="s">
        <v>36</v>
      </c>
      <c r="R13" s="21" t="s">
        <v>36</v>
      </c>
      <c r="S13" s="21" t="s">
        <v>36</v>
      </c>
      <c r="T13" s="21" t="s">
        <v>36</v>
      </c>
      <c r="U13" s="21" t="s">
        <v>36</v>
      </c>
      <c r="V13" s="21" t="s">
        <v>36</v>
      </c>
      <c r="W13" s="21" t="s">
        <v>36</v>
      </c>
      <c r="X13" s="25">
        <v>44</v>
      </c>
      <c r="Y13" s="25">
        <v>65</v>
      </c>
      <c r="Z13" s="25">
        <v>114</v>
      </c>
      <c r="AA13" s="25">
        <v>138</v>
      </c>
      <c r="AB13" s="25">
        <v>179</v>
      </c>
      <c r="AC13" s="25">
        <v>410</v>
      </c>
      <c r="AD13" s="25">
        <v>2160</v>
      </c>
      <c r="AE13" s="25">
        <v>5821</v>
      </c>
      <c r="AF13" s="25">
        <v>228.8</v>
      </c>
      <c r="AG13" s="25">
        <v>114285.2</v>
      </c>
      <c r="AH13" s="24">
        <v>3460303.6</v>
      </c>
      <c r="AI13" s="25">
        <v>19.899999999999999</v>
      </c>
      <c r="AJ13" s="25">
        <v>29.45</v>
      </c>
      <c r="AK13" s="25">
        <v>53</v>
      </c>
      <c r="AL13" s="25">
        <v>30</v>
      </c>
      <c r="AM13" s="25">
        <v>0</v>
      </c>
      <c r="AN13" s="25">
        <v>21.2</v>
      </c>
      <c r="AO13" s="25">
        <v>0.56999999999999995</v>
      </c>
      <c r="AP13" s="25">
        <v>0</v>
      </c>
      <c r="AQ13" s="25">
        <v>0</v>
      </c>
      <c r="AR13" s="25">
        <v>0</v>
      </c>
    </row>
    <row r="14" spans="2:44" s="10" customFormat="1" ht="18" customHeight="1">
      <c r="B14" s="23" t="s">
        <v>402</v>
      </c>
      <c r="C14" s="12"/>
      <c r="D14" s="21" t="s">
        <v>36</v>
      </c>
      <c r="E14" s="21" t="s">
        <v>36</v>
      </c>
      <c r="F14" s="21" t="s">
        <v>36</v>
      </c>
      <c r="G14" s="21" t="s">
        <v>36</v>
      </c>
      <c r="H14" s="21" t="s">
        <v>36</v>
      </c>
      <c r="I14" s="21" t="s">
        <v>36</v>
      </c>
      <c r="J14" s="21" t="s">
        <v>36</v>
      </c>
      <c r="K14" s="21" t="s">
        <v>36</v>
      </c>
      <c r="L14" s="21" t="s">
        <v>36</v>
      </c>
      <c r="M14" s="21" t="s">
        <v>36</v>
      </c>
      <c r="N14" s="21" t="s">
        <v>36</v>
      </c>
      <c r="O14" s="21" t="s">
        <v>36</v>
      </c>
      <c r="P14" s="21" t="s">
        <v>36</v>
      </c>
      <c r="Q14" s="21" t="s">
        <v>36</v>
      </c>
      <c r="R14" s="21" t="s">
        <v>36</v>
      </c>
      <c r="S14" s="21" t="s">
        <v>36</v>
      </c>
      <c r="T14" s="21" t="s">
        <v>36</v>
      </c>
      <c r="U14" s="21" t="s">
        <v>36</v>
      </c>
      <c r="V14" s="21" t="s">
        <v>36</v>
      </c>
      <c r="W14" s="21" t="s">
        <v>36</v>
      </c>
      <c r="X14" s="25">
        <v>141.80000000000001</v>
      </c>
      <c r="Y14" s="25">
        <v>267.3</v>
      </c>
      <c r="Z14" s="25">
        <v>441.1</v>
      </c>
      <c r="AA14" s="25">
        <v>352.3</v>
      </c>
      <c r="AB14" s="25">
        <v>753.9</v>
      </c>
      <c r="AC14" s="25">
        <v>1072.7</v>
      </c>
      <c r="AD14" s="25">
        <v>4151.8</v>
      </c>
      <c r="AE14" s="25">
        <v>41737.9</v>
      </c>
      <c r="AF14" s="25">
        <v>1288.4000000000001</v>
      </c>
      <c r="AG14" s="25">
        <v>224939.3</v>
      </c>
      <c r="AH14" s="24">
        <v>8183975.0999999996</v>
      </c>
      <c r="AI14" s="25">
        <v>33.699999999999996</v>
      </c>
      <c r="AJ14" s="25">
        <v>51.025300000000001</v>
      </c>
      <c r="AK14" s="25">
        <v>46.7</v>
      </c>
      <c r="AL14" s="25">
        <v>97.499999999999986</v>
      </c>
      <c r="AM14" s="25">
        <v>92.8</v>
      </c>
      <c r="AN14" s="25">
        <v>123.98519999999999</v>
      </c>
      <c r="AO14" s="25">
        <v>160.1782</v>
      </c>
      <c r="AP14" s="25">
        <v>276.05629999999996</v>
      </c>
      <c r="AQ14" s="25">
        <v>266.41570000000002</v>
      </c>
      <c r="AR14" s="25">
        <v>227.0521</v>
      </c>
    </row>
    <row r="15" spans="2:44" s="10" customFormat="1" ht="18" customHeight="1">
      <c r="B15" s="23" t="s">
        <v>403</v>
      </c>
      <c r="C15" s="12"/>
      <c r="D15" s="21" t="s">
        <v>36</v>
      </c>
      <c r="E15" s="21" t="s">
        <v>36</v>
      </c>
      <c r="F15" s="21" t="s">
        <v>36</v>
      </c>
      <c r="G15" s="21" t="s">
        <v>36</v>
      </c>
      <c r="H15" s="21" t="s">
        <v>36</v>
      </c>
      <c r="I15" s="21" t="s">
        <v>36</v>
      </c>
      <c r="J15" s="21" t="s">
        <v>36</v>
      </c>
      <c r="K15" s="21" t="s">
        <v>36</v>
      </c>
      <c r="L15" s="21" t="s">
        <v>36</v>
      </c>
      <c r="M15" s="21" t="s">
        <v>36</v>
      </c>
      <c r="N15" s="21" t="s">
        <v>36</v>
      </c>
      <c r="O15" s="21" t="s">
        <v>36</v>
      </c>
      <c r="P15" s="21" t="s">
        <v>36</v>
      </c>
      <c r="Q15" s="21" t="s">
        <v>36</v>
      </c>
      <c r="R15" s="21" t="s">
        <v>36</v>
      </c>
      <c r="S15" s="21" t="s">
        <v>36</v>
      </c>
      <c r="T15" s="21" t="s">
        <v>36</v>
      </c>
      <c r="U15" s="21" t="s">
        <v>36</v>
      </c>
      <c r="V15" s="21" t="s">
        <v>36</v>
      </c>
      <c r="W15" s="21" t="s">
        <v>36</v>
      </c>
      <c r="X15" s="25">
        <v>0</v>
      </c>
      <c r="Y15" s="25">
        <v>0</v>
      </c>
      <c r="Z15" s="25">
        <v>0</v>
      </c>
      <c r="AA15" s="25">
        <v>0</v>
      </c>
      <c r="AB15" s="25">
        <v>0</v>
      </c>
      <c r="AC15" s="25">
        <v>0</v>
      </c>
      <c r="AD15" s="25">
        <v>0</v>
      </c>
      <c r="AE15" s="25">
        <v>0</v>
      </c>
      <c r="AF15" s="25">
        <v>0</v>
      </c>
      <c r="AG15" s="25">
        <v>0</v>
      </c>
      <c r="AH15" s="25">
        <v>0</v>
      </c>
      <c r="AI15" s="25">
        <v>0</v>
      </c>
      <c r="AJ15" s="25">
        <v>0</v>
      </c>
      <c r="AK15" s="25">
        <v>36.799999999999997</v>
      </c>
      <c r="AL15" s="25">
        <v>4.8</v>
      </c>
      <c r="AM15" s="25">
        <v>1.9</v>
      </c>
      <c r="AN15" s="25">
        <v>0</v>
      </c>
      <c r="AO15" s="25">
        <v>0</v>
      </c>
      <c r="AP15" s="25">
        <v>0</v>
      </c>
      <c r="AQ15" s="25">
        <v>0</v>
      </c>
      <c r="AR15" s="25">
        <v>0</v>
      </c>
    </row>
    <row r="16" spans="2:44" s="10" customFormat="1" ht="18" customHeight="1">
      <c r="B16" s="23" t="s">
        <v>404</v>
      </c>
      <c r="C16" s="12"/>
      <c r="D16" s="24">
        <v>8.3000000000000007</v>
      </c>
      <c r="E16" s="24">
        <v>5.2</v>
      </c>
      <c r="F16" s="24">
        <v>13.4</v>
      </c>
      <c r="G16" s="24">
        <v>74.2</v>
      </c>
      <c r="H16" s="24">
        <v>30.400000000000002</v>
      </c>
      <c r="I16" s="24">
        <v>51.3</v>
      </c>
      <c r="J16" s="24">
        <v>33.599999999999994</v>
      </c>
      <c r="K16" s="24">
        <v>26.5</v>
      </c>
      <c r="L16" s="24">
        <v>76.7</v>
      </c>
      <c r="M16" s="24">
        <v>91.3</v>
      </c>
      <c r="N16" s="24">
        <v>105</v>
      </c>
      <c r="O16" s="24">
        <v>99.7</v>
      </c>
      <c r="P16" s="24">
        <v>55</v>
      </c>
      <c r="Q16" s="24">
        <v>129.30000000000001</v>
      </c>
      <c r="R16" s="24">
        <v>92.6</v>
      </c>
      <c r="S16" s="24">
        <v>146.1</v>
      </c>
      <c r="T16" s="24">
        <v>121.3</v>
      </c>
      <c r="U16" s="24">
        <v>87</v>
      </c>
      <c r="V16" s="24">
        <v>114.3</v>
      </c>
      <c r="W16" s="21" t="s">
        <v>36</v>
      </c>
      <c r="X16" s="25">
        <v>96</v>
      </c>
      <c r="Y16" s="25">
        <v>87</v>
      </c>
      <c r="Z16" s="25">
        <v>104</v>
      </c>
      <c r="AA16" s="25">
        <v>78</v>
      </c>
      <c r="AB16" s="25">
        <v>85</v>
      </c>
      <c r="AC16" s="25">
        <v>450</v>
      </c>
      <c r="AD16" s="25">
        <v>944.9</v>
      </c>
      <c r="AE16" s="25">
        <v>2040.5</v>
      </c>
      <c r="AF16" s="25">
        <v>245.2</v>
      </c>
      <c r="AG16" s="25">
        <v>35053.5</v>
      </c>
      <c r="AH16" s="24">
        <v>403032.6</v>
      </c>
      <c r="AI16" s="25">
        <v>16.599999999999998</v>
      </c>
      <c r="AJ16" s="25">
        <v>14.7</v>
      </c>
      <c r="AK16" s="25">
        <v>23.599999999999998</v>
      </c>
      <c r="AL16" s="25">
        <v>27.7</v>
      </c>
      <c r="AM16" s="25">
        <v>67.400000000000006</v>
      </c>
      <c r="AN16" s="25">
        <v>42.5</v>
      </c>
      <c r="AO16" s="25">
        <v>42.288000000000004</v>
      </c>
      <c r="AP16" s="25">
        <v>22.019599999999997</v>
      </c>
      <c r="AQ16" s="25">
        <v>79.488900000000001</v>
      </c>
      <c r="AR16" s="25">
        <v>26.727699999999999</v>
      </c>
    </row>
    <row r="17" spans="2:55" s="10" customFormat="1" ht="18" customHeight="1">
      <c r="B17" s="23" t="s">
        <v>405</v>
      </c>
      <c r="C17" s="12"/>
      <c r="D17" s="21" t="s">
        <v>36</v>
      </c>
      <c r="E17" s="21" t="s">
        <v>36</v>
      </c>
      <c r="F17" s="21" t="s">
        <v>36</v>
      </c>
      <c r="G17" s="21" t="s">
        <v>36</v>
      </c>
      <c r="H17" s="21" t="s">
        <v>36</v>
      </c>
      <c r="I17" s="21" t="s">
        <v>36</v>
      </c>
      <c r="J17" s="21" t="s">
        <v>36</v>
      </c>
      <c r="K17" s="21" t="s">
        <v>36</v>
      </c>
      <c r="L17" s="21" t="s">
        <v>36</v>
      </c>
      <c r="M17" s="21" t="s">
        <v>36</v>
      </c>
      <c r="N17" s="21" t="s">
        <v>36</v>
      </c>
      <c r="O17" s="21" t="s">
        <v>36</v>
      </c>
      <c r="P17" s="21" t="s">
        <v>36</v>
      </c>
      <c r="Q17" s="21" t="s">
        <v>36</v>
      </c>
      <c r="R17" s="21" t="s">
        <v>36</v>
      </c>
      <c r="S17" s="21" t="s">
        <v>36</v>
      </c>
      <c r="T17" s="21" t="s">
        <v>36</v>
      </c>
      <c r="U17" s="21" t="s">
        <v>36</v>
      </c>
      <c r="V17" s="21" t="s">
        <v>36</v>
      </c>
      <c r="W17" s="21" t="s">
        <v>36</v>
      </c>
      <c r="X17" s="25">
        <v>0</v>
      </c>
      <c r="Y17" s="25">
        <v>0</v>
      </c>
      <c r="Z17" s="25">
        <v>0</v>
      </c>
      <c r="AA17" s="25">
        <v>0</v>
      </c>
      <c r="AB17" s="25">
        <v>0</v>
      </c>
      <c r="AC17" s="25">
        <v>0</v>
      </c>
      <c r="AD17" s="25">
        <v>0</v>
      </c>
      <c r="AE17" s="25">
        <v>0</v>
      </c>
      <c r="AF17" s="25">
        <v>0</v>
      </c>
      <c r="AG17" s="25">
        <v>0</v>
      </c>
      <c r="AH17" s="25">
        <v>0</v>
      </c>
      <c r="AI17" s="25">
        <v>0</v>
      </c>
      <c r="AJ17" s="25">
        <v>2.4</v>
      </c>
      <c r="AK17" s="25">
        <v>2.5</v>
      </c>
      <c r="AL17" s="25">
        <v>2</v>
      </c>
      <c r="AM17" s="25">
        <v>3.6</v>
      </c>
      <c r="AN17" s="25">
        <v>0</v>
      </c>
      <c r="AO17" s="25">
        <v>0</v>
      </c>
      <c r="AP17" s="25">
        <v>0</v>
      </c>
      <c r="AQ17" s="25">
        <v>0</v>
      </c>
      <c r="AR17" s="25">
        <v>0</v>
      </c>
    </row>
    <row r="18" spans="2:55" s="10" customFormat="1" ht="6.75" customHeight="1">
      <c r="B18" s="26" t="s">
        <v>37</v>
      </c>
      <c r="C18" s="12"/>
      <c r="D18" s="24"/>
      <c r="E18" s="24"/>
      <c r="F18" s="24"/>
      <c r="G18" s="24"/>
      <c r="H18" s="24"/>
      <c r="I18" s="24"/>
      <c r="J18" s="24"/>
      <c r="K18" s="24"/>
      <c r="L18" s="24"/>
      <c r="M18" s="24"/>
      <c r="N18" s="24"/>
      <c r="O18" s="24"/>
      <c r="P18" s="24"/>
      <c r="Q18" s="24"/>
      <c r="R18" s="24"/>
      <c r="S18" s="24"/>
      <c r="T18" s="24"/>
      <c r="U18" s="24"/>
      <c r="V18" s="24"/>
      <c r="W18" s="21" t="s">
        <v>36</v>
      </c>
      <c r="X18" s="25"/>
      <c r="Y18" s="25"/>
      <c r="Z18" s="25"/>
      <c r="AA18" s="25"/>
      <c r="AB18" s="25"/>
      <c r="AC18" s="25"/>
      <c r="AD18" s="25"/>
      <c r="AE18" s="25"/>
      <c r="AF18" s="25"/>
      <c r="AG18" s="25"/>
      <c r="AH18" s="24"/>
      <c r="AI18" s="25"/>
      <c r="AJ18" s="25"/>
      <c r="AK18" s="25"/>
      <c r="AL18" s="25"/>
      <c r="AM18" s="25"/>
      <c r="AN18" s="25"/>
      <c r="AO18" s="25"/>
      <c r="AP18" s="25"/>
      <c r="AQ18" s="25"/>
      <c r="AR18" s="25"/>
    </row>
    <row r="19" spans="2:55" s="10" customFormat="1" ht="18" customHeight="1">
      <c r="B19" s="19" t="s">
        <v>38</v>
      </c>
      <c r="C19" s="9"/>
      <c r="D19" s="20">
        <v>387</v>
      </c>
      <c r="E19" s="20">
        <v>449.7</v>
      </c>
      <c r="F19" s="20">
        <v>486.90000000000003</v>
      </c>
      <c r="G19" s="20">
        <v>606.70000000000005</v>
      </c>
      <c r="H19" s="20">
        <v>673.59999999999991</v>
      </c>
      <c r="I19" s="20">
        <v>717.4</v>
      </c>
      <c r="J19" s="20">
        <v>915.09999999999991</v>
      </c>
      <c r="K19" s="20">
        <v>1006.9000000000001</v>
      </c>
      <c r="L19" s="20">
        <v>1051.7</v>
      </c>
      <c r="M19" s="20">
        <v>1231.5</v>
      </c>
      <c r="N19" s="20">
        <v>1101.3</v>
      </c>
      <c r="O19" s="20">
        <v>1239.2</v>
      </c>
      <c r="P19" s="20">
        <v>1515.1</v>
      </c>
      <c r="Q19" s="20">
        <v>1852.3</v>
      </c>
      <c r="R19" s="20">
        <v>2968.5</v>
      </c>
      <c r="S19" s="20">
        <v>3292.9</v>
      </c>
      <c r="T19" s="20">
        <v>3811.3</v>
      </c>
      <c r="U19" s="20">
        <v>4642</v>
      </c>
      <c r="V19" s="20">
        <v>4237.4000000000005</v>
      </c>
      <c r="W19" s="21" t="s">
        <v>36</v>
      </c>
      <c r="X19" s="22">
        <v>7356.5</v>
      </c>
      <c r="Y19" s="22">
        <v>9198</v>
      </c>
      <c r="Z19" s="22">
        <v>12012.4</v>
      </c>
      <c r="AA19" s="22">
        <v>18783.7</v>
      </c>
      <c r="AB19" s="22">
        <v>28040.699999999997</v>
      </c>
      <c r="AC19" s="22">
        <v>69176.900000000009</v>
      </c>
      <c r="AD19" s="22">
        <v>225645.30000000002</v>
      </c>
      <c r="AE19" s="22">
        <v>1268735.2999999998</v>
      </c>
      <c r="AF19" s="22">
        <v>161689.79999999999</v>
      </c>
      <c r="AG19" s="22">
        <v>5636175.0999999996</v>
      </c>
      <c r="AH19" s="20">
        <v>426386240.90000004</v>
      </c>
      <c r="AI19" s="22">
        <v>2404.3000000000002</v>
      </c>
      <c r="AJ19" s="22">
        <v>3344.1742999999997</v>
      </c>
      <c r="AK19" s="22">
        <v>4162.6000000000004</v>
      </c>
      <c r="AL19" s="22">
        <v>5154.2000000000007</v>
      </c>
      <c r="AM19" s="22">
        <v>6049.7</v>
      </c>
      <c r="AN19" s="22">
        <v>7579.4421000000002</v>
      </c>
      <c r="AO19" s="22">
        <v>7822.5088000000014</v>
      </c>
      <c r="AP19" s="22">
        <v>9037.7860000000001</v>
      </c>
      <c r="AQ19" s="22">
        <v>12435.211600000001</v>
      </c>
      <c r="AR19" s="22">
        <v>14227.8856</v>
      </c>
    </row>
    <row r="20" spans="2:55" s="10" customFormat="1" ht="18" customHeight="1">
      <c r="B20" s="23" t="s">
        <v>406</v>
      </c>
      <c r="C20" s="12"/>
      <c r="D20" s="24">
        <v>335.2</v>
      </c>
      <c r="E20" s="24">
        <v>349</v>
      </c>
      <c r="F20" s="24">
        <v>366.6</v>
      </c>
      <c r="G20" s="24">
        <v>399.2</v>
      </c>
      <c r="H20" s="24">
        <v>459.1</v>
      </c>
      <c r="I20" s="24">
        <v>536.9</v>
      </c>
      <c r="J20" s="24">
        <v>643.9</v>
      </c>
      <c r="K20" s="24">
        <v>719.2</v>
      </c>
      <c r="L20" s="24">
        <v>811.7</v>
      </c>
      <c r="M20" s="24">
        <v>890.6</v>
      </c>
      <c r="N20" s="24">
        <v>793.6</v>
      </c>
      <c r="O20" s="24">
        <v>843.7</v>
      </c>
      <c r="P20" s="24">
        <v>985.3</v>
      </c>
      <c r="Q20" s="24">
        <v>1144</v>
      </c>
      <c r="R20" s="24">
        <v>1677.7</v>
      </c>
      <c r="S20" s="24">
        <v>2052.6999999999998</v>
      </c>
      <c r="T20" s="24">
        <v>2421.1999999999998</v>
      </c>
      <c r="U20" s="24">
        <v>2793.7</v>
      </c>
      <c r="V20" s="24">
        <v>3287.1</v>
      </c>
      <c r="W20" s="21" t="s">
        <v>36</v>
      </c>
      <c r="X20" s="25">
        <v>5342.7</v>
      </c>
      <c r="Y20" s="25">
        <v>7488</v>
      </c>
      <c r="Z20" s="25">
        <v>9721.2999999999993</v>
      </c>
      <c r="AA20" s="25">
        <v>13416.1</v>
      </c>
      <c r="AB20" s="25">
        <v>20266.099999999999</v>
      </c>
      <c r="AC20" s="25">
        <v>55504.3</v>
      </c>
      <c r="AD20" s="25">
        <v>194013.40000000002</v>
      </c>
      <c r="AE20" s="25">
        <v>1125744.0999999999</v>
      </c>
      <c r="AF20" s="25">
        <v>130431.5</v>
      </c>
      <c r="AG20" s="25">
        <v>4620128.5999999996</v>
      </c>
      <c r="AH20" s="24">
        <v>401571254.50000006</v>
      </c>
      <c r="AI20" s="25">
        <v>1992</v>
      </c>
      <c r="AJ20" s="25">
        <v>2427.8557999999998</v>
      </c>
      <c r="AK20" s="25">
        <v>2793.7999999999997</v>
      </c>
      <c r="AL20" s="25">
        <v>3284.8</v>
      </c>
      <c r="AM20" s="25">
        <v>3505.2</v>
      </c>
      <c r="AN20" s="25">
        <v>4297.616</v>
      </c>
      <c r="AO20" s="25">
        <v>4997.0853000000006</v>
      </c>
      <c r="AP20" s="25">
        <v>6167.0804999999991</v>
      </c>
      <c r="AQ20" s="25">
        <v>6837.6704</v>
      </c>
      <c r="AR20" s="25">
        <v>8327.9465999999993</v>
      </c>
    </row>
    <row r="21" spans="2:55" s="10" customFormat="1" ht="18" customHeight="1">
      <c r="B21" s="27" t="s">
        <v>407</v>
      </c>
      <c r="C21" s="12"/>
      <c r="D21" s="24"/>
      <c r="E21" s="24"/>
      <c r="F21" s="24"/>
      <c r="G21" s="24"/>
      <c r="H21" s="24"/>
      <c r="I21" s="24"/>
      <c r="J21" s="24"/>
      <c r="K21" s="24"/>
      <c r="L21" s="24"/>
      <c r="M21" s="24"/>
      <c r="N21" s="24"/>
      <c r="O21" s="24"/>
      <c r="P21" s="24"/>
      <c r="Q21" s="24"/>
      <c r="R21" s="24"/>
      <c r="S21" s="24"/>
      <c r="T21" s="24"/>
      <c r="U21" s="24"/>
      <c r="V21" s="24"/>
      <c r="W21" s="21"/>
      <c r="X21" s="25"/>
      <c r="Y21" s="25"/>
      <c r="Z21" s="25"/>
      <c r="AA21" s="25"/>
      <c r="AB21" s="25"/>
      <c r="AC21" s="25"/>
      <c r="AD21" s="25"/>
      <c r="AE21" s="25"/>
      <c r="AF21" s="25"/>
      <c r="AG21" s="25"/>
      <c r="AH21" s="24"/>
      <c r="AI21" s="25"/>
      <c r="AJ21" s="25"/>
      <c r="AK21" s="25"/>
      <c r="AL21" s="25"/>
      <c r="AM21" s="25"/>
      <c r="AN21" s="25"/>
      <c r="AO21" s="25"/>
      <c r="AP21" s="25"/>
      <c r="AQ21" s="25"/>
      <c r="AR21" s="25"/>
    </row>
    <row r="22" spans="2:55" s="10" customFormat="1" ht="18" customHeight="1">
      <c r="B22" s="28" t="s">
        <v>408</v>
      </c>
      <c r="C22" s="12"/>
      <c r="D22" s="21" t="s">
        <v>36</v>
      </c>
      <c r="E22" s="21" t="s">
        <v>36</v>
      </c>
      <c r="F22" s="21" t="s">
        <v>36</v>
      </c>
      <c r="G22" s="21" t="s">
        <v>36</v>
      </c>
      <c r="H22" s="21" t="s">
        <v>36</v>
      </c>
      <c r="I22" s="21" t="s">
        <v>36</v>
      </c>
      <c r="J22" s="21" t="s">
        <v>36</v>
      </c>
      <c r="K22" s="21" t="s">
        <v>36</v>
      </c>
      <c r="L22" s="21" t="s">
        <v>36</v>
      </c>
      <c r="M22" s="21" t="s">
        <v>36</v>
      </c>
      <c r="N22" s="21" t="s">
        <v>36</v>
      </c>
      <c r="O22" s="21" t="s">
        <v>36</v>
      </c>
      <c r="P22" s="21" t="s">
        <v>36</v>
      </c>
      <c r="Q22" s="21" t="s">
        <v>36</v>
      </c>
      <c r="R22" s="21" t="s">
        <v>36</v>
      </c>
      <c r="S22" s="21" t="s">
        <v>36</v>
      </c>
      <c r="T22" s="21" t="s">
        <v>36</v>
      </c>
      <c r="U22" s="21" t="s">
        <v>36</v>
      </c>
      <c r="V22" s="21" t="s">
        <v>36</v>
      </c>
      <c r="W22" s="21" t="s">
        <v>36</v>
      </c>
      <c r="X22" s="25">
        <v>338</v>
      </c>
      <c r="Y22" s="25">
        <v>650</v>
      </c>
      <c r="Z22" s="25">
        <v>859</v>
      </c>
      <c r="AA22" s="25">
        <v>262</v>
      </c>
      <c r="AB22" s="25">
        <v>298</v>
      </c>
      <c r="AC22" s="25">
        <v>488</v>
      </c>
      <c r="AD22" s="25">
        <v>446</v>
      </c>
      <c r="AE22" s="25">
        <v>698</v>
      </c>
      <c r="AF22" s="25">
        <v>0</v>
      </c>
      <c r="AG22" s="25">
        <v>126</v>
      </c>
      <c r="AH22" s="24">
        <v>1228</v>
      </c>
      <c r="AI22" s="25">
        <v>84.2</v>
      </c>
      <c r="AJ22" s="25">
        <v>264.3</v>
      </c>
      <c r="AK22" s="25">
        <v>427</v>
      </c>
      <c r="AL22" s="25">
        <v>603</v>
      </c>
      <c r="AM22" s="25">
        <v>549</v>
      </c>
      <c r="AN22" s="25">
        <v>461.8904</v>
      </c>
      <c r="AO22" s="25">
        <v>943.07980000000009</v>
      </c>
      <c r="AP22" s="25">
        <v>764.48800000000006</v>
      </c>
      <c r="AQ22" s="25">
        <v>527.51229999999998</v>
      </c>
      <c r="AR22" s="25">
        <v>749.29289999999992</v>
      </c>
    </row>
    <row r="23" spans="2:55" s="10" customFormat="1" ht="18" customHeight="1">
      <c r="B23" s="28" t="s">
        <v>409</v>
      </c>
      <c r="C23" s="12"/>
      <c r="D23" s="21" t="s">
        <v>36</v>
      </c>
      <c r="E23" s="21" t="s">
        <v>36</v>
      </c>
      <c r="F23" s="21" t="s">
        <v>36</v>
      </c>
      <c r="G23" s="21" t="s">
        <v>36</v>
      </c>
      <c r="H23" s="21" t="s">
        <v>36</v>
      </c>
      <c r="I23" s="21" t="s">
        <v>36</v>
      </c>
      <c r="J23" s="21" t="s">
        <v>36</v>
      </c>
      <c r="K23" s="21" t="s">
        <v>36</v>
      </c>
      <c r="L23" s="21" t="s">
        <v>36</v>
      </c>
      <c r="M23" s="21" t="s">
        <v>36</v>
      </c>
      <c r="N23" s="21" t="s">
        <v>36</v>
      </c>
      <c r="O23" s="21" t="s">
        <v>36</v>
      </c>
      <c r="P23" s="21" t="s">
        <v>36</v>
      </c>
      <c r="Q23" s="21" t="s">
        <v>36</v>
      </c>
      <c r="R23" s="21" t="s">
        <v>36</v>
      </c>
      <c r="S23" s="21" t="s">
        <v>36</v>
      </c>
      <c r="T23" s="21" t="s">
        <v>36</v>
      </c>
      <c r="U23" s="21" t="s">
        <v>36</v>
      </c>
      <c r="V23" s="21" t="s">
        <v>36</v>
      </c>
      <c r="W23" s="21" t="s">
        <v>36</v>
      </c>
      <c r="X23" s="25">
        <v>152</v>
      </c>
      <c r="Y23" s="25">
        <v>197</v>
      </c>
      <c r="Z23" s="25">
        <v>525</v>
      </c>
      <c r="AA23" s="25">
        <v>769</v>
      </c>
      <c r="AB23" s="25">
        <v>902</v>
      </c>
      <c r="AC23" s="25">
        <v>2595</v>
      </c>
      <c r="AD23" s="25">
        <v>5095</v>
      </c>
      <c r="AE23" s="25">
        <v>8035</v>
      </c>
      <c r="AF23" s="25">
        <v>245.1</v>
      </c>
      <c r="AG23" s="25">
        <v>583.1</v>
      </c>
      <c r="AH23" s="24">
        <v>2848593.4</v>
      </c>
      <c r="AI23" s="25">
        <v>2.2000000000000002</v>
      </c>
      <c r="AJ23" s="25">
        <v>5.5970000000000004</v>
      </c>
      <c r="AK23" s="25">
        <v>4.4000000000000004</v>
      </c>
      <c r="AL23" s="25">
        <v>49.199999999999996</v>
      </c>
      <c r="AM23" s="25">
        <v>35</v>
      </c>
      <c r="AN23" s="25">
        <v>110.6061</v>
      </c>
      <c r="AO23" s="25">
        <v>149.5916</v>
      </c>
      <c r="AP23" s="25">
        <v>463.84519999999998</v>
      </c>
      <c r="AQ23" s="25">
        <v>338.73610000000002</v>
      </c>
      <c r="AR23" s="25">
        <v>364.9427</v>
      </c>
    </row>
    <row r="24" spans="2:55" s="10" customFormat="1" ht="18" customHeight="1">
      <c r="B24" s="23" t="s">
        <v>410</v>
      </c>
      <c r="C24" s="12"/>
      <c r="D24" s="24">
        <v>51.8</v>
      </c>
      <c r="E24" s="24">
        <v>100.7</v>
      </c>
      <c r="F24" s="24">
        <v>120.3</v>
      </c>
      <c r="G24" s="24">
        <v>207.5</v>
      </c>
      <c r="H24" s="24">
        <v>214.5</v>
      </c>
      <c r="I24" s="24">
        <v>180.5</v>
      </c>
      <c r="J24" s="24">
        <v>271.2</v>
      </c>
      <c r="K24" s="24">
        <v>287.7</v>
      </c>
      <c r="L24" s="24">
        <v>240</v>
      </c>
      <c r="M24" s="24">
        <v>340.9</v>
      </c>
      <c r="N24" s="24">
        <v>307.70000000000005</v>
      </c>
      <c r="O24" s="24">
        <v>395.5</v>
      </c>
      <c r="P24" s="24">
        <v>529.79999999999995</v>
      </c>
      <c r="Q24" s="24">
        <v>708.3</v>
      </c>
      <c r="R24" s="24">
        <v>1290.8</v>
      </c>
      <c r="S24" s="24">
        <v>1240.2</v>
      </c>
      <c r="T24" s="24">
        <v>1390.1</v>
      </c>
      <c r="U24" s="24">
        <v>1848.3</v>
      </c>
      <c r="V24" s="24">
        <v>950.3</v>
      </c>
      <c r="W24" s="21" t="s">
        <v>36</v>
      </c>
      <c r="X24" s="25">
        <v>2013.8</v>
      </c>
      <c r="Y24" s="25">
        <v>1710</v>
      </c>
      <c r="Z24" s="25">
        <v>2291.1</v>
      </c>
      <c r="AA24" s="25">
        <v>5367.6</v>
      </c>
      <c r="AB24" s="25">
        <v>7774.6</v>
      </c>
      <c r="AC24" s="25">
        <v>13672.6</v>
      </c>
      <c r="AD24" s="25">
        <v>31631.9</v>
      </c>
      <c r="AE24" s="25">
        <v>142991.20000000001</v>
      </c>
      <c r="AF24" s="25">
        <v>31258.3</v>
      </c>
      <c r="AG24" s="25">
        <v>1016046.5</v>
      </c>
      <c r="AH24" s="24">
        <v>24814986.400000002</v>
      </c>
      <c r="AI24" s="25">
        <v>412.3</v>
      </c>
      <c r="AJ24" s="25">
        <v>916.31849999999986</v>
      </c>
      <c r="AK24" s="25">
        <v>1368.8000000000002</v>
      </c>
      <c r="AL24" s="25">
        <v>1869.4</v>
      </c>
      <c r="AM24" s="25">
        <v>2544.5</v>
      </c>
      <c r="AN24" s="25">
        <v>3281.8261000000002</v>
      </c>
      <c r="AO24" s="25">
        <v>2825.4235000000003</v>
      </c>
      <c r="AP24" s="25">
        <v>2870.7055</v>
      </c>
      <c r="AQ24" s="25">
        <v>5597.5412000000006</v>
      </c>
      <c r="AR24" s="25">
        <v>5899.9390000000003</v>
      </c>
    </row>
    <row r="25" spans="2:55" s="10" customFormat="1" ht="18" customHeight="1">
      <c r="B25" s="28" t="s">
        <v>411</v>
      </c>
      <c r="C25" s="12"/>
      <c r="D25" s="24"/>
      <c r="E25" s="21" t="s">
        <v>36</v>
      </c>
      <c r="F25" s="21" t="s">
        <v>36</v>
      </c>
      <c r="G25" s="21" t="s">
        <v>36</v>
      </c>
      <c r="H25" s="21" t="s">
        <v>36</v>
      </c>
      <c r="I25" s="21" t="s">
        <v>36</v>
      </c>
      <c r="J25" s="21" t="s">
        <v>36</v>
      </c>
      <c r="K25" s="21" t="s">
        <v>36</v>
      </c>
      <c r="L25" s="21" t="s">
        <v>36</v>
      </c>
      <c r="M25" s="21" t="s">
        <v>36</v>
      </c>
      <c r="N25" s="21" t="s">
        <v>36</v>
      </c>
      <c r="O25" s="21" t="s">
        <v>36</v>
      </c>
      <c r="P25" s="21" t="s">
        <v>36</v>
      </c>
      <c r="Q25" s="21" t="s">
        <v>36</v>
      </c>
      <c r="R25" s="21" t="s">
        <v>36</v>
      </c>
      <c r="S25" s="21" t="s">
        <v>36</v>
      </c>
      <c r="T25" s="21" t="s">
        <v>36</v>
      </c>
      <c r="U25" s="21" t="s">
        <v>36</v>
      </c>
      <c r="V25" s="21" t="s">
        <v>36</v>
      </c>
      <c r="W25" s="21" t="s">
        <v>36</v>
      </c>
      <c r="X25" s="25">
        <v>1291.8</v>
      </c>
      <c r="Y25" s="25">
        <v>1442.6</v>
      </c>
      <c r="Z25" s="25">
        <v>1742</v>
      </c>
      <c r="AA25" s="25">
        <v>2969.7</v>
      </c>
      <c r="AB25" s="25">
        <v>4406.3</v>
      </c>
      <c r="AC25" s="25">
        <v>11241.6</v>
      </c>
      <c r="AD25" s="25">
        <v>21870.7</v>
      </c>
      <c r="AE25" s="25">
        <v>120189</v>
      </c>
      <c r="AF25" s="25">
        <v>23328.9</v>
      </c>
      <c r="AG25" s="25">
        <v>803903.2</v>
      </c>
      <c r="AH25" s="24">
        <v>23032844.800000004</v>
      </c>
      <c r="AI25" s="25">
        <v>324.60000000000002</v>
      </c>
      <c r="AJ25" s="25">
        <v>776.22749999999996</v>
      </c>
      <c r="AK25" s="25">
        <v>885.7</v>
      </c>
      <c r="AL25" s="25">
        <v>1421.7</v>
      </c>
      <c r="AM25" s="25">
        <v>1672.1</v>
      </c>
      <c r="AN25" s="25">
        <v>2567.5028000000002</v>
      </c>
      <c r="AO25" s="25">
        <v>1904.8631</v>
      </c>
      <c r="AP25" s="25">
        <v>1939.4973</v>
      </c>
      <c r="AQ25" s="25">
        <v>3347.5129000000006</v>
      </c>
      <c r="AR25" s="25">
        <v>3849.2501999999999</v>
      </c>
    </row>
    <row r="26" spans="2:55" s="10" customFormat="1" ht="18" customHeight="1">
      <c r="B26" s="28" t="s">
        <v>412</v>
      </c>
      <c r="C26" s="12"/>
      <c r="D26" s="24"/>
      <c r="E26" s="21" t="s">
        <v>36</v>
      </c>
      <c r="F26" s="21" t="s">
        <v>36</v>
      </c>
      <c r="G26" s="21" t="s">
        <v>36</v>
      </c>
      <c r="H26" s="21" t="s">
        <v>36</v>
      </c>
      <c r="I26" s="21" t="s">
        <v>36</v>
      </c>
      <c r="J26" s="21" t="s">
        <v>36</v>
      </c>
      <c r="K26" s="21" t="s">
        <v>36</v>
      </c>
      <c r="L26" s="21" t="s">
        <v>36</v>
      </c>
      <c r="M26" s="21" t="s">
        <v>36</v>
      </c>
      <c r="N26" s="21" t="s">
        <v>36</v>
      </c>
      <c r="O26" s="21" t="s">
        <v>36</v>
      </c>
      <c r="P26" s="21" t="s">
        <v>36</v>
      </c>
      <c r="Q26" s="21" t="s">
        <v>36</v>
      </c>
      <c r="R26" s="21" t="s">
        <v>36</v>
      </c>
      <c r="S26" s="21" t="s">
        <v>36</v>
      </c>
      <c r="T26" s="21" t="s">
        <v>36</v>
      </c>
      <c r="U26" s="21" t="s">
        <v>36</v>
      </c>
      <c r="V26" s="21" t="s">
        <v>36</v>
      </c>
      <c r="W26" s="21" t="s">
        <v>36</v>
      </c>
      <c r="X26" s="25">
        <v>243</v>
      </c>
      <c r="Y26" s="25">
        <v>37</v>
      </c>
      <c r="Z26" s="25">
        <v>15</v>
      </c>
      <c r="AA26" s="25">
        <v>78</v>
      </c>
      <c r="AB26" s="25">
        <v>215</v>
      </c>
      <c r="AC26" s="25">
        <v>606</v>
      </c>
      <c r="AD26" s="25">
        <v>254</v>
      </c>
      <c r="AE26" s="25">
        <v>2210</v>
      </c>
      <c r="AF26" s="25">
        <v>0</v>
      </c>
      <c r="AG26" s="25">
        <v>0</v>
      </c>
      <c r="AH26" s="25">
        <v>0</v>
      </c>
      <c r="AI26" s="25">
        <v>0.5</v>
      </c>
      <c r="AJ26" s="25">
        <v>6.55</v>
      </c>
      <c r="AK26" s="25">
        <v>2.7</v>
      </c>
      <c r="AL26" s="25">
        <v>0.7</v>
      </c>
      <c r="AM26" s="25">
        <v>3</v>
      </c>
      <c r="AN26" s="25">
        <v>0</v>
      </c>
      <c r="AO26" s="25">
        <v>0</v>
      </c>
      <c r="AP26" s="25">
        <v>0</v>
      </c>
      <c r="AQ26" s="25">
        <v>0</v>
      </c>
      <c r="AR26" s="25">
        <v>0</v>
      </c>
    </row>
    <row r="27" spans="2:55" s="10" customFormat="1" ht="18" customHeight="1">
      <c r="B27" s="28" t="s">
        <v>413</v>
      </c>
      <c r="C27" s="12"/>
      <c r="D27" s="24"/>
      <c r="E27" s="21" t="s">
        <v>36</v>
      </c>
      <c r="F27" s="21" t="s">
        <v>36</v>
      </c>
      <c r="G27" s="21" t="s">
        <v>36</v>
      </c>
      <c r="H27" s="21" t="s">
        <v>36</v>
      </c>
      <c r="I27" s="21" t="s">
        <v>36</v>
      </c>
      <c r="J27" s="21" t="s">
        <v>36</v>
      </c>
      <c r="K27" s="21" t="s">
        <v>36</v>
      </c>
      <c r="L27" s="21" t="s">
        <v>36</v>
      </c>
      <c r="M27" s="21" t="s">
        <v>36</v>
      </c>
      <c r="N27" s="21" t="s">
        <v>36</v>
      </c>
      <c r="O27" s="21" t="s">
        <v>36</v>
      </c>
      <c r="P27" s="21" t="s">
        <v>36</v>
      </c>
      <c r="Q27" s="21" t="s">
        <v>36</v>
      </c>
      <c r="R27" s="21" t="s">
        <v>36</v>
      </c>
      <c r="S27" s="21" t="s">
        <v>36</v>
      </c>
      <c r="T27" s="21" t="s">
        <v>36</v>
      </c>
      <c r="U27" s="21" t="s">
        <v>36</v>
      </c>
      <c r="V27" s="21" t="s">
        <v>36</v>
      </c>
      <c r="W27" s="21" t="s">
        <v>36</v>
      </c>
      <c r="X27" s="25">
        <v>479</v>
      </c>
      <c r="Y27" s="25">
        <v>230.4</v>
      </c>
      <c r="Z27" s="25">
        <v>519.1</v>
      </c>
      <c r="AA27" s="25">
        <v>2319.9</v>
      </c>
      <c r="AB27" s="25">
        <v>3153.3</v>
      </c>
      <c r="AC27" s="25">
        <v>1825</v>
      </c>
      <c r="AD27" s="25">
        <v>9507.2000000000007</v>
      </c>
      <c r="AE27" s="25">
        <v>20592.2</v>
      </c>
      <c r="AF27" s="25">
        <v>7787.6</v>
      </c>
      <c r="AG27" s="25">
        <v>205707.3</v>
      </c>
      <c r="AH27" s="24">
        <v>1717831.8999999997</v>
      </c>
      <c r="AI27" s="25">
        <v>19.399999999999999</v>
      </c>
      <c r="AJ27" s="25">
        <v>130.74099999999999</v>
      </c>
      <c r="AK27" s="25">
        <v>438.9</v>
      </c>
      <c r="AL27" s="25">
        <v>416.49999999999994</v>
      </c>
      <c r="AM27" s="25">
        <v>708.4000000000002</v>
      </c>
      <c r="AN27" s="25">
        <v>684.9</v>
      </c>
      <c r="AO27" s="25">
        <v>921.04499999999996</v>
      </c>
      <c r="AP27" s="25">
        <v>903.63</v>
      </c>
      <c r="AQ27" s="25">
        <v>2051.0219999999999</v>
      </c>
      <c r="AR27" s="25">
        <v>2008.5840000000001</v>
      </c>
    </row>
    <row r="28" spans="2:55" s="10" customFormat="1" ht="18" customHeight="1">
      <c r="B28" s="28" t="s">
        <v>414</v>
      </c>
      <c r="C28" s="12"/>
      <c r="D28" s="21" t="s">
        <v>36</v>
      </c>
      <c r="E28" s="21" t="s">
        <v>36</v>
      </c>
      <c r="F28" s="21" t="s">
        <v>36</v>
      </c>
      <c r="G28" s="21" t="s">
        <v>36</v>
      </c>
      <c r="H28" s="21" t="s">
        <v>36</v>
      </c>
      <c r="I28" s="21" t="s">
        <v>36</v>
      </c>
      <c r="J28" s="21" t="s">
        <v>36</v>
      </c>
      <c r="K28" s="21" t="s">
        <v>36</v>
      </c>
      <c r="L28" s="21" t="s">
        <v>36</v>
      </c>
      <c r="M28" s="21" t="s">
        <v>36</v>
      </c>
      <c r="N28" s="21" t="s">
        <v>36</v>
      </c>
      <c r="O28" s="21" t="s">
        <v>36</v>
      </c>
      <c r="P28" s="21" t="s">
        <v>36</v>
      </c>
      <c r="Q28" s="21" t="s">
        <v>36</v>
      </c>
      <c r="R28" s="21" t="s">
        <v>36</v>
      </c>
      <c r="S28" s="21" t="s">
        <v>36</v>
      </c>
      <c r="T28" s="21" t="s">
        <v>36</v>
      </c>
      <c r="U28" s="21" t="s">
        <v>36</v>
      </c>
      <c r="V28" s="21" t="s">
        <v>36</v>
      </c>
      <c r="W28" s="21" t="s">
        <v>36</v>
      </c>
      <c r="X28" s="25">
        <v>0</v>
      </c>
      <c r="Y28" s="25">
        <v>0</v>
      </c>
      <c r="Z28" s="25">
        <v>15</v>
      </c>
      <c r="AA28" s="25">
        <v>0</v>
      </c>
      <c r="AB28" s="25">
        <v>0</v>
      </c>
      <c r="AC28" s="25">
        <v>0</v>
      </c>
      <c r="AD28" s="25">
        <v>0</v>
      </c>
      <c r="AE28" s="25">
        <v>0</v>
      </c>
      <c r="AF28" s="25">
        <v>141.80000000000001</v>
      </c>
      <c r="AG28" s="25">
        <v>6436</v>
      </c>
      <c r="AH28" s="24">
        <v>64309.7</v>
      </c>
      <c r="AI28" s="25">
        <v>67.8</v>
      </c>
      <c r="AJ28" s="25">
        <v>2.8000000000000034</v>
      </c>
      <c r="AK28" s="25">
        <v>41.5</v>
      </c>
      <c r="AL28" s="25">
        <v>30.499999999999986</v>
      </c>
      <c r="AM28" s="25">
        <v>161</v>
      </c>
      <c r="AN28" s="25">
        <v>29.423300000000001</v>
      </c>
      <c r="AO28" s="25">
        <v>-0.48459999999999948</v>
      </c>
      <c r="AP28" s="25">
        <v>27.578200000000002</v>
      </c>
      <c r="AQ28" s="25">
        <v>199.00629999999998</v>
      </c>
      <c r="AR28" s="25">
        <v>42.104799999999997</v>
      </c>
    </row>
    <row r="29" spans="2:55" s="10" customFormat="1" ht="6.75" customHeight="1">
      <c r="B29" s="26" t="s">
        <v>37</v>
      </c>
      <c r="C29" s="12"/>
      <c r="D29" s="24"/>
      <c r="E29" s="24"/>
      <c r="F29" s="24"/>
      <c r="G29" s="24"/>
      <c r="H29" s="24"/>
      <c r="I29" s="24"/>
      <c r="J29" s="24"/>
      <c r="K29" s="24"/>
      <c r="L29" s="24"/>
      <c r="M29" s="24"/>
      <c r="N29" s="24"/>
      <c r="O29" s="24"/>
      <c r="P29" s="24"/>
      <c r="Q29" s="24"/>
      <c r="R29" s="24"/>
      <c r="S29" s="24"/>
      <c r="T29" s="24"/>
      <c r="U29" s="24"/>
      <c r="V29" s="24"/>
      <c r="W29" s="21" t="s">
        <v>36</v>
      </c>
      <c r="X29" s="25"/>
      <c r="Y29" s="25"/>
      <c r="Z29" s="25"/>
      <c r="AA29" s="25"/>
      <c r="AB29" s="25"/>
      <c r="AC29" s="25"/>
      <c r="AD29" s="25"/>
      <c r="AE29" s="25"/>
      <c r="AF29" s="25"/>
      <c r="AG29" s="25"/>
      <c r="AH29" s="24"/>
      <c r="AI29" s="25"/>
      <c r="AJ29" s="25"/>
      <c r="AK29" s="25"/>
      <c r="AL29" s="25"/>
      <c r="AM29" s="25"/>
      <c r="AN29" s="25"/>
      <c r="AO29" s="25"/>
      <c r="AP29" s="25"/>
      <c r="AQ29" s="25"/>
      <c r="AR29" s="25"/>
    </row>
    <row r="30" spans="2:55" s="30" customFormat="1" ht="18" customHeight="1">
      <c r="B30" s="19" t="s">
        <v>415</v>
      </c>
      <c r="C30" s="9"/>
      <c r="D30" s="20">
        <v>58.3</v>
      </c>
      <c r="E30" s="20">
        <v>55.6</v>
      </c>
      <c r="F30" s="20">
        <v>93.4</v>
      </c>
      <c r="G30" s="20">
        <v>144.4</v>
      </c>
      <c r="H30" s="20">
        <v>157.19999999999999</v>
      </c>
      <c r="I30" s="20">
        <v>199.8</v>
      </c>
      <c r="J30" s="20">
        <v>186.2</v>
      </c>
      <c r="K30" s="20">
        <v>145.19999999999999</v>
      </c>
      <c r="L30" s="20">
        <v>112.6</v>
      </c>
      <c r="M30" s="20">
        <v>117.1</v>
      </c>
      <c r="N30" s="20">
        <v>121.8</v>
      </c>
      <c r="O30" s="20">
        <v>148.30000000000001</v>
      </c>
      <c r="P30" s="20">
        <v>134.1</v>
      </c>
      <c r="Q30" s="20">
        <v>235</v>
      </c>
      <c r="R30" s="20">
        <v>329.2</v>
      </c>
      <c r="S30" s="20">
        <v>202.3</v>
      </c>
      <c r="T30" s="20">
        <v>216.7</v>
      </c>
      <c r="U30" s="20">
        <v>309.90000000000055</v>
      </c>
      <c r="V30" s="20">
        <v>-368.8</v>
      </c>
      <c r="W30" s="29" t="s">
        <v>36</v>
      </c>
      <c r="X30" s="22">
        <v>106.40000000000055</v>
      </c>
      <c r="Y30" s="22">
        <v>-379.19999999999982</v>
      </c>
      <c r="Z30" s="22">
        <v>-1261.8999999999978</v>
      </c>
      <c r="AA30" s="22">
        <v>-1821.5</v>
      </c>
      <c r="AB30" s="22">
        <v>-2281.6999999999971</v>
      </c>
      <c r="AC30" s="22">
        <v>-13363.000000000007</v>
      </c>
      <c r="AD30" s="22">
        <v>-38349.100000000006</v>
      </c>
      <c r="AE30" s="22">
        <v>-332777.09999999998</v>
      </c>
      <c r="AF30" s="22">
        <v>-58594.900000000023</v>
      </c>
      <c r="AG30" s="22">
        <v>-257767.49999999907</v>
      </c>
      <c r="AH30" s="20">
        <v>-180912511.50000006</v>
      </c>
      <c r="AI30" s="22">
        <v>-189.32399999999984</v>
      </c>
      <c r="AJ30" s="22">
        <v>129.13359999999975</v>
      </c>
      <c r="AK30" s="22">
        <v>352.31000000000012</v>
      </c>
      <c r="AL30" s="22">
        <v>293.10000000000008</v>
      </c>
      <c r="AM30" s="22">
        <v>878.66800000000057</v>
      </c>
      <c r="AN30" s="22">
        <v>877.16010000000006</v>
      </c>
      <c r="AO30" s="22">
        <v>1427.0968999999996</v>
      </c>
      <c r="AP30" s="22">
        <v>2185.7452999999996</v>
      </c>
      <c r="AQ30" s="22">
        <v>2249.9984000000013</v>
      </c>
      <c r="AR30" s="22">
        <v>1379.7203000000027</v>
      </c>
    </row>
    <row r="31" spans="2:55" s="30" customFormat="1" ht="18" customHeight="1">
      <c r="B31" s="19" t="s">
        <v>416</v>
      </c>
      <c r="C31" s="9"/>
      <c r="D31" s="20">
        <v>14.8</v>
      </c>
      <c r="E31" s="20">
        <v>-39.9</v>
      </c>
      <c r="F31" s="20">
        <v>-13.5</v>
      </c>
      <c r="G31" s="20">
        <v>11.099999999999909</v>
      </c>
      <c r="H31" s="20">
        <v>-26.9</v>
      </c>
      <c r="I31" s="20">
        <v>70.600000000000136</v>
      </c>
      <c r="J31" s="20">
        <v>-51.400000000000091</v>
      </c>
      <c r="K31" s="20">
        <v>-116</v>
      </c>
      <c r="L31" s="20">
        <v>-50.7</v>
      </c>
      <c r="M31" s="20">
        <v>-132.5</v>
      </c>
      <c r="N31" s="20">
        <v>-80.899999999999864</v>
      </c>
      <c r="O31" s="20">
        <v>-147.5</v>
      </c>
      <c r="P31" s="20">
        <v>-340.7</v>
      </c>
      <c r="Q31" s="20">
        <v>-344</v>
      </c>
      <c r="R31" s="20">
        <v>-869</v>
      </c>
      <c r="S31" s="20">
        <v>-891.8</v>
      </c>
      <c r="T31" s="20">
        <v>-1052.0999999999999</v>
      </c>
      <c r="U31" s="20">
        <v>-1451.4</v>
      </c>
      <c r="V31" s="20">
        <v>-1204.8</v>
      </c>
      <c r="W31" s="29" t="s">
        <v>36</v>
      </c>
      <c r="X31" s="22">
        <v>-1811.3999999999996</v>
      </c>
      <c r="Y31" s="22">
        <v>-2002.1999999999998</v>
      </c>
      <c r="Z31" s="22">
        <v>-3448.9999999999982</v>
      </c>
      <c r="AA31" s="22">
        <v>-7111.1</v>
      </c>
      <c r="AB31" s="22">
        <v>-9971.2999999999956</v>
      </c>
      <c r="AC31" s="22">
        <v>-26585.600000000013</v>
      </c>
      <c r="AD31" s="22">
        <v>-69036.100000000006</v>
      </c>
      <c r="AE31" s="22">
        <v>-473727.79999999993</v>
      </c>
      <c r="AF31" s="22">
        <v>-89608.000000000015</v>
      </c>
      <c r="AG31" s="22">
        <v>-1238760.4999999991</v>
      </c>
      <c r="AH31" s="20">
        <v>-205324465.30000004</v>
      </c>
      <c r="AI31" s="22">
        <v>-585.02400000000011</v>
      </c>
      <c r="AJ31" s="22">
        <v>-770.08490000000029</v>
      </c>
      <c r="AK31" s="22">
        <v>-953.5900000000006</v>
      </c>
      <c r="AL31" s="22">
        <v>-1541.8000000000006</v>
      </c>
      <c r="AM31" s="22">
        <v>-1592.9319999999998</v>
      </c>
      <c r="AN31" s="22">
        <v>-2362.1660000000002</v>
      </c>
      <c r="AO31" s="22">
        <v>-1356.0386000000017</v>
      </c>
      <c r="AP31" s="22">
        <v>-662.94060000000172</v>
      </c>
      <c r="AQ31" s="22">
        <v>-3268.053899999999</v>
      </c>
      <c r="AR31" s="22">
        <v>-4493.4909999999982</v>
      </c>
    </row>
    <row r="32" spans="2:55" s="30" customFormat="1" ht="18" customHeight="1">
      <c r="B32" s="19" t="s">
        <v>417</v>
      </c>
      <c r="C32" s="9"/>
      <c r="D32" s="29" t="s">
        <v>36</v>
      </c>
      <c r="E32" s="29" t="s">
        <v>36</v>
      </c>
      <c r="F32" s="29" t="s">
        <v>36</v>
      </c>
      <c r="G32" s="29" t="s">
        <v>36</v>
      </c>
      <c r="H32" s="29" t="s">
        <v>36</v>
      </c>
      <c r="I32" s="20">
        <v>24.5</v>
      </c>
      <c r="J32" s="20">
        <v>28</v>
      </c>
      <c r="K32" s="20">
        <v>17.5</v>
      </c>
      <c r="L32" s="20">
        <v>20.3</v>
      </c>
      <c r="M32" s="20">
        <v>21.7</v>
      </c>
      <c r="N32" s="20">
        <v>43.4</v>
      </c>
      <c r="O32" s="20">
        <v>35</v>
      </c>
      <c r="P32" s="20">
        <v>49</v>
      </c>
      <c r="Q32" s="20">
        <v>401.8</v>
      </c>
      <c r="R32" s="20">
        <v>108.5</v>
      </c>
      <c r="S32" s="20">
        <v>116.9</v>
      </c>
      <c r="T32" s="20">
        <v>71.400000000000006</v>
      </c>
      <c r="U32" s="20">
        <v>78.400000000000006</v>
      </c>
      <c r="V32" s="20">
        <v>65.8</v>
      </c>
      <c r="W32" s="29" t="s">
        <v>36</v>
      </c>
      <c r="X32" s="22">
        <v>146.80000000000001</v>
      </c>
      <c r="Y32" s="22">
        <v>262.8</v>
      </c>
      <c r="Z32" s="22">
        <v>263.5</v>
      </c>
      <c r="AA32" s="22">
        <v>631.9</v>
      </c>
      <c r="AB32" s="22">
        <v>354.4</v>
      </c>
      <c r="AC32" s="22">
        <v>728.2</v>
      </c>
      <c r="AD32" s="22">
        <v>6629.7</v>
      </c>
      <c r="AE32" s="22">
        <v>15302</v>
      </c>
      <c r="AF32" s="22">
        <v>1814.7</v>
      </c>
      <c r="AG32" s="22">
        <v>539014.6</v>
      </c>
      <c r="AH32" s="20">
        <v>29503385.600000001</v>
      </c>
      <c r="AI32" s="22">
        <v>888.19999999999993</v>
      </c>
      <c r="AJ32" s="22">
        <v>452.1139</v>
      </c>
      <c r="AK32" s="22">
        <v>935.30000000000007</v>
      </c>
      <c r="AL32" s="22">
        <v>806.8</v>
      </c>
      <c r="AM32" s="22">
        <v>1239.8999999999999</v>
      </c>
      <c r="AN32" s="22">
        <v>1558.38105</v>
      </c>
      <c r="AO32" s="22">
        <v>1021.3459</v>
      </c>
      <c r="AP32" s="22">
        <v>825.56510000000003</v>
      </c>
      <c r="AQ32" s="22">
        <v>2276.7483999999999</v>
      </c>
      <c r="AR32" s="22">
        <v>2242.1801</v>
      </c>
      <c r="AS32" s="31"/>
      <c r="AT32" s="31"/>
      <c r="AU32" s="31"/>
      <c r="AV32" s="31"/>
      <c r="AW32" s="31"/>
      <c r="AX32" s="31"/>
      <c r="AY32" s="31"/>
      <c r="AZ32" s="31"/>
      <c r="BA32" s="31"/>
      <c r="BB32" s="31"/>
      <c r="BC32" s="31"/>
    </row>
    <row r="33" spans="2:44" s="10" customFormat="1" ht="18" customHeight="1">
      <c r="B33" s="19" t="s">
        <v>418</v>
      </c>
      <c r="C33" s="9"/>
      <c r="D33" s="20">
        <v>14.8</v>
      </c>
      <c r="E33" s="20">
        <v>-39.9</v>
      </c>
      <c r="F33" s="20">
        <v>-13.5</v>
      </c>
      <c r="G33" s="20">
        <v>11.099999999999909</v>
      </c>
      <c r="H33" s="20">
        <v>-26.9</v>
      </c>
      <c r="I33" s="20">
        <v>95.100000000000136</v>
      </c>
      <c r="J33" s="20">
        <v>-23.400000000000091</v>
      </c>
      <c r="K33" s="20">
        <v>-98.500000000000114</v>
      </c>
      <c r="L33" s="20">
        <v>-30.4</v>
      </c>
      <c r="M33" s="20">
        <v>-110.8</v>
      </c>
      <c r="N33" s="20">
        <v>-37.499999999999865</v>
      </c>
      <c r="O33" s="20">
        <v>-112.5</v>
      </c>
      <c r="P33" s="20">
        <v>-291.7</v>
      </c>
      <c r="Q33" s="20">
        <v>57.8</v>
      </c>
      <c r="R33" s="20">
        <v>-760.5</v>
      </c>
      <c r="S33" s="20">
        <v>-774.9</v>
      </c>
      <c r="T33" s="20">
        <v>-980.7</v>
      </c>
      <c r="U33" s="20">
        <v>-1373</v>
      </c>
      <c r="V33" s="20">
        <v>-1139</v>
      </c>
      <c r="W33" s="21" t="s">
        <v>36</v>
      </c>
      <c r="X33" s="22">
        <v>-1664.5999999999997</v>
      </c>
      <c r="Y33" s="22">
        <v>-1739.3999999999999</v>
      </c>
      <c r="Z33" s="22">
        <v>-3185.4999999999982</v>
      </c>
      <c r="AA33" s="22">
        <v>-6479.2000000000007</v>
      </c>
      <c r="AB33" s="22">
        <v>-9616.899999999996</v>
      </c>
      <c r="AC33" s="22">
        <v>-25857.400000000012</v>
      </c>
      <c r="AD33" s="22">
        <v>-62406.400000000009</v>
      </c>
      <c r="AE33" s="22">
        <v>-458425.79999999993</v>
      </c>
      <c r="AF33" s="22">
        <v>-87793.300000000017</v>
      </c>
      <c r="AG33" s="22">
        <v>-699745.89999999909</v>
      </c>
      <c r="AH33" s="20">
        <v>-175821079.70000005</v>
      </c>
      <c r="AI33" s="22">
        <v>303.17599999999982</v>
      </c>
      <c r="AJ33" s="22">
        <v>-317.97100000000029</v>
      </c>
      <c r="AK33" s="22">
        <v>-18.290000000000532</v>
      </c>
      <c r="AL33" s="22">
        <v>-735.00000000000068</v>
      </c>
      <c r="AM33" s="22">
        <v>-353.03199999999993</v>
      </c>
      <c r="AN33" s="22">
        <v>-803.78495000000021</v>
      </c>
      <c r="AO33" s="22">
        <v>-334.69270000000165</v>
      </c>
      <c r="AP33" s="22">
        <v>162.62449999999831</v>
      </c>
      <c r="AQ33" s="22">
        <v>-991.30549999999903</v>
      </c>
      <c r="AR33" s="22">
        <v>-2251.3108999999981</v>
      </c>
    </row>
    <row r="34" spans="2:44" s="30" customFormat="1" ht="18" customHeight="1">
      <c r="B34" s="19" t="s">
        <v>419</v>
      </c>
      <c r="C34" s="9"/>
      <c r="D34" s="20">
        <v>-14.80000000000001</v>
      </c>
      <c r="E34" s="20">
        <v>39.9</v>
      </c>
      <c r="F34" s="20">
        <v>13.5</v>
      </c>
      <c r="G34" s="20">
        <v>-11.099999999999909</v>
      </c>
      <c r="H34" s="20">
        <v>26.900000000000002</v>
      </c>
      <c r="I34" s="20">
        <v>-95.1</v>
      </c>
      <c r="J34" s="20">
        <v>23.400000000000087</v>
      </c>
      <c r="K34" s="20">
        <v>98.500000000000114</v>
      </c>
      <c r="L34" s="20">
        <v>30.400000000000006</v>
      </c>
      <c r="M34" s="20">
        <v>110.8</v>
      </c>
      <c r="N34" s="20">
        <v>37.5</v>
      </c>
      <c r="O34" s="20">
        <v>112.50000000000001</v>
      </c>
      <c r="P34" s="20">
        <v>291.69999999999982</v>
      </c>
      <c r="Q34" s="20">
        <v>-57.800000000000068</v>
      </c>
      <c r="R34" s="20">
        <v>760.5</v>
      </c>
      <c r="S34" s="20">
        <v>774.89999999999975</v>
      </c>
      <c r="T34" s="20">
        <v>980.7</v>
      </c>
      <c r="U34" s="20">
        <v>1372.9999999999995</v>
      </c>
      <c r="V34" s="20">
        <v>1139</v>
      </c>
      <c r="W34" s="29" t="s">
        <v>36</v>
      </c>
      <c r="X34" s="22">
        <v>1664.6000000000001</v>
      </c>
      <c r="Y34" s="22">
        <v>1739.4</v>
      </c>
      <c r="Z34" s="22">
        <v>3185.5</v>
      </c>
      <c r="AA34" s="22">
        <v>6479.2000000000016</v>
      </c>
      <c r="AB34" s="22">
        <v>9616.9000000000015</v>
      </c>
      <c r="AC34" s="22">
        <v>25857.4</v>
      </c>
      <c r="AD34" s="22">
        <v>62406.399999999994</v>
      </c>
      <c r="AE34" s="22">
        <v>458425.79999999993</v>
      </c>
      <c r="AF34" s="22">
        <v>87793.299999999988</v>
      </c>
      <c r="AG34" s="22">
        <v>699745.90000000014</v>
      </c>
      <c r="AH34" s="20">
        <v>175821079.69999999</v>
      </c>
      <c r="AI34" s="22">
        <v>-303.17599999999959</v>
      </c>
      <c r="AJ34" s="22">
        <v>317.97099999999978</v>
      </c>
      <c r="AK34" s="22">
        <v>18.28999999999985</v>
      </c>
      <c r="AL34" s="22">
        <v>734.99999999999909</v>
      </c>
      <c r="AM34" s="22">
        <v>353.03200000000083</v>
      </c>
      <c r="AN34" s="22">
        <v>803.78495000000021</v>
      </c>
      <c r="AO34" s="22">
        <v>334.69270000000006</v>
      </c>
      <c r="AP34" s="22">
        <v>-162.6244999999999</v>
      </c>
      <c r="AQ34" s="22">
        <v>991.30549999999926</v>
      </c>
      <c r="AR34" s="22">
        <v>2251.3108999999995</v>
      </c>
    </row>
    <row r="35" spans="2:44" s="10" customFormat="1" ht="18" customHeight="1">
      <c r="B35" s="23" t="s">
        <v>420</v>
      </c>
      <c r="C35" s="12"/>
      <c r="D35" s="24">
        <v>-9.5</v>
      </c>
      <c r="E35" s="24">
        <v>3.5</v>
      </c>
      <c r="F35" s="24">
        <v>-13</v>
      </c>
      <c r="G35" s="24">
        <v>36.299999999999997</v>
      </c>
      <c r="H35" s="24">
        <v>47.2</v>
      </c>
      <c r="I35" s="24">
        <v>22.1</v>
      </c>
      <c r="J35" s="24">
        <v>28.2</v>
      </c>
      <c r="K35" s="24">
        <v>74.400000000000006</v>
      </c>
      <c r="L35" s="24">
        <v>67.2</v>
      </c>
      <c r="M35" s="24">
        <v>17.5</v>
      </c>
      <c r="N35" s="24">
        <v>149.6</v>
      </c>
      <c r="O35" s="24">
        <v>206.8</v>
      </c>
      <c r="P35" s="24">
        <v>298.89999999999998</v>
      </c>
      <c r="Q35" s="24">
        <v>599.29999999999995</v>
      </c>
      <c r="R35" s="24">
        <v>822</v>
      </c>
      <c r="S35" s="24">
        <v>696.2</v>
      </c>
      <c r="T35" s="24">
        <v>549.4</v>
      </c>
      <c r="U35" s="24">
        <v>1250.9000000000001</v>
      </c>
      <c r="V35" s="24">
        <v>290.60000000000002</v>
      </c>
      <c r="W35" s="21" t="s">
        <v>36</v>
      </c>
      <c r="X35" s="25">
        <v>808.2</v>
      </c>
      <c r="Y35" s="25">
        <v>532.6</v>
      </c>
      <c r="Z35" s="25">
        <v>629.10000000000014</v>
      </c>
      <c r="AA35" s="25">
        <v>1634.5</v>
      </c>
      <c r="AB35" s="25">
        <v>1172.3999999999999</v>
      </c>
      <c r="AC35" s="25">
        <v>428.9</v>
      </c>
      <c r="AD35" s="25">
        <v>-142.10000000000014</v>
      </c>
      <c r="AE35" s="25">
        <v>-1567.5</v>
      </c>
      <c r="AF35" s="25">
        <v>7736.8</v>
      </c>
      <c r="AG35" s="25">
        <v>725539.2</v>
      </c>
      <c r="AH35" s="24">
        <v>239949773.59999999</v>
      </c>
      <c r="AI35" s="25">
        <v>30.099999999999994</v>
      </c>
      <c r="AJ35" s="25">
        <v>945.8</v>
      </c>
      <c r="AK35" s="25">
        <v>149.09999999999991</v>
      </c>
      <c r="AL35" s="25">
        <v>1017.9</v>
      </c>
      <c r="AM35" s="25">
        <v>450.40000000000009</v>
      </c>
      <c r="AN35" s="25">
        <v>1392.7622499999998</v>
      </c>
      <c r="AO35" s="25">
        <v>783.41485000000011</v>
      </c>
      <c r="AP35" s="25">
        <v>1693.8022000000001</v>
      </c>
      <c r="AQ35" s="25">
        <v>2578.5607</v>
      </c>
      <c r="AR35" s="25">
        <v>1709.1258000000003</v>
      </c>
    </row>
    <row r="36" spans="2:44" s="10" customFormat="1" ht="18" customHeight="1">
      <c r="B36" s="28" t="s">
        <v>421</v>
      </c>
      <c r="C36" s="12"/>
      <c r="D36" s="24">
        <v>8.4</v>
      </c>
      <c r="E36" s="24">
        <v>18.2</v>
      </c>
      <c r="F36" s="24">
        <v>34</v>
      </c>
      <c r="G36" s="24">
        <v>52.5</v>
      </c>
      <c r="H36" s="24">
        <v>67.7</v>
      </c>
      <c r="I36" s="24">
        <v>43.1</v>
      </c>
      <c r="J36" s="24">
        <v>55.7</v>
      </c>
      <c r="K36" s="24">
        <v>109.3</v>
      </c>
      <c r="L36" s="24">
        <v>115</v>
      </c>
      <c r="M36" s="24">
        <v>90.7</v>
      </c>
      <c r="N36" s="24">
        <v>169.9</v>
      </c>
      <c r="O36" s="24">
        <v>232.7</v>
      </c>
      <c r="P36" s="24">
        <v>322.7</v>
      </c>
      <c r="Q36" s="24">
        <v>637.1</v>
      </c>
      <c r="R36" s="24">
        <v>917.9</v>
      </c>
      <c r="S36" s="24">
        <v>798.1</v>
      </c>
      <c r="T36" s="24">
        <v>726.1</v>
      </c>
      <c r="U36" s="24">
        <v>1534</v>
      </c>
      <c r="V36" s="24">
        <v>561</v>
      </c>
      <c r="W36" s="21" t="s">
        <v>36</v>
      </c>
      <c r="X36" s="25">
        <v>903.2</v>
      </c>
      <c r="Y36" s="25">
        <v>747.30000000000007</v>
      </c>
      <c r="Z36" s="25">
        <v>839.90000000000009</v>
      </c>
      <c r="AA36" s="25">
        <v>1846.6</v>
      </c>
      <c r="AB36" s="25">
        <v>1557.6</v>
      </c>
      <c r="AC36" s="25">
        <v>1075.8</v>
      </c>
      <c r="AD36" s="25">
        <v>1209</v>
      </c>
      <c r="AE36" s="25">
        <v>973.5</v>
      </c>
      <c r="AF36" s="25">
        <v>7736.8</v>
      </c>
      <c r="AG36" s="25">
        <v>726731.2</v>
      </c>
      <c r="AH36" s="24">
        <v>239950247</v>
      </c>
      <c r="AI36" s="25">
        <v>175.4</v>
      </c>
      <c r="AJ36" s="25">
        <v>1222.3</v>
      </c>
      <c r="AK36" s="25">
        <v>576.59999999999991</v>
      </c>
      <c r="AL36" s="25">
        <v>1607</v>
      </c>
      <c r="AM36" s="25">
        <v>1821.9</v>
      </c>
      <c r="AN36" s="25">
        <v>2392.6975499999999</v>
      </c>
      <c r="AO36" s="25">
        <v>1782.5681500000001</v>
      </c>
      <c r="AP36" s="25">
        <v>2801.3469</v>
      </c>
      <c r="AQ36" s="25">
        <v>3460.7846999999997</v>
      </c>
      <c r="AR36" s="25">
        <v>2648.6213000000002</v>
      </c>
    </row>
    <row r="37" spans="2:44" s="10" customFormat="1" ht="18" customHeight="1">
      <c r="B37" s="28" t="s">
        <v>422</v>
      </c>
      <c r="C37" s="12"/>
      <c r="D37" s="24">
        <v>17.899999999999999</v>
      </c>
      <c r="E37" s="24">
        <v>14.7</v>
      </c>
      <c r="F37" s="24">
        <v>47</v>
      </c>
      <c r="G37" s="24">
        <v>16.2</v>
      </c>
      <c r="H37" s="24">
        <v>20.5</v>
      </c>
      <c r="I37" s="24">
        <v>21</v>
      </c>
      <c r="J37" s="24">
        <v>27.5</v>
      </c>
      <c r="K37" s="24">
        <v>34.9</v>
      </c>
      <c r="L37" s="24">
        <v>47.8</v>
      </c>
      <c r="M37" s="24">
        <v>73.2</v>
      </c>
      <c r="N37" s="24">
        <v>20.3</v>
      </c>
      <c r="O37" s="24">
        <v>25.9</v>
      </c>
      <c r="P37" s="24">
        <v>23.8</v>
      </c>
      <c r="Q37" s="24">
        <v>37.799999999999997</v>
      </c>
      <c r="R37" s="24">
        <v>95.9</v>
      </c>
      <c r="S37" s="24">
        <v>101.9</v>
      </c>
      <c r="T37" s="24">
        <v>176.7</v>
      </c>
      <c r="U37" s="24">
        <v>283.10000000000002</v>
      </c>
      <c r="V37" s="24">
        <v>270.39999999999998</v>
      </c>
      <c r="W37" s="21" t="s">
        <v>36</v>
      </c>
      <c r="X37" s="25">
        <v>95</v>
      </c>
      <c r="Y37" s="25">
        <v>214.70000000000002</v>
      </c>
      <c r="Z37" s="25">
        <v>210.79999999999998</v>
      </c>
      <c r="AA37" s="25">
        <v>212.1</v>
      </c>
      <c r="AB37" s="25">
        <v>385.2</v>
      </c>
      <c r="AC37" s="25">
        <v>646.9</v>
      </c>
      <c r="AD37" s="25">
        <v>1351.1000000000001</v>
      </c>
      <c r="AE37" s="25">
        <v>2541</v>
      </c>
      <c r="AF37" s="21" t="s">
        <v>36</v>
      </c>
      <c r="AG37" s="25">
        <v>1192</v>
      </c>
      <c r="AH37" s="24">
        <v>473.4</v>
      </c>
      <c r="AI37" s="25">
        <v>145.30000000000001</v>
      </c>
      <c r="AJ37" s="25">
        <v>276.5</v>
      </c>
      <c r="AK37" s="25">
        <v>427.5</v>
      </c>
      <c r="AL37" s="25">
        <v>589.1</v>
      </c>
      <c r="AM37" s="25">
        <v>1371.5</v>
      </c>
      <c r="AN37" s="25">
        <v>999.9353000000001</v>
      </c>
      <c r="AO37" s="25">
        <v>999.15329999999994</v>
      </c>
      <c r="AP37" s="25">
        <v>1107.5446999999999</v>
      </c>
      <c r="AQ37" s="25">
        <v>882.22399999999993</v>
      </c>
      <c r="AR37" s="25">
        <v>939.49549999999999</v>
      </c>
    </row>
    <row r="38" spans="2:44" s="10" customFormat="1" ht="18" customHeight="1">
      <c r="B38" s="23" t="s">
        <v>423</v>
      </c>
      <c r="C38" s="12"/>
      <c r="D38" s="24">
        <v>-5.3000000000000096</v>
      </c>
      <c r="E38" s="24">
        <v>36.4</v>
      </c>
      <c r="F38" s="24">
        <v>26.5</v>
      </c>
      <c r="G38" s="24">
        <v>-47.399999999999906</v>
      </c>
      <c r="H38" s="24">
        <v>-20.3</v>
      </c>
      <c r="I38" s="24">
        <v>-117.2</v>
      </c>
      <c r="J38" s="24">
        <v>-4.7999999999999119</v>
      </c>
      <c r="K38" s="24">
        <v>24.100000000000108</v>
      </c>
      <c r="L38" s="24">
        <v>-36.799999999999997</v>
      </c>
      <c r="M38" s="24">
        <v>93.3</v>
      </c>
      <c r="N38" s="24">
        <v>-112.1</v>
      </c>
      <c r="O38" s="24">
        <v>-94.3</v>
      </c>
      <c r="P38" s="24">
        <v>-7.2000000000001592</v>
      </c>
      <c r="Q38" s="24">
        <v>-657.1</v>
      </c>
      <c r="R38" s="24">
        <v>-61.5</v>
      </c>
      <c r="S38" s="24">
        <v>78.699999999999704</v>
      </c>
      <c r="T38" s="24">
        <v>431.3</v>
      </c>
      <c r="U38" s="24">
        <v>122.09999999999945</v>
      </c>
      <c r="V38" s="24">
        <v>848.4</v>
      </c>
      <c r="W38" s="21" t="s">
        <v>36</v>
      </c>
      <c r="X38" s="25">
        <v>856.40000000000009</v>
      </c>
      <c r="Y38" s="25">
        <v>1206.8</v>
      </c>
      <c r="Z38" s="25">
        <v>2556.3999999999996</v>
      </c>
      <c r="AA38" s="25">
        <v>4844.7000000000016</v>
      </c>
      <c r="AB38" s="25">
        <v>8444.5000000000018</v>
      </c>
      <c r="AC38" s="25">
        <v>25428.5</v>
      </c>
      <c r="AD38" s="25">
        <v>62548.499999999993</v>
      </c>
      <c r="AE38" s="25">
        <v>459993.29999999993</v>
      </c>
      <c r="AF38" s="25">
        <v>80056.499999999985</v>
      </c>
      <c r="AG38" s="25">
        <v>-25793.299999999806</v>
      </c>
      <c r="AH38" s="24">
        <v>-64128693.900000006</v>
      </c>
      <c r="AI38" s="25">
        <v>-333.27599999999961</v>
      </c>
      <c r="AJ38" s="25">
        <v>-627.82900000000018</v>
      </c>
      <c r="AK38" s="25">
        <v>-130.81000000000006</v>
      </c>
      <c r="AL38" s="25">
        <v>-282.90000000000094</v>
      </c>
      <c r="AM38" s="25">
        <v>-97.367999999999256</v>
      </c>
      <c r="AN38" s="25">
        <v>-588.97729999999956</v>
      </c>
      <c r="AO38" s="25">
        <v>-448.72215000000006</v>
      </c>
      <c r="AP38" s="25">
        <v>-1856.4267</v>
      </c>
      <c r="AQ38" s="25">
        <v>-1587.2552000000007</v>
      </c>
      <c r="AR38" s="25">
        <v>-918.31490000000099</v>
      </c>
    </row>
    <row r="39" spans="2:44" s="10" customFormat="1" ht="18" customHeight="1">
      <c r="B39" s="28" t="s">
        <v>424</v>
      </c>
      <c r="C39" s="12"/>
      <c r="D39" s="21" t="s">
        <v>36</v>
      </c>
      <c r="E39" s="24">
        <v>-0.5</v>
      </c>
      <c r="F39" s="24">
        <v>36.4</v>
      </c>
      <c r="G39" s="24">
        <v>-20.6</v>
      </c>
      <c r="H39" s="24">
        <v>-24.2</v>
      </c>
      <c r="I39" s="24">
        <v>-36.1</v>
      </c>
      <c r="J39" s="24">
        <v>19.399999999999999</v>
      </c>
      <c r="K39" s="24">
        <v>41.2</v>
      </c>
      <c r="L39" s="24">
        <v>-16.2</v>
      </c>
      <c r="M39" s="24">
        <v>10.1</v>
      </c>
      <c r="N39" s="24">
        <v>-7.4</v>
      </c>
      <c r="O39" s="24">
        <v>34.799999999999997</v>
      </c>
      <c r="P39" s="24">
        <v>-50.199999999999996</v>
      </c>
      <c r="Q39" s="24">
        <v>-107.1</v>
      </c>
      <c r="R39" s="24">
        <v>-38.800000000000004</v>
      </c>
      <c r="S39" s="24">
        <v>119.69999999999999</v>
      </c>
      <c r="T39" s="24">
        <v>50.599999999999994</v>
      </c>
      <c r="U39" s="24">
        <v>57</v>
      </c>
      <c r="V39" s="24">
        <v>601.9</v>
      </c>
      <c r="W39" s="21" t="s">
        <v>36</v>
      </c>
      <c r="X39" s="25">
        <v>896.5999999999998</v>
      </c>
      <c r="Y39" s="25">
        <v>364.8</v>
      </c>
      <c r="Z39" s="25">
        <v>2976.8999999999996</v>
      </c>
      <c r="AA39" s="25">
        <v>11076.900000000001</v>
      </c>
      <c r="AB39" s="25">
        <v>7358.6</v>
      </c>
      <c r="AC39" s="25">
        <v>26588.7</v>
      </c>
      <c r="AD39" s="25">
        <v>51474.1</v>
      </c>
      <c r="AE39" s="25">
        <v>316486.19999999995</v>
      </c>
      <c r="AF39" s="25">
        <v>66249.000000000015</v>
      </c>
      <c r="AG39" s="25">
        <v>-89520.4</v>
      </c>
      <c r="AH39" s="24">
        <v>161118425.20000002</v>
      </c>
      <c r="AI39" s="25">
        <v>93.699999999999989</v>
      </c>
      <c r="AJ39" s="25">
        <v>-696.75020000000006</v>
      </c>
      <c r="AK39" s="25">
        <v>36.999999999999993</v>
      </c>
      <c r="AL39" s="25">
        <v>-3.1000000000000014</v>
      </c>
      <c r="AM39" s="25">
        <v>382.67700000000002</v>
      </c>
      <c r="AN39" s="25">
        <v>-63.90000000000002</v>
      </c>
      <c r="AO39" s="25">
        <v>91.151299999999992</v>
      </c>
      <c r="AP39" s="25">
        <v>-1431.8184000000001</v>
      </c>
      <c r="AQ39" s="25">
        <v>-1418.4377999999999</v>
      </c>
      <c r="AR39" s="25">
        <v>-722.85950000000003</v>
      </c>
    </row>
    <row r="40" spans="2:44" s="10" customFormat="1" ht="18" customHeight="1">
      <c r="B40" s="28" t="s">
        <v>425</v>
      </c>
      <c r="C40" s="12"/>
      <c r="D40" s="24">
        <v>-5.3000000000000096</v>
      </c>
      <c r="E40" s="24">
        <v>36.9</v>
      </c>
      <c r="F40" s="24">
        <v>-9.9</v>
      </c>
      <c r="G40" s="24">
        <v>-26.799999999999905</v>
      </c>
      <c r="H40" s="24">
        <v>3.899999999999975</v>
      </c>
      <c r="I40" s="24">
        <v>-81.099999999999994</v>
      </c>
      <c r="J40" s="24">
        <v>-24.2</v>
      </c>
      <c r="K40" s="24">
        <v>-17.100000000000001</v>
      </c>
      <c r="L40" s="24">
        <v>-20.6</v>
      </c>
      <c r="M40" s="24">
        <v>83.2</v>
      </c>
      <c r="N40" s="24">
        <v>-104.7</v>
      </c>
      <c r="O40" s="24">
        <v>-129.1</v>
      </c>
      <c r="P40" s="24">
        <v>43</v>
      </c>
      <c r="Q40" s="24">
        <v>-550</v>
      </c>
      <c r="R40" s="24">
        <v>-22.700000000000109</v>
      </c>
      <c r="S40" s="24">
        <v>-41.000000000000057</v>
      </c>
      <c r="T40" s="24">
        <v>380.7</v>
      </c>
      <c r="U40" s="24">
        <v>65.099999999999909</v>
      </c>
      <c r="V40" s="24">
        <v>246.5</v>
      </c>
      <c r="W40" s="21" t="s">
        <v>36</v>
      </c>
      <c r="X40" s="25">
        <v>-40.199999999999733</v>
      </c>
      <c r="Y40" s="25">
        <v>841.99999999999989</v>
      </c>
      <c r="Z40" s="25">
        <v>-420.49999999999994</v>
      </c>
      <c r="AA40" s="25">
        <v>-6232.2</v>
      </c>
      <c r="AB40" s="25">
        <v>1085.9000000000008</v>
      </c>
      <c r="AC40" s="25">
        <v>-1160.2000000000007</v>
      </c>
      <c r="AD40" s="25">
        <v>11074.399999999992</v>
      </c>
      <c r="AE40" s="25">
        <v>143507.09999999998</v>
      </c>
      <c r="AF40" s="25">
        <v>13807.499999999969</v>
      </c>
      <c r="AG40" s="25">
        <v>63727.100000000188</v>
      </c>
      <c r="AH40" s="24">
        <v>-225247119.10000002</v>
      </c>
      <c r="AI40" s="25">
        <v>-426.9759999999996</v>
      </c>
      <c r="AJ40" s="25">
        <v>68.921199999999914</v>
      </c>
      <c r="AK40" s="25">
        <v>-167.81000000000006</v>
      </c>
      <c r="AL40" s="25">
        <v>-279.80000000000092</v>
      </c>
      <c r="AM40" s="25">
        <v>-480.04499999999928</v>
      </c>
      <c r="AN40" s="25">
        <v>-525.07729999999958</v>
      </c>
      <c r="AO40" s="25">
        <v>-539.87345000000005</v>
      </c>
      <c r="AP40" s="25">
        <v>-424.60829999999982</v>
      </c>
      <c r="AQ40" s="25">
        <v>-168.81740000000084</v>
      </c>
      <c r="AR40" s="25">
        <v>-195.45540000000102</v>
      </c>
    </row>
    <row r="41" spans="2:44" s="10" customFormat="1" ht="18" customHeight="1">
      <c r="B41" s="23" t="s">
        <v>426</v>
      </c>
      <c r="C41" s="12"/>
      <c r="D41" s="21" t="s">
        <v>36</v>
      </c>
      <c r="E41" s="21" t="s">
        <v>36</v>
      </c>
      <c r="F41" s="21" t="s">
        <v>36</v>
      </c>
      <c r="G41" s="21" t="s">
        <v>36</v>
      </c>
      <c r="H41" s="21" t="s">
        <v>36</v>
      </c>
      <c r="I41" s="21" t="s">
        <v>36</v>
      </c>
      <c r="J41" s="21" t="s">
        <v>36</v>
      </c>
      <c r="K41" s="21" t="s">
        <v>36</v>
      </c>
      <c r="L41" s="21" t="s">
        <v>36</v>
      </c>
      <c r="M41" s="21" t="s">
        <v>36</v>
      </c>
      <c r="N41" s="21" t="s">
        <v>36</v>
      </c>
      <c r="O41" s="21" t="s">
        <v>36</v>
      </c>
      <c r="P41" s="21" t="s">
        <v>36</v>
      </c>
      <c r="Q41" s="21" t="s">
        <v>36</v>
      </c>
      <c r="R41" s="21" t="s">
        <v>36</v>
      </c>
      <c r="S41" s="21" t="s">
        <v>36</v>
      </c>
      <c r="T41" s="21" t="s">
        <v>36</v>
      </c>
      <c r="U41" s="21" t="s">
        <v>36</v>
      </c>
      <c r="V41" s="21" t="s">
        <v>36</v>
      </c>
      <c r="W41" s="21" t="s">
        <v>36</v>
      </c>
      <c r="X41" s="25">
        <v>0</v>
      </c>
      <c r="Y41" s="25">
        <v>0</v>
      </c>
      <c r="Z41" s="25">
        <v>0</v>
      </c>
      <c r="AA41" s="25">
        <v>0</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1460.5</v>
      </c>
    </row>
    <row r="42" spans="2:44" s="10" customFormat="1" ht="9" customHeight="1" thickBot="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3"/>
      <c r="AI42" s="34"/>
      <c r="AJ42" s="34"/>
      <c r="AK42" s="34"/>
      <c r="AL42" s="34"/>
      <c r="AM42" s="34"/>
      <c r="AN42" s="34"/>
      <c r="AO42" s="34"/>
      <c r="AP42" s="34"/>
      <c r="AQ42" s="34"/>
      <c r="AR42" s="33"/>
    </row>
    <row r="43" spans="2:44" s="10" customFormat="1" ht="18" customHeight="1">
      <c r="B43" s="35" t="s">
        <v>39</v>
      </c>
      <c r="C43" s="35" t="s">
        <v>427</v>
      </c>
      <c r="D43" s="35"/>
      <c r="E43" s="36"/>
      <c r="F43" s="36"/>
      <c r="G43" s="36"/>
      <c r="H43" s="37"/>
      <c r="I43" s="37"/>
      <c r="Q43" s="18"/>
      <c r="R43" s="18"/>
      <c r="S43" s="18"/>
      <c r="T43" s="18"/>
      <c r="U43" s="18"/>
      <c r="V43" s="18"/>
      <c r="W43" s="18"/>
      <c r="X43" s="18"/>
      <c r="Y43" s="18"/>
      <c r="Z43" s="18"/>
      <c r="AA43" s="18"/>
      <c r="AB43" s="18"/>
      <c r="AC43" s="18"/>
      <c r="AD43" s="18"/>
      <c r="AE43" s="18"/>
      <c r="AF43" s="18"/>
      <c r="AG43" s="18"/>
      <c r="AI43" s="18"/>
      <c r="AJ43" s="25"/>
      <c r="AK43" s="25"/>
      <c r="AL43" s="25"/>
      <c r="AM43" s="18"/>
      <c r="AN43" s="18"/>
      <c r="AO43" s="18"/>
      <c r="AP43" s="12"/>
      <c r="AQ43" s="12"/>
    </row>
    <row r="44" spans="2:44" s="10" customFormat="1" ht="18" customHeight="1">
      <c r="B44" s="35" t="s">
        <v>40</v>
      </c>
      <c r="C44" s="35" t="s">
        <v>428</v>
      </c>
      <c r="D44" s="35"/>
      <c r="E44" s="36"/>
      <c r="F44" s="36"/>
      <c r="G44" s="36"/>
      <c r="H44" s="37"/>
      <c r="I44" s="37"/>
      <c r="Q44" s="18"/>
      <c r="R44" s="18"/>
      <c r="S44" s="18"/>
      <c r="T44" s="18"/>
      <c r="U44" s="18"/>
      <c r="V44" s="18"/>
      <c r="W44" s="18"/>
      <c r="X44" s="18"/>
      <c r="Y44" s="18"/>
      <c r="Z44" s="18"/>
      <c r="AA44" s="18"/>
      <c r="AB44" s="18"/>
      <c r="AC44" s="18"/>
      <c r="AD44" s="18"/>
      <c r="AE44" s="18"/>
      <c r="AF44" s="18"/>
      <c r="AG44" s="18"/>
      <c r="AI44" s="18"/>
      <c r="AJ44" s="18"/>
      <c r="AK44" s="18"/>
      <c r="AL44" s="18"/>
      <c r="AM44" s="18"/>
      <c r="AN44" s="18"/>
      <c r="AO44" s="18"/>
      <c r="AP44" s="12"/>
      <c r="AQ44" s="12"/>
    </row>
    <row r="45" spans="2:44" s="10" customFormat="1" ht="18" customHeight="1">
      <c r="B45" s="35" t="s">
        <v>41</v>
      </c>
      <c r="C45" s="35" t="s">
        <v>429</v>
      </c>
      <c r="D45" s="35"/>
      <c r="E45" s="36"/>
      <c r="F45" s="36"/>
      <c r="G45" s="36"/>
      <c r="H45" s="37"/>
      <c r="I45" s="37"/>
      <c r="Q45" s="18"/>
      <c r="R45" s="18"/>
      <c r="S45" s="18"/>
      <c r="T45" s="18"/>
      <c r="U45" s="18"/>
      <c r="V45" s="18"/>
      <c r="W45" s="18"/>
      <c r="X45" s="18"/>
      <c r="Y45" s="18"/>
      <c r="Z45" s="18"/>
      <c r="AA45" s="18"/>
      <c r="AB45" s="18"/>
      <c r="AC45" s="18"/>
      <c r="AD45" s="18"/>
      <c r="AE45" s="18"/>
      <c r="AF45" s="18"/>
      <c r="AG45" s="18"/>
      <c r="AI45" s="18"/>
      <c r="AJ45" s="18"/>
      <c r="AK45" s="18"/>
      <c r="AL45" s="18"/>
      <c r="AM45" s="18"/>
      <c r="AN45" s="18"/>
      <c r="AO45" s="18"/>
      <c r="AP45" s="12"/>
      <c r="AQ45" s="12"/>
    </row>
    <row r="46" spans="2:44" s="10" customFormat="1" ht="18" customHeight="1">
      <c r="B46" s="35" t="s">
        <v>42</v>
      </c>
      <c r="C46" s="35" t="s">
        <v>430</v>
      </c>
      <c r="D46" s="35"/>
      <c r="E46" s="36"/>
      <c r="F46" s="36"/>
      <c r="G46" s="36"/>
      <c r="H46" s="37"/>
      <c r="I46" s="37"/>
      <c r="Q46" s="18"/>
      <c r="R46" s="18"/>
      <c r="S46" s="18"/>
      <c r="T46" s="18"/>
      <c r="U46" s="18"/>
      <c r="V46" s="18"/>
      <c r="W46" s="18"/>
      <c r="X46" s="18"/>
      <c r="Y46" s="18"/>
      <c r="Z46" s="18"/>
      <c r="AA46" s="18"/>
      <c r="AB46" s="18"/>
      <c r="AC46" s="18"/>
      <c r="AD46" s="18"/>
      <c r="AE46" s="18"/>
      <c r="AF46" s="18"/>
      <c r="AG46" s="18"/>
      <c r="AI46" s="18"/>
      <c r="AJ46" s="18"/>
      <c r="AK46" s="18"/>
      <c r="AL46" s="18"/>
      <c r="AM46" s="18"/>
      <c r="AN46" s="18"/>
      <c r="AO46" s="18"/>
      <c r="AP46" s="12"/>
      <c r="AQ46" s="12"/>
    </row>
    <row r="47" spans="2:44" s="10" customFormat="1" ht="18" customHeight="1">
      <c r="B47" s="35" t="s">
        <v>43</v>
      </c>
      <c r="C47" s="35" t="s">
        <v>431</v>
      </c>
      <c r="D47" s="1"/>
      <c r="E47" s="1"/>
      <c r="F47" s="1"/>
      <c r="G47" s="1"/>
      <c r="H47" s="37"/>
      <c r="I47" s="37"/>
      <c r="Q47" s="18"/>
      <c r="R47" s="18"/>
      <c r="S47" s="18"/>
      <c r="T47" s="18"/>
      <c r="U47" s="18"/>
      <c r="V47" s="18"/>
      <c r="W47" s="18"/>
      <c r="X47" s="18"/>
      <c r="Y47" s="18"/>
      <c r="Z47" s="18"/>
      <c r="AA47" s="18"/>
      <c r="AB47" s="18"/>
      <c r="AC47" s="18"/>
      <c r="AD47" s="18"/>
      <c r="AE47" s="18"/>
      <c r="AF47" s="18"/>
      <c r="AG47" s="18"/>
      <c r="AI47" s="18"/>
      <c r="AJ47" s="18"/>
      <c r="AK47" s="18"/>
      <c r="AL47" s="18"/>
      <c r="AM47" s="18"/>
      <c r="AN47" s="18"/>
      <c r="AO47" s="18"/>
      <c r="AP47" s="12"/>
      <c r="AQ47" s="12"/>
    </row>
    <row r="48" spans="2:44" s="10" customFormat="1" ht="18" customHeight="1">
      <c r="B48" s="35" t="s">
        <v>44</v>
      </c>
      <c r="C48" s="35" t="s">
        <v>432</v>
      </c>
      <c r="D48" s="1"/>
      <c r="E48" s="1"/>
      <c r="F48" s="1"/>
      <c r="G48" s="1"/>
      <c r="H48" s="37"/>
      <c r="I48" s="37"/>
      <c r="Q48" s="18"/>
      <c r="R48" s="18"/>
      <c r="S48" s="18"/>
      <c r="T48" s="18"/>
      <c r="U48" s="18"/>
      <c r="V48" s="18"/>
      <c r="W48" s="18"/>
      <c r="X48" s="18"/>
      <c r="Y48" s="18"/>
      <c r="Z48" s="18"/>
      <c r="AA48" s="18"/>
      <c r="AB48" s="18"/>
      <c r="AC48" s="18"/>
      <c r="AD48" s="18"/>
      <c r="AE48" s="18"/>
      <c r="AF48" s="18"/>
      <c r="AG48" s="18"/>
      <c r="AI48" s="18"/>
      <c r="AJ48" s="18"/>
      <c r="AK48" s="18"/>
      <c r="AL48" s="18"/>
      <c r="AM48" s="18"/>
      <c r="AN48" s="18"/>
      <c r="AO48" s="18"/>
      <c r="AP48" s="12"/>
      <c r="AQ48" s="12"/>
    </row>
    <row r="49" spans="2:44" ht="18" customHeight="1">
      <c r="B49" s="35" t="s">
        <v>45</v>
      </c>
      <c r="C49" s="35" t="s">
        <v>433</v>
      </c>
      <c r="D49" s="38"/>
      <c r="E49" s="36"/>
      <c r="F49" s="36"/>
      <c r="G49" s="36"/>
      <c r="H49" s="37"/>
      <c r="I49" s="37"/>
    </row>
    <row r="50" spans="2:44" ht="18" customHeight="1">
      <c r="B50" s="35" t="s">
        <v>46</v>
      </c>
      <c r="C50" s="35" t="s">
        <v>434</v>
      </c>
      <c r="D50" s="38"/>
      <c r="E50" s="36"/>
      <c r="F50" s="36"/>
      <c r="G50" s="36"/>
      <c r="H50" s="37"/>
      <c r="I50" s="37"/>
    </row>
    <row r="51" spans="2:44" ht="18" customHeight="1">
      <c r="B51" s="35" t="s">
        <v>47</v>
      </c>
      <c r="C51" s="35" t="s">
        <v>435</v>
      </c>
      <c r="D51" s="35"/>
      <c r="E51" s="36"/>
      <c r="F51" s="36"/>
      <c r="G51" s="36"/>
      <c r="H51" s="37"/>
      <c r="I51" s="37"/>
    </row>
    <row r="52" spans="2:44" ht="18" customHeight="1">
      <c r="B52" s="39" t="s">
        <v>437</v>
      </c>
      <c r="C52" s="35" t="s">
        <v>436</v>
      </c>
      <c r="D52" s="38"/>
      <c r="E52" s="36"/>
      <c r="F52" s="36"/>
      <c r="G52" s="36"/>
      <c r="H52" s="37"/>
      <c r="I52" s="37"/>
    </row>
    <row r="53" spans="2:44" ht="18" customHeight="1"/>
    <row r="54" spans="2:44" ht="18" customHeight="1"/>
    <row r="56" spans="2:44" ht="12.75" customHeight="1">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row>
    <row r="57" spans="2:44" ht="12.75" customHeight="1">
      <c r="D57" s="12"/>
      <c r="E57" s="12"/>
      <c r="F57" s="12"/>
      <c r="G57" s="12"/>
      <c r="H57" s="12"/>
      <c r="I57" s="12"/>
      <c r="J57" s="12"/>
      <c r="K57" s="12"/>
      <c r="L57" s="12"/>
      <c r="M57" s="12"/>
      <c r="N57" s="12"/>
      <c r="O57" s="12"/>
      <c r="P57" s="12"/>
      <c r="Q57" s="12"/>
      <c r="R57" s="12"/>
      <c r="S57" s="12"/>
      <c r="T57" s="12"/>
      <c r="U57" s="12"/>
      <c r="V57" s="12"/>
      <c r="W57" s="12"/>
      <c r="X57" s="25"/>
      <c r="Y57" s="25"/>
      <c r="Z57" s="25"/>
      <c r="AA57" s="25"/>
      <c r="AB57" s="25"/>
      <c r="AC57" s="25"/>
      <c r="AD57" s="25"/>
      <c r="AE57" s="25"/>
      <c r="AF57" s="25"/>
      <c r="AG57" s="25"/>
      <c r="AH57" s="25"/>
      <c r="AI57" s="25"/>
      <c r="AJ57" s="25"/>
      <c r="AK57" s="25"/>
      <c r="AL57" s="25"/>
      <c r="AM57" s="25"/>
      <c r="AN57" s="25"/>
      <c r="AO57" s="25"/>
      <c r="AP57" s="25"/>
      <c r="AQ57" s="25"/>
      <c r="AR57" s="25"/>
    </row>
    <row r="58" spans="2:44" ht="12.75" customHeight="1">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row>
    <row r="59" spans="2:44" ht="12.75" customHeight="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row>
    <row r="62" spans="2:44" ht="12.75" customHeight="1">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row>
    <row r="66" spans="2:44" s="42" customFormat="1" ht="12.75" customHeight="1"/>
    <row r="67" spans="2:44" ht="12.75" customHeight="1">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row>
    <row r="70" spans="2:44" ht="12.75" customHeight="1">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row>
    <row r="72" spans="2:44" ht="12.75" customHeight="1">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row>
    <row r="73" spans="2:44" ht="12.75" customHeight="1">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row>
    <row r="78" spans="2:44" ht="12.75" customHeight="1">
      <c r="B78" s="18"/>
      <c r="C78" s="18"/>
      <c r="D78" s="18"/>
      <c r="E78" s="18"/>
      <c r="F78" s="18"/>
      <c r="G78" s="18"/>
      <c r="H78" s="18"/>
      <c r="I78" s="18"/>
      <c r="J78" s="18"/>
      <c r="K78" s="18"/>
      <c r="L78" s="18"/>
      <c r="M78" s="18"/>
      <c r="N78" s="18"/>
      <c r="O78" s="18"/>
      <c r="P78" s="18"/>
    </row>
    <row r="79" spans="2:44" ht="12.75" customHeight="1">
      <c r="B79" s="18"/>
      <c r="C79" s="18"/>
      <c r="D79" s="18"/>
      <c r="E79" s="18"/>
      <c r="F79" s="18"/>
      <c r="G79" s="18"/>
      <c r="H79" s="18"/>
      <c r="I79" s="18"/>
      <c r="J79" s="18"/>
      <c r="K79" s="18"/>
      <c r="L79" s="18"/>
      <c r="M79" s="18"/>
      <c r="N79" s="18"/>
      <c r="O79" s="18"/>
      <c r="P79" s="18"/>
    </row>
    <row r="80" spans="2:44" ht="12.75" customHeight="1">
      <c r="B80" s="18"/>
      <c r="C80" s="18"/>
      <c r="D80" s="18"/>
      <c r="E80" s="18"/>
      <c r="F80" s="18"/>
      <c r="G80" s="18"/>
      <c r="H80" s="18"/>
      <c r="I80" s="18"/>
      <c r="J80" s="18"/>
      <c r="K80" s="18"/>
      <c r="L80" s="18"/>
      <c r="M80" s="18"/>
      <c r="N80" s="18"/>
      <c r="O80" s="18"/>
      <c r="P80" s="18"/>
    </row>
    <row r="81" spans="2:16" ht="12.75" customHeight="1">
      <c r="B81" s="18"/>
      <c r="C81" s="18"/>
      <c r="D81" s="18"/>
      <c r="E81" s="18"/>
      <c r="F81" s="18"/>
      <c r="G81" s="18"/>
      <c r="H81" s="18"/>
      <c r="I81" s="18"/>
      <c r="J81" s="18"/>
      <c r="K81" s="18"/>
      <c r="L81" s="18"/>
      <c r="M81" s="18"/>
      <c r="N81" s="18"/>
      <c r="O81" s="18"/>
      <c r="P81" s="18"/>
    </row>
    <row r="85" spans="2:16" ht="12.75" customHeight="1">
      <c r="B85" s="35"/>
      <c r="C85" s="35"/>
      <c r="D85" s="36"/>
      <c r="E85" s="36"/>
      <c r="F85" s="36"/>
    </row>
    <row r="90" spans="2:16" ht="12.75" customHeight="1">
      <c r="B90" s="38"/>
      <c r="C90" s="38"/>
    </row>
  </sheetData>
  <mergeCells count="1">
    <mergeCell ref="B11:C11"/>
  </mergeCells>
  <printOptions verticalCentered="1"/>
  <pageMargins left="0.39370078740157483" right="0.39370078740157483" top="0.39370078740157483" bottom="0.39370078740157483" header="0" footer="0"/>
  <pageSetup paperSize="176" scale="88" orientation="portrait" r:id="rId1"/>
  <ignoredErrors>
    <ignoredError sqref="AK6:AR10 AA6:AJ10 I11:AJ14 I6:Z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0"/>
  <sheetViews>
    <sheetView topLeftCell="B1" zoomScale="80" zoomScaleNormal="80" zoomScaleSheetLayoutView="100" workbookViewId="0">
      <pane xSplit="2" ySplit="8" topLeftCell="O9" activePane="bottomRight" state="frozen"/>
      <selection activeCell="B1" sqref="B1"/>
      <selection pane="topRight" activeCell="D1" sqref="D1"/>
      <selection pane="bottomLeft" activeCell="B9" sqref="B9"/>
      <selection pane="bottomRight" activeCell="Z21" sqref="Z21"/>
    </sheetView>
  </sheetViews>
  <sheetFormatPr baseColWidth="10" defaultRowHeight="12.75"/>
  <cols>
    <col min="1" max="1" width="6.5703125" style="80" customWidth="1"/>
    <col min="2" max="2" width="13.140625" style="80" customWidth="1"/>
    <col min="3" max="3" width="56.140625" style="80" customWidth="1"/>
    <col min="4" max="4" width="13.28515625" style="80" customWidth="1"/>
    <col min="5" max="5" width="11.7109375" style="80" customWidth="1"/>
    <col min="6" max="8" width="10.5703125" style="80" customWidth="1"/>
    <col min="9" max="12" width="11.5703125" style="80" customWidth="1"/>
    <col min="13" max="13" width="13.28515625" style="80" customWidth="1"/>
    <col min="14" max="14" width="12.85546875" style="80" customWidth="1"/>
    <col min="15" max="17" width="11.42578125" style="80"/>
    <col min="18" max="23" width="13.28515625" style="80" customWidth="1"/>
    <col min="24" max="16384" width="11.42578125" style="80"/>
  </cols>
  <sheetData>
    <row r="1" spans="2:23" ht="18" customHeight="1"/>
    <row r="2" spans="2:23" ht="18" customHeight="1">
      <c r="B2" s="2" t="s">
        <v>85</v>
      </c>
      <c r="C2" s="3"/>
      <c r="D2" s="3"/>
      <c r="E2" s="3"/>
      <c r="F2" s="3"/>
      <c r="G2" s="3"/>
      <c r="H2" s="3"/>
    </row>
    <row r="3" spans="2:23" ht="18" customHeight="1">
      <c r="B3" s="6" t="s">
        <v>86</v>
      </c>
      <c r="C3" s="4"/>
      <c r="D3" s="4"/>
      <c r="E3" s="4"/>
      <c r="F3" s="4"/>
      <c r="G3" s="4"/>
      <c r="H3" s="4"/>
      <c r="I3" s="3"/>
      <c r="J3" s="3"/>
      <c r="K3" s="81"/>
      <c r="L3" s="81"/>
      <c r="N3" s="82"/>
    </row>
    <row r="4" spans="2:23" ht="18" customHeight="1">
      <c r="B4" s="13" t="s">
        <v>73</v>
      </c>
      <c r="C4" s="13"/>
      <c r="D4" s="13"/>
      <c r="E4" s="13"/>
      <c r="F4" s="13"/>
      <c r="G4" s="13"/>
      <c r="H4" s="13"/>
      <c r="I4" s="83"/>
      <c r="J4" s="4"/>
      <c r="K4" s="81"/>
      <c r="L4" s="81"/>
      <c r="N4" s="82"/>
    </row>
    <row r="5" spans="2:23" ht="13.5" thickBot="1">
      <c r="I5" s="374"/>
      <c r="J5" s="374"/>
      <c r="K5" s="53"/>
      <c r="N5" s="53"/>
      <c r="Q5" s="53"/>
    </row>
    <row r="6" spans="2:23" ht="20.25" customHeight="1">
      <c r="B6" s="382" t="s">
        <v>87</v>
      </c>
      <c r="C6" s="382"/>
      <c r="D6" s="380">
        <v>2001</v>
      </c>
      <c r="E6" s="380">
        <v>2002</v>
      </c>
      <c r="F6" s="380">
        <v>2003</v>
      </c>
      <c r="G6" s="380">
        <v>2004</v>
      </c>
      <c r="H6" s="380">
        <v>2005</v>
      </c>
      <c r="I6" s="380">
        <v>2006</v>
      </c>
      <c r="J6" s="380">
        <v>2007</v>
      </c>
      <c r="K6" s="380">
        <v>2008</v>
      </c>
      <c r="L6" s="380">
        <v>2009</v>
      </c>
      <c r="M6" s="380">
        <v>2010</v>
      </c>
      <c r="N6" s="380">
        <v>2011</v>
      </c>
      <c r="O6" s="380">
        <v>2012</v>
      </c>
      <c r="P6" s="380">
        <v>2013</v>
      </c>
      <c r="Q6" s="380" t="s">
        <v>54</v>
      </c>
      <c r="R6" s="380" t="s">
        <v>55</v>
      </c>
      <c r="S6" s="380" t="s">
        <v>56</v>
      </c>
      <c r="T6" s="380" t="s">
        <v>57</v>
      </c>
      <c r="U6" s="380" t="s">
        <v>58</v>
      </c>
      <c r="V6" s="380" t="s">
        <v>202</v>
      </c>
      <c r="W6" s="301"/>
    </row>
    <row r="7" spans="2:23" ht="11.85" customHeight="1" thickBot="1">
      <c r="B7" s="383"/>
      <c r="C7" s="383"/>
      <c r="D7" s="381"/>
      <c r="E7" s="381"/>
      <c r="F7" s="381"/>
      <c r="G7" s="381"/>
      <c r="H7" s="381"/>
      <c r="I7" s="381"/>
      <c r="J7" s="381"/>
      <c r="K7" s="381"/>
      <c r="L7" s="381"/>
      <c r="M7" s="381"/>
      <c r="N7" s="381"/>
      <c r="O7" s="381"/>
      <c r="P7" s="381"/>
      <c r="Q7" s="381"/>
      <c r="R7" s="381"/>
      <c r="S7" s="381"/>
      <c r="T7" s="381"/>
      <c r="U7" s="381"/>
      <c r="V7" s="381"/>
      <c r="W7" s="301"/>
    </row>
    <row r="8" spans="2:23" ht="7.5" customHeight="1">
      <c r="B8" s="37"/>
      <c r="C8" s="37"/>
      <c r="D8" s="37"/>
      <c r="E8" s="37"/>
      <c r="F8" s="37"/>
      <c r="G8" s="37"/>
      <c r="H8" s="37"/>
      <c r="I8" s="81"/>
      <c r="J8" s="81"/>
      <c r="K8" s="81"/>
      <c r="L8" s="81"/>
      <c r="M8" s="81"/>
    </row>
    <row r="9" spans="2:23" ht="18" customHeight="1">
      <c r="B9" s="55" t="s">
        <v>88</v>
      </c>
      <c r="C9" s="84"/>
      <c r="D9" s="84">
        <v>2693.0324000000001</v>
      </c>
      <c r="E9" s="84">
        <v>2886.723551</v>
      </c>
      <c r="F9" s="84">
        <v>3261.4876746199998</v>
      </c>
      <c r="G9" s="84">
        <v>3989.4132743800005</v>
      </c>
      <c r="H9" s="84">
        <v>4615.0316000000003</v>
      </c>
      <c r="I9" s="84">
        <v>5703.1208305299997</v>
      </c>
      <c r="J9" s="84">
        <v>7007.4641999999985</v>
      </c>
      <c r="K9" s="84">
        <v>8587.4097000000002</v>
      </c>
      <c r="L9" s="84">
        <v>9190.0127763289802</v>
      </c>
      <c r="M9" s="84">
        <v>11229.418953349999</v>
      </c>
      <c r="N9" s="84">
        <v>12835.905358419997</v>
      </c>
      <c r="O9" s="84">
        <v>14348.721407339999</v>
      </c>
      <c r="P9" s="84">
        <v>16684.816916879994</v>
      </c>
      <c r="Q9" s="84">
        <v>19317.785741062999</v>
      </c>
      <c r="R9" s="84">
        <v>23821.919749400975</v>
      </c>
      <c r="S9" s="84">
        <v>26442.965307794271</v>
      </c>
      <c r="T9" s="84">
        <v>29514.38309409569</v>
      </c>
      <c r="U9" s="84">
        <v>29775.903515800896</v>
      </c>
      <c r="V9" s="84">
        <v>33660.952416675245</v>
      </c>
      <c r="W9" s="84"/>
    </row>
    <row r="10" spans="2:23" ht="18" customHeight="1">
      <c r="B10" s="85" t="s">
        <v>89</v>
      </c>
      <c r="C10" s="37"/>
      <c r="D10" s="37">
        <v>359.02839999999998</v>
      </c>
      <c r="E10" s="37">
        <v>384.31319999999999</v>
      </c>
      <c r="F10" s="37">
        <v>456.36820393000005</v>
      </c>
      <c r="G10" s="37">
        <v>562.76462000000004</v>
      </c>
      <c r="H10" s="37">
        <v>656.81819999999993</v>
      </c>
      <c r="I10" s="37">
        <v>794.7016000000001</v>
      </c>
      <c r="J10" s="37">
        <v>991.56920000000002</v>
      </c>
      <c r="K10" s="37">
        <v>1088.0358999999999</v>
      </c>
      <c r="L10" s="37">
        <v>1064.8368227799999</v>
      </c>
      <c r="M10" s="37">
        <v>1203.68258758</v>
      </c>
      <c r="N10" s="37">
        <v>1434.6266807699999</v>
      </c>
      <c r="O10" s="37">
        <v>1751.21035078</v>
      </c>
      <c r="P10" s="37">
        <v>2016.3541684700001</v>
      </c>
      <c r="Q10" s="37">
        <v>2265.3702590829998</v>
      </c>
      <c r="R10" s="37">
        <v>2597.5893635099997</v>
      </c>
      <c r="S10" s="37">
        <v>2915.22113352</v>
      </c>
      <c r="T10" s="37">
        <v>3156.8758797799992</v>
      </c>
      <c r="U10" s="37">
        <v>2963.5274284399998</v>
      </c>
      <c r="V10" s="37">
        <v>2861.6285920600003</v>
      </c>
      <c r="W10" s="37"/>
    </row>
    <row r="11" spans="2:23" ht="18" customHeight="1">
      <c r="B11" s="85" t="s">
        <v>90</v>
      </c>
      <c r="C11" s="37"/>
      <c r="D11" s="37">
        <v>2095.8672999999999</v>
      </c>
      <c r="E11" s="37">
        <v>2217.4955999999997</v>
      </c>
      <c r="F11" s="37">
        <v>2468.3901999999998</v>
      </c>
      <c r="G11" s="37">
        <v>2873.7481000000007</v>
      </c>
      <c r="H11" s="37">
        <v>3362.7853</v>
      </c>
      <c r="I11" s="37">
        <v>4148.7138999999997</v>
      </c>
      <c r="J11" s="37">
        <v>4920.9375999999984</v>
      </c>
      <c r="K11" s="37">
        <v>6023.2446</v>
      </c>
      <c r="L11" s="37">
        <v>6804.12641205</v>
      </c>
      <c r="M11" s="37">
        <v>8090.2071699999997</v>
      </c>
      <c r="N11" s="37">
        <v>9432.8701499999988</v>
      </c>
      <c r="O11" s="37">
        <v>11006.80473</v>
      </c>
      <c r="P11" s="37">
        <v>12805.460196169995</v>
      </c>
      <c r="Q11" s="37">
        <v>15161.218509999999</v>
      </c>
      <c r="R11" s="37">
        <v>18193.547842563523</v>
      </c>
      <c r="S11" s="37">
        <v>21296.310181450001</v>
      </c>
      <c r="T11" s="37">
        <v>23867.689328550026</v>
      </c>
      <c r="U11" s="37">
        <v>24624.311789634929</v>
      </c>
      <c r="V11" s="37">
        <v>27585.811014146868</v>
      </c>
      <c r="W11" s="37"/>
    </row>
    <row r="12" spans="2:23" ht="18" customHeight="1">
      <c r="B12" s="86" t="s">
        <v>91</v>
      </c>
      <c r="C12" s="37"/>
      <c r="D12" s="37">
        <v>274.37169999999998</v>
      </c>
      <c r="E12" s="37">
        <v>269.71840000000003</v>
      </c>
      <c r="F12" s="37">
        <v>301.30462793000004</v>
      </c>
      <c r="G12" s="37">
        <v>352.1481</v>
      </c>
      <c r="H12" s="37">
        <v>415.33800000000002</v>
      </c>
      <c r="I12" s="37">
        <v>514.41988600000002</v>
      </c>
      <c r="J12" s="37">
        <v>742.54279999999994</v>
      </c>
      <c r="K12" s="37">
        <v>963.1708000000001</v>
      </c>
      <c r="L12" s="37">
        <v>1109.4699466710001</v>
      </c>
      <c r="M12" s="37">
        <v>1273.932819567</v>
      </c>
      <c r="N12" s="37">
        <v>1424.8900853300001</v>
      </c>
      <c r="O12" s="37">
        <v>1618.8648302900001</v>
      </c>
      <c r="P12" s="37">
        <v>1858.1823295999998</v>
      </c>
      <c r="Q12" s="37">
        <v>2210.1877743999999</v>
      </c>
      <c r="R12" s="37">
        <v>2610.2161416468839</v>
      </c>
      <c r="S12" s="37">
        <v>3102.377661605</v>
      </c>
      <c r="T12" s="37">
        <v>3574.9809408564997</v>
      </c>
      <c r="U12" s="37">
        <v>3854.4740075666</v>
      </c>
      <c r="V12" s="37">
        <v>4444.8421219627999</v>
      </c>
      <c r="W12" s="37"/>
    </row>
    <row r="13" spans="2:23" ht="18" customHeight="1">
      <c r="B13" s="87" t="s">
        <v>92</v>
      </c>
      <c r="C13" s="37"/>
      <c r="D13" s="37">
        <v>239.87799999999999</v>
      </c>
      <c r="E13" s="37">
        <v>236.535</v>
      </c>
      <c r="F13" s="37">
        <v>263.79700000000003</v>
      </c>
      <c r="G13" s="37">
        <v>306.61500000000001</v>
      </c>
      <c r="H13" s="37">
        <v>367.49799999999999</v>
      </c>
      <c r="I13" s="37">
        <v>453.11799999999999</v>
      </c>
      <c r="J13" s="37">
        <v>679.55100000000004</v>
      </c>
      <c r="K13" s="37">
        <v>879.98800000000006</v>
      </c>
      <c r="L13" s="37">
        <v>1002.223</v>
      </c>
      <c r="M13" s="37">
        <v>1150.6790000000001</v>
      </c>
      <c r="N13" s="37">
        <v>1287.95</v>
      </c>
      <c r="O13" s="37">
        <v>1456.4269999999999</v>
      </c>
      <c r="P13" s="37">
        <v>1668.2</v>
      </c>
      <c r="Q13" s="37">
        <v>1980.7</v>
      </c>
      <c r="R13" s="37">
        <v>2327.5</v>
      </c>
      <c r="S13" s="37">
        <v>2772.4</v>
      </c>
      <c r="T13" s="37">
        <v>3208.7</v>
      </c>
      <c r="U13" s="37">
        <v>3472.4</v>
      </c>
      <c r="V13" s="37">
        <v>4048.4</v>
      </c>
      <c r="W13" s="37"/>
    </row>
    <row r="14" spans="2:23" ht="18" customHeight="1">
      <c r="B14" s="87" t="s">
        <v>93</v>
      </c>
      <c r="C14" s="37"/>
      <c r="D14" s="37">
        <v>34.493699999999997</v>
      </c>
      <c r="E14" s="37">
        <v>33.183399999999999</v>
      </c>
      <c r="F14" s="37">
        <v>37.507627930000005</v>
      </c>
      <c r="G14" s="37">
        <v>45.533100000000005</v>
      </c>
      <c r="H14" s="37">
        <v>47.84</v>
      </c>
      <c r="I14" s="37">
        <v>61.301885999999996</v>
      </c>
      <c r="J14" s="37">
        <v>62.991799999999998</v>
      </c>
      <c r="K14" s="37">
        <v>83.1828</v>
      </c>
      <c r="L14" s="37">
        <v>107.246946671</v>
      </c>
      <c r="M14" s="37">
        <v>123.25381956699999</v>
      </c>
      <c r="N14" s="37">
        <v>136.94008532999999</v>
      </c>
      <c r="O14" s="37">
        <v>162.43783028999999</v>
      </c>
      <c r="P14" s="37">
        <v>189.98232959999996</v>
      </c>
      <c r="Q14" s="37">
        <v>229.48777440000001</v>
      </c>
      <c r="R14" s="37">
        <v>282.7161416468839</v>
      </c>
      <c r="S14" s="37">
        <v>329.97766160499998</v>
      </c>
      <c r="T14" s="37">
        <v>366.28094085649997</v>
      </c>
      <c r="U14" s="37">
        <v>382.07400756660007</v>
      </c>
      <c r="V14" s="37">
        <v>396.4421219628</v>
      </c>
      <c r="W14" s="37"/>
    </row>
    <row r="15" spans="2:23" ht="18" customHeight="1">
      <c r="B15" s="88" t="s">
        <v>94</v>
      </c>
      <c r="C15" s="37"/>
      <c r="D15" s="37">
        <v>31.335999999999999</v>
      </c>
      <c r="E15" s="37">
        <v>31.480660000000004</v>
      </c>
      <c r="F15" s="37">
        <v>37.47523000000001</v>
      </c>
      <c r="G15" s="37">
        <v>53.585529999999999</v>
      </c>
      <c r="H15" s="37">
        <v>61.715300000000006</v>
      </c>
      <c r="I15" s="37">
        <v>65.720699999999994</v>
      </c>
      <c r="J15" s="37">
        <v>73.725800000000007</v>
      </c>
      <c r="K15" s="37">
        <v>78.272000000000006</v>
      </c>
      <c r="L15" s="37">
        <v>90.338106001999989</v>
      </c>
      <c r="M15" s="37">
        <v>106.73815057981389</v>
      </c>
      <c r="N15" s="37">
        <v>136.21620557377716</v>
      </c>
      <c r="O15" s="37">
        <v>167.83614682692803</v>
      </c>
      <c r="P15" s="37">
        <v>189.40531404275197</v>
      </c>
      <c r="Q15" s="37">
        <v>191.37743989893173</v>
      </c>
      <c r="R15" s="37">
        <v>233.16431269</v>
      </c>
      <c r="S15" s="37">
        <v>268.78606325299995</v>
      </c>
      <c r="T15" s="37">
        <v>289.23173104250003</v>
      </c>
      <c r="U15" s="37">
        <v>285.17873156160255</v>
      </c>
      <c r="V15" s="37">
        <v>327.7872881410521</v>
      </c>
      <c r="W15" s="37"/>
    </row>
    <row r="16" spans="2:23" ht="18" customHeight="1">
      <c r="B16" s="86" t="s">
        <v>95</v>
      </c>
      <c r="C16" s="86"/>
      <c r="D16" s="37">
        <v>238.13669999999999</v>
      </c>
      <c r="E16" s="37">
        <v>284.91475100000002</v>
      </c>
      <c r="F16" s="37">
        <v>336.72927069000002</v>
      </c>
      <c r="G16" s="37">
        <v>552.90055438000002</v>
      </c>
      <c r="H16" s="37">
        <v>595.42809999999997</v>
      </c>
      <c r="I16" s="37">
        <v>759.70533052999997</v>
      </c>
      <c r="J16" s="37">
        <v>1094.9574</v>
      </c>
      <c r="K16" s="37">
        <v>1476.1292000000003</v>
      </c>
      <c r="L16" s="37">
        <v>1321.0495414989805</v>
      </c>
      <c r="M16" s="37">
        <v>1935.5291957699997</v>
      </c>
      <c r="N16" s="37">
        <v>1968.40852765</v>
      </c>
      <c r="O16" s="37">
        <v>1590.70632656</v>
      </c>
      <c r="P16" s="37">
        <v>1863.0025522400001</v>
      </c>
      <c r="Q16" s="37">
        <v>1891.1969719799997</v>
      </c>
      <c r="R16" s="37">
        <v>3030.7825433274534</v>
      </c>
      <c r="S16" s="37">
        <v>2231.4339928242698</v>
      </c>
      <c r="T16" s="37">
        <v>2489.8178857656621</v>
      </c>
      <c r="U16" s="37">
        <v>2188.0642977259663</v>
      </c>
      <c r="V16" s="37">
        <v>3213.5128104683781</v>
      </c>
      <c r="W16" s="37"/>
    </row>
    <row r="17" spans="2:23" ht="7.5" customHeight="1">
      <c r="B17" s="37"/>
      <c r="C17" s="37"/>
      <c r="D17" s="37"/>
      <c r="E17" s="37"/>
      <c r="F17" s="37"/>
      <c r="G17" s="37"/>
      <c r="H17" s="37"/>
      <c r="I17" s="37"/>
      <c r="J17" s="37"/>
      <c r="K17" s="37"/>
      <c r="L17" s="37"/>
      <c r="M17" s="37"/>
      <c r="N17" s="37"/>
    </row>
    <row r="18" spans="2:23" ht="18" customHeight="1">
      <c r="B18" s="55" t="s">
        <v>59</v>
      </c>
      <c r="C18" s="84"/>
      <c r="D18" s="84">
        <v>2055.8899000000001</v>
      </c>
      <c r="E18" s="84">
        <v>2261.3589000000002</v>
      </c>
      <c r="F18" s="84">
        <v>2505.4399279299996</v>
      </c>
      <c r="G18" s="84">
        <v>2980.2705799999999</v>
      </c>
      <c r="H18" s="84">
        <v>3511.3372000000004</v>
      </c>
      <c r="I18" s="84">
        <v>4242.0374569999985</v>
      </c>
      <c r="J18" s="84">
        <v>4925.9776999999995</v>
      </c>
      <c r="K18" s="84">
        <v>6567.9075999999995</v>
      </c>
      <c r="L18" s="84">
        <v>7742.7331977706035</v>
      </c>
      <c r="M18" s="84">
        <v>8997.5276695836019</v>
      </c>
      <c r="N18" s="84">
        <v>10462.796554088083</v>
      </c>
      <c r="O18" s="84">
        <v>12594.900936841184</v>
      </c>
      <c r="P18" s="84">
        <v>14874.730636210001</v>
      </c>
      <c r="Q18" s="84">
        <v>17937.987730870002</v>
      </c>
      <c r="R18" s="84">
        <v>20987.86429617885</v>
      </c>
      <c r="S18" s="84">
        <v>24627.713905152261</v>
      </c>
      <c r="T18" s="84">
        <v>28344.35850191586</v>
      </c>
      <c r="U18" s="84">
        <v>31539.236858817472</v>
      </c>
      <c r="V18" s="84">
        <v>33749.926097662646</v>
      </c>
      <c r="W18" s="84"/>
    </row>
    <row r="19" spans="2:23" ht="18" customHeight="1">
      <c r="B19" s="85" t="s">
        <v>96</v>
      </c>
      <c r="C19" s="37"/>
      <c r="D19" s="37">
        <v>336.23429999999996</v>
      </c>
      <c r="E19" s="37">
        <v>336.46169999999995</v>
      </c>
      <c r="F19" s="37">
        <v>344.73132793000002</v>
      </c>
      <c r="G19" s="37">
        <v>423.27719999999999</v>
      </c>
      <c r="H19" s="37">
        <v>470.23420000000004</v>
      </c>
      <c r="I19" s="37">
        <v>554.01389999999992</v>
      </c>
      <c r="J19" s="37">
        <v>589.90440000000001</v>
      </c>
      <c r="K19" s="37">
        <v>814.74739999999986</v>
      </c>
      <c r="L19" s="37">
        <v>987.37847146999991</v>
      </c>
      <c r="M19" s="37">
        <v>1079.3783326089999</v>
      </c>
      <c r="N19" s="37">
        <v>1187.6003974299999</v>
      </c>
      <c r="O19" s="37">
        <v>1384.0348959899998</v>
      </c>
      <c r="P19" s="37">
        <v>1594.6361855</v>
      </c>
      <c r="Q19" s="37">
        <v>1890.8052890799997</v>
      </c>
      <c r="R19" s="37">
        <v>2173.4219250599836</v>
      </c>
      <c r="S19" s="37">
        <v>2642.0536120745837</v>
      </c>
      <c r="T19" s="37">
        <v>2796.9301002868001</v>
      </c>
      <c r="U19" s="37">
        <v>2802.2813551328836</v>
      </c>
      <c r="V19" s="37">
        <v>2784.3836758101997</v>
      </c>
      <c r="W19" s="37"/>
    </row>
    <row r="20" spans="2:23" ht="18" customHeight="1">
      <c r="B20" s="85" t="s">
        <v>97</v>
      </c>
      <c r="C20" s="37"/>
      <c r="D20" s="37">
        <v>604.34739999999999</v>
      </c>
      <c r="E20" s="37">
        <v>660.59819999999991</v>
      </c>
      <c r="F20" s="37">
        <v>789.31439999999998</v>
      </c>
      <c r="G20" s="37">
        <v>999.20659999999998</v>
      </c>
      <c r="H20" s="37">
        <v>1199.9213999999999</v>
      </c>
      <c r="I20" s="37">
        <v>1512.2980540000001</v>
      </c>
      <c r="J20" s="37">
        <v>1810.8471000000002</v>
      </c>
      <c r="K20" s="37">
        <v>2441.7874999999999</v>
      </c>
      <c r="L20" s="37">
        <v>2632.6244871914814</v>
      </c>
      <c r="M20" s="37">
        <v>3244.0411512753003</v>
      </c>
      <c r="N20" s="37">
        <v>3751.7803979420823</v>
      </c>
      <c r="O20" s="37">
        <v>4710.749062771185</v>
      </c>
      <c r="P20" s="37">
        <v>5289.6947404800012</v>
      </c>
      <c r="Q20" s="37">
        <v>6330.3968793500007</v>
      </c>
      <c r="R20" s="37">
        <v>7473.7322747726366</v>
      </c>
      <c r="S20" s="37">
        <v>8197.5724535140416</v>
      </c>
      <c r="T20" s="37">
        <v>9418.4619990843294</v>
      </c>
      <c r="U20" s="37">
        <v>9945.4820028215509</v>
      </c>
      <c r="V20" s="37">
        <v>10176.697352506608</v>
      </c>
      <c r="W20" s="37"/>
    </row>
    <row r="21" spans="2:23" ht="18" customHeight="1">
      <c r="B21" s="85" t="s">
        <v>98</v>
      </c>
      <c r="C21" s="37"/>
      <c r="D21" s="37">
        <v>8.5115999999999996</v>
      </c>
      <c r="E21" s="37">
        <v>0</v>
      </c>
      <c r="F21" s="37">
        <v>0</v>
      </c>
      <c r="G21" s="37">
        <v>4.1609999999999996</v>
      </c>
      <c r="H21" s="37">
        <v>0</v>
      </c>
      <c r="I21" s="37">
        <v>0</v>
      </c>
      <c r="J21" s="37">
        <v>0</v>
      </c>
      <c r="K21" s="37">
        <v>0</v>
      </c>
      <c r="L21" s="37">
        <v>0</v>
      </c>
      <c r="M21" s="37">
        <v>0</v>
      </c>
      <c r="N21" s="37">
        <v>1.2182377900000001</v>
      </c>
      <c r="O21" s="37">
        <v>2.50300587</v>
      </c>
      <c r="P21" s="37">
        <v>16.196394259999998</v>
      </c>
      <c r="Q21" s="37">
        <v>23.419422399999995</v>
      </c>
      <c r="R21" s="37">
        <v>24.301363900000002</v>
      </c>
      <c r="S21" s="37">
        <v>38.350610090000004</v>
      </c>
      <c r="T21" s="37">
        <v>107.71002969000001</v>
      </c>
      <c r="U21" s="37">
        <v>127.73371435999998</v>
      </c>
      <c r="V21" s="37">
        <v>68.586932239999996</v>
      </c>
      <c r="W21" s="37"/>
    </row>
    <row r="22" spans="2:23" ht="18" customHeight="1">
      <c r="B22" s="86" t="s">
        <v>99</v>
      </c>
      <c r="C22" s="37"/>
      <c r="D22" s="37">
        <v>8.5115999999999996</v>
      </c>
      <c r="E22" s="37">
        <v>0</v>
      </c>
      <c r="F22" s="37">
        <v>0</v>
      </c>
      <c r="G22" s="37">
        <v>4.1609999999999996</v>
      </c>
      <c r="H22" s="37">
        <v>0</v>
      </c>
      <c r="I22" s="37">
        <v>0</v>
      </c>
      <c r="J22" s="37">
        <v>0</v>
      </c>
      <c r="K22" s="37">
        <v>0</v>
      </c>
      <c r="L22" s="37">
        <v>0</v>
      </c>
      <c r="M22" s="37">
        <v>0</v>
      </c>
      <c r="N22" s="37">
        <v>1.2182377900000001</v>
      </c>
      <c r="O22" s="37">
        <v>2.50300587</v>
      </c>
      <c r="P22" s="37">
        <v>16.196394259999998</v>
      </c>
      <c r="Q22" s="37">
        <v>23.419422399999995</v>
      </c>
      <c r="R22" s="37">
        <v>24.301363900000002</v>
      </c>
      <c r="S22" s="37">
        <v>38.350610090000004</v>
      </c>
      <c r="T22" s="37">
        <v>107.71002969000001</v>
      </c>
      <c r="U22" s="37">
        <v>127.73371435999998</v>
      </c>
      <c r="V22" s="37">
        <v>68.586932239999996</v>
      </c>
      <c r="W22" s="37"/>
    </row>
    <row r="23" spans="2:23" ht="18" customHeight="1">
      <c r="B23" s="89" t="s">
        <v>100</v>
      </c>
      <c r="C23" s="37"/>
      <c r="D23" s="37">
        <v>0</v>
      </c>
      <c r="E23" s="37">
        <v>0</v>
      </c>
      <c r="F23" s="303">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row>
    <row r="24" spans="2:23" ht="18" customHeight="1">
      <c r="B24" s="85" t="s">
        <v>101</v>
      </c>
      <c r="C24" s="37"/>
      <c r="D24" s="37">
        <v>54.0702</v>
      </c>
      <c r="E24" s="37">
        <v>0</v>
      </c>
      <c r="F24" s="37">
        <v>0.25209999999999999</v>
      </c>
      <c r="G24" s="37">
        <v>34.338799999999999</v>
      </c>
      <c r="H24" s="37">
        <v>135.31719999999999</v>
      </c>
      <c r="I24" s="37">
        <v>126.75984299999999</v>
      </c>
      <c r="J24" s="37">
        <v>66.72229999999999</v>
      </c>
      <c r="K24" s="37">
        <v>12.718299999999999</v>
      </c>
      <c r="L24" s="37">
        <v>10.10432</v>
      </c>
      <c r="M24" s="37">
        <v>16.394280000000002</v>
      </c>
      <c r="N24" s="37">
        <v>16.300460000000001</v>
      </c>
      <c r="O24" s="37">
        <v>17.808689999999999</v>
      </c>
      <c r="P24" s="37">
        <v>19.963379999999997</v>
      </c>
      <c r="Q24" s="37">
        <v>20.21424</v>
      </c>
      <c r="R24" s="37">
        <v>19.803090000000001</v>
      </c>
      <c r="S24" s="37">
        <v>19.637092667125</v>
      </c>
      <c r="T24" s="37">
        <v>18.52649233</v>
      </c>
      <c r="U24" s="37">
        <v>18.914580339365997</v>
      </c>
      <c r="V24" s="37">
        <v>0.90761999999999998</v>
      </c>
      <c r="W24" s="37"/>
    </row>
    <row r="25" spans="2:23" ht="18" customHeight="1">
      <c r="B25" s="85" t="s">
        <v>102</v>
      </c>
      <c r="C25" s="37"/>
      <c r="D25" s="37">
        <v>1052.7264</v>
      </c>
      <c r="E25" s="37">
        <v>1247.8839</v>
      </c>
      <c r="F25" s="37">
        <v>1357.9560000000001</v>
      </c>
      <c r="G25" s="37">
        <v>1497.9144999999999</v>
      </c>
      <c r="H25" s="37">
        <v>1684.4446</v>
      </c>
      <c r="I25" s="37">
        <v>2014.2922869999998</v>
      </c>
      <c r="J25" s="37">
        <v>2433.1085999999996</v>
      </c>
      <c r="K25" s="37">
        <v>3256.5781000000002</v>
      </c>
      <c r="L25" s="37">
        <v>4091.3461263499998</v>
      </c>
      <c r="M25" s="37">
        <v>4637.2645932900004</v>
      </c>
      <c r="N25" s="37">
        <v>5470.3993881759998</v>
      </c>
      <c r="O25" s="37">
        <v>6430.8852978999994</v>
      </c>
      <c r="P25" s="37">
        <v>7921.4588521000005</v>
      </c>
      <c r="Q25" s="37">
        <v>9616.0169948399998</v>
      </c>
      <c r="R25" s="37">
        <v>11225.338431482091</v>
      </c>
      <c r="S25" s="37">
        <v>13657.101246131906</v>
      </c>
      <c r="T25" s="37">
        <v>15927.079735168265</v>
      </c>
      <c r="U25" s="37">
        <v>18593.857102450009</v>
      </c>
      <c r="V25" s="37">
        <v>20677.339075214601</v>
      </c>
      <c r="W25" s="37"/>
    </row>
    <row r="26" spans="2:23" ht="18" customHeight="1">
      <c r="B26" s="85" t="s">
        <v>103</v>
      </c>
      <c r="C26" s="37"/>
      <c r="D26" s="37">
        <v>0</v>
      </c>
      <c r="E26" s="37">
        <v>16.415099999999999</v>
      </c>
      <c r="F26" s="37">
        <v>13.1861</v>
      </c>
      <c r="G26" s="37">
        <v>21.372479999999996</v>
      </c>
      <c r="H26" s="37">
        <v>21.419800000000002</v>
      </c>
      <c r="I26" s="37">
        <v>34.673373000000005</v>
      </c>
      <c r="J26" s="37">
        <v>25.395299999999999</v>
      </c>
      <c r="K26" s="37">
        <v>42.07630000000001</v>
      </c>
      <c r="L26" s="37">
        <v>21.279792759122</v>
      </c>
      <c r="M26" s="37">
        <v>20.449312409299999</v>
      </c>
      <c r="N26" s="37">
        <v>35.497672750000007</v>
      </c>
      <c r="O26" s="37">
        <v>48.919984310000004</v>
      </c>
      <c r="P26" s="37">
        <v>32.781083870000003</v>
      </c>
      <c r="Q26" s="37">
        <v>57.134905199999999</v>
      </c>
      <c r="R26" s="37">
        <v>71.267210964138002</v>
      </c>
      <c r="S26" s="37">
        <v>72.998890674605988</v>
      </c>
      <c r="T26" s="37">
        <v>75.650145356467007</v>
      </c>
      <c r="U26" s="37">
        <v>50.968103713661009</v>
      </c>
      <c r="V26" s="37">
        <v>42.011441891240004</v>
      </c>
      <c r="W26" s="37"/>
    </row>
    <row r="27" spans="2:23" ht="8.25" customHeight="1">
      <c r="C27" s="37"/>
      <c r="D27" s="37"/>
      <c r="E27" s="37"/>
      <c r="F27" s="37"/>
      <c r="G27" s="37"/>
      <c r="H27" s="37"/>
      <c r="I27" s="37"/>
      <c r="J27" s="37"/>
      <c r="K27" s="37"/>
      <c r="L27" s="37"/>
      <c r="M27" s="37"/>
      <c r="N27" s="37"/>
    </row>
    <row r="28" spans="2:23" s="90" customFormat="1" ht="18" customHeight="1">
      <c r="B28" s="55" t="s">
        <v>104</v>
      </c>
      <c r="C28" s="84"/>
      <c r="D28" s="84">
        <v>637.14249999999993</v>
      </c>
      <c r="E28" s="84">
        <v>625.36465099999987</v>
      </c>
      <c r="F28" s="84">
        <v>756.04774669000017</v>
      </c>
      <c r="G28" s="84">
        <v>1009.1426943800006</v>
      </c>
      <c r="H28" s="84">
        <v>1103.6943999999999</v>
      </c>
      <c r="I28" s="84">
        <v>1461.0833735300012</v>
      </c>
      <c r="J28" s="84">
        <v>2081.4864999999991</v>
      </c>
      <c r="K28" s="84">
        <v>2019.5021000000006</v>
      </c>
      <c r="L28" s="84">
        <v>1447.2795785583767</v>
      </c>
      <c r="M28" s="84">
        <v>2231.8912837663975</v>
      </c>
      <c r="N28" s="84">
        <v>2373.1088043319141</v>
      </c>
      <c r="O28" s="84">
        <v>1753.8204704988148</v>
      </c>
      <c r="P28" s="84">
        <v>1810.0862806699934</v>
      </c>
      <c r="Q28" s="84">
        <v>1379.798010192997</v>
      </c>
      <c r="R28" s="84">
        <v>2834.0554532221249</v>
      </c>
      <c r="S28" s="84">
        <v>1815.2514026420104</v>
      </c>
      <c r="T28" s="84">
        <v>1170.0245921798305</v>
      </c>
      <c r="U28" s="84">
        <v>-1763.3333430165767</v>
      </c>
      <c r="V28" s="84">
        <v>-88.973680987401167</v>
      </c>
      <c r="W28" s="84"/>
    </row>
    <row r="29" spans="2:23" s="90" customFormat="1" ht="6.75" customHeight="1">
      <c r="B29" s="55" t="s">
        <v>37</v>
      </c>
      <c r="C29" s="84"/>
      <c r="D29" s="84"/>
      <c r="E29" s="84"/>
      <c r="F29" s="84"/>
      <c r="G29" s="84"/>
      <c r="H29" s="84"/>
      <c r="I29" s="84"/>
      <c r="J29" s="84"/>
      <c r="K29" s="84"/>
      <c r="L29" s="84"/>
      <c r="M29" s="84"/>
      <c r="N29" s="84"/>
      <c r="O29" s="91"/>
      <c r="P29" s="91"/>
      <c r="Q29" s="91"/>
      <c r="R29" s="91"/>
      <c r="S29" s="91"/>
      <c r="T29" s="91"/>
      <c r="U29" s="91"/>
      <c r="V29" s="91"/>
      <c r="W29" s="91"/>
    </row>
    <row r="30" spans="2:23" s="90" customFormat="1" ht="18" customHeight="1">
      <c r="B30" s="55" t="s">
        <v>105</v>
      </c>
      <c r="C30" s="84"/>
      <c r="D30" s="84">
        <v>84.383700000000005</v>
      </c>
      <c r="E30" s="84">
        <v>124.5519</v>
      </c>
      <c r="F30" s="84">
        <v>239.48096721999997</v>
      </c>
      <c r="G30" s="84">
        <v>122.45472000000001</v>
      </c>
      <c r="H30" s="84">
        <v>129.1883</v>
      </c>
      <c r="I30" s="84">
        <v>226.094041</v>
      </c>
      <c r="J30" s="84">
        <v>311.04200000000003</v>
      </c>
      <c r="K30" s="84">
        <v>538.048</v>
      </c>
      <c r="L30" s="84">
        <v>610.10499372882316</v>
      </c>
      <c r="M30" s="84">
        <v>662.77585059680007</v>
      </c>
      <c r="N30" s="84">
        <v>1074.5293684570001</v>
      </c>
      <c r="O30" s="84">
        <v>1882.9899058800002</v>
      </c>
      <c r="P30" s="84">
        <v>2464.3687345799999</v>
      </c>
      <c r="Q30" s="84">
        <v>2391.7358094000001</v>
      </c>
      <c r="R30" s="84">
        <v>3627.2670107579333</v>
      </c>
      <c r="S30" s="84">
        <v>3959.834607051173</v>
      </c>
      <c r="T30" s="84">
        <v>3984.3658217692209</v>
      </c>
      <c r="U30" s="84">
        <v>2829.7732199212001</v>
      </c>
      <c r="V30" s="84">
        <v>2506.7010427078999</v>
      </c>
      <c r="W30" s="84"/>
    </row>
    <row r="31" spans="2:23" s="90" customFormat="1" ht="6" customHeight="1">
      <c r="B31" s="55" t="s">
        <v>37</v>
      </c>
      <c r="C31" s="84"/>
      <c r="D31" s="84"/>
      <c r="E31" s="84"/>
      <c r="F31" s="84"/>
      <c r="G31" s="84"/>
      <c r="H31" s="84"/>
      <c r="I31" s="84"/>
      <c r="J31" s="84"/>
      <c r="K31" s="84"/>
      <c r="L31" s="84"/>
      <c r="M31" s="84"/>
      <c r="N31" s="84"/>
      <c r="O31" s="84"/>
      <c r="P31" s="84"/>
      <c r="Q31" s="84"/>
      <c r="R31" s="84"/>
      <c r="S31" s="84"/>
      <c r="T31" s="84"/>
      <c r="U31" s="84"/>
      <c r="V31" s="84"/>
      <c r="W31" s="84"/>
    </row>
    <row r="32" spans="2:23" s="90" customFormat="1" ht="18" customHeight="1">
      <c r="B32" s="55" t="s">
        <v>210</v>
      </c>
      <c r="C32" s="84"/>
      <c r="D32" s="84">
        <v>2140.2736</v>
      </c>
      <c r="E32" s="84">
        <v>2385.9108000000001</v>
      </c>
      <c r="F32" s="84">
        <v>2744.9208951499995</v>
      </c>
      <c r="G32" s="84">
        <v>3102.7253000000001</v>
      </c>
      <c r="H32" s="84">
        <v>3640.5255000000002</v>
      </c>
      <c r="I32" s="84">
        <v>4468.1314979999988</v>
      </c>
      <c r="J32" s="84">
        <v>5237.0196999999998</v>
      </c>
      <c r="K32" s="84">
        <v>7105.9555999999993</v>
      </c>
      <c r="L32" s="84">
        <v>8352.8381914994261</v>
      </c>
      <c r="M32" s="84">
        <v>9660.3035201804014</v>
      </c>
      <c r="N32" s="84">
        <v>11537.325922545084</v>
      </c>
      <c r="O32" s="84">
        <v>14477.890842721185</v>
      </c>
      <c r="P32" s="84">
        <v>17339.099370790002</v>
      </c>
      <c r="Q32" s="84">
        <v>20329.723540270003</v>
      </c>
      <c r="R32" s="84">
        <v>24615.131306936782</v>
      </c>
      <c r="S32" s="84">
        <v>28587.548512203433</v>
      </c>
      <c r="T32" s="84">
        <v>32328.724323685081</v>
      </c>
      <c r="U32" s="84">
        <v>34369.010078738669</v>
      </c>
      <c r="V32" s="84">
        <v>36256.627140370547</v>
      </c>
      <c r="W32" s="84"/>
    </row>
    <row r="33" spans="2:23" s="90" customFormat="1" ht="6" customHeight="1">
      <c r="B33" s="55"/>
      <c r="C33" s="84"/>
      <c r="D33" s="84"/>
      <c r="E33" s="84"/>
      <c r="F33" s="84"/>
      <c r="G33" s="84"/>
      <c r="H33" s="84"/>
      <c r="I33" s="84"/>
      <c r="J33" s="84"/>
      <c r="K33" s="84"/>
      <c r="L33" s="84"/>
      <c r="M33" s="84"/>
      <c r="N33" s="84"/>
      <c r="O33" s="84"/>
      <c r="P33" s="84"/>
      <c r="Q33" s="84"/>
      <c r="R33" s="84"/>
      <c r="S33" s="84"/>
      <c r="T33" s="84"/>
      <c r="U33" s="84"/>
      <c r="V33" s="84"/>
      <c r="W33" s="84"/>
    </row>
    <row r="34" spans="2:23" s="90" customFormat="1" ht="18" customHeight="1">
      <c r="B34" s="55" t="s">
        <v>209</v>
      </c>
      <c r="C34" s="84"/>
      <c r="D34" s="84">
        <v>552.75879999999995</v>
      </c>
      <c r="E34" s="84">
        <v>500.81275099999988</v>
      </c>
      <c r="F34" s="84">
        <v>516.56677947000026</v>
      </c>
      <c r="G34" s="84">
        <v>886.6879743800007</v>
      </c>
      <c r="H34" s="84">
        <v>974.50609999999983</v>
      </c>
      <c r="I34" s="84">
        <v>1234.9893325300011</v>
      </c>
      <c r="J34" s="84">
        <v>1770.4444999999992</v>
      </c>
      <c r="K34" s="84">
        <v>1481.4541000000006</v>
      </c>
      <c r="L34" s="84">
        <v>837.17458482955351</v>
      </c>
      <c r="M34" s="84">
        <v>1569.1154331695975</v>
      </c>
      <c r="N34" s="84">
        <v>1298.579435874914</v>
      </c>
      <c r="O34" s="84">
        <v>-129.16943538118539</v>
      </c>
      <c r="P34" s="84">
        <v>-654.28245391000655</v>
      </c>
      <c r="Q34" s="84">
        <v>-1011.9377992070031</v>
      </c>
      <c r="R34" s="84">
        <v>-793.21155753580842</v>
      </c>
      <c r="S34" s="84">
        <v>-2144.5832044091626</v>
      </c>
      <c r="T34" s="84">
        <v>-2814.3412295893904</v>
      </c>
      <c r="U34" s="84">
        <v>-4593.1065629377772</v>
      </c>
      <c r="V34" s="84">
        <v>-2595.6747236953011</v>
      </c>
      <c r="W34" s="84"/>
    </row>
    <row r="35" spans="2:23" s="90" customFormat="1" ht="7.5" customHeight="1">
      <c r="C35" s="84"/>
      <c r="D35" s="84"/>
      <c r="E35" s="84"/>
      <c r="F35" s="84"/>
      <c r="G35" s="84"/>
      <c r="H35" s="84"/>
      <c r="I35" s="84"/>
      <c r="J35" s="84"/>
      <c r="K35" s="84"/>
      <c r="L35" s="84"/>
      <c r="M35" s="84"/>
      <c r="N35" s="84"/>
      <c r="O35" s="84"/>
      <c r="P35" s="84"/>
      <c r="Q35" s="84"/>
      <c r="R35" s="84"/>
      <c r="S35" s="84"/>
      <c r="T35" s="84"/>
      <c r="U35" s="84"/>
      <c r="V35" s="84"/>
      <c r="W35" s="84"/>
    </row>
    <row r="36" spans="2:23" s="90" customFormat="1" ht="18" customHeight="1">
      <c r="B36" s="55" t="s">
        <v>208</v>
      </c>
      <c r="C36" s="84"/>
      <c r="D36" s="84">
        <v>15.385400000000001</v>
      </c>
      <c r="E36" s="84">
        <v>0</v>
      </c>
      <c r="F36" s="84">
        <v>0</v>
      </c>
      <c r="G36" s="84">
        <v>4.1441999999999997</v>
      </c>
      <c r="H36" s="84">
        <v>1.5078000000000003</v>
      </c>
      <c r="I36" s="84">
        <v>9.0224000000000011</v>
      </c>
      <c r="J36" s="84">
        <v>0.25569999999999998</v>
      </c>
      <c r="K36" s="84">
        <v>14.741</v>
      </c>
      <c r="L36" s="84">
        <v>30.643464720000001</v>
      </c>
      <c r="M36" s="84">
        <v>22.711936770000001</v>
      </c>
      <c r="N36" s="84">
        <v>31.392168160000004</v>
      </c>
      <c r="O36" s="84">
        <v>272.01984125000001</v>
      </c>
      <c r="P36" s="84">
        <v>51.213764640000001</v>
      </c>
      <c r="Q36" s="84">
        <v>20.379350610000003</v>
      </c>
      <c r="R36" s="84">
        <v>200.66124529108299</v>
      </c>
      <c r="S36" s="84">
        <v>8.8099057158080001</v>
      </c>
      <c r="T36" s="84">
        <v>2.3106077713099999</v>
      </c>
      <c r="U36" s="84">
        <v>2.2857888499999999</v>
      </c>
      <c r="V36" s="84">
        <v>2.3090201099999996</v>
      </c>
      <c r="W36" s="84"/>
    </row>
    <row r="37" spans="2:23" ht="6" customHeight="1">
      <c r="C37" s="37"/>
      <c r="D37" s="84"/>
      <c r="E37" s="84"/>
      <c r="F37" s="84"/>
      <c r="G37" s="84"/>
      <c r="H37" s="84"/>
      <c r="I37" s="84"/>
      <c r="J37" s="84"/>
      <c r="K37" s="84"/>
      <c r="L37" s="84"/>
      <c r="M37" s="84"/>
      <c r="N37" s="84"/>
      <c r="O37" s="84"/>
      <c r="P37" s="84"/>
      <c r="Q37" s="84"/>
      <c r="R37" s="84"/>
      <c r="S37" s="84"/>
      <c r="T37" s="84"/>
      <c r="U37" s="84"/>
      <c r="V37" s="84"/>
      <c r="W37" s="84"/>
    </row>
    <row r="38" spans="2:23" ht="18" customHeight="1">
      <c r="B38" s="55" t="s">
        <v>207</v>
      </c>
      <c r="C38" s="84"/>
      <c r="D38" s="84">
        <v>568.14419999999996</v>
      </c>
      <c r="E38" s="84">
        <v>500.81275099999988</v>
      </c>
      <c r="F38" s="84">
        <v>516.56677947000026</v>
      </c>
      <c r="G38" s="84">
        <v>890.83217438000065</v>
      </c>
      <c r="H38" s="84">
        <v>976.01389999999981</v>
      </c>
      <c r="I38" s="84">
        <v>1244.0117325300012</v>
      </c>
      <c r="J38" s="84">
        <v>1770.7001999999991</v>
      </c>
      <c r="K38" s="84">
        <v>1496.1951000000006</v>
      </c>
      <c r="L38" s="84">
        <v>867.81804954955351</v>
      </c>
      <c r="M38" s="84">
        <v>1591.8273699395975</v>
      </c>
      <c r="N38" s="84">
        <v>1329.971604034914</v>
      </c>
      <c r="O38" s="84">
        <v>142.85040586881462</v>
      </c>
      <c r="P38" s="84">
        <v>-603.06868927000653</v>
      </c>
      <c r="Q38" s="84">
        <v>-991.55844859700312</v>
      </c>
      <c r="R38" s="84">
        <v>-592.55031224472543</v>
      </c>
      <c r="S38" s="84">
        <v>-2135.7732986933547</v>
      </c>
      <c r="T38" s="84">
        <v>-2812.0306218180804</v>
      </c>
      <c r="U38" s="84">
        <v>-4590.820774087777</v>
      </c>
      <c r="V38" s="84">
        <v>-2593.3657035853012</v>
      </c>
      <c r="W38" s="84"/>
    </row>
    <row r="39" spans="2:23" ht="8.25" customHeight="1">
      <c r="C39" s="84"/>
      <c r="D39" s="84"/>
      <c r="E39" s="84"/>
      <c r="F39" s="84"/>
      <c r="G39" s="84"/>
      <c r="H39" s="84"/>
      <c r="I39" s="84"/>
      <c r="J39" s="84"/>
      <c r="K39" s="84"/>
      <c r="L39" s="84"/>
      <c r="M39" s="84"/>
      <c r="N39" s="84"/>
      <c r="O39" s="84"/>
      <c r="P39" s="84"/>
      <c r="Q39" s="84"/>
      <c r="R39" s="84"/>
      <c r="S39" s="84"/>
      <c r="T39" s="84"/>
      <c r="U39" s="84"/>
      <c r="V39" s="84"/>
      <c r="W39" s="84"/>
    </row>
    <row r="40" spans="2:23" s="90" customFormat="1" ht="18" customHeight="1">
      <c r="B40" s="55" t="s">
        <v>206</v>
      </c>
      <c r="C40" s="84"/>
      <c r="D40" s="84">
        <v>-568.14419999999996</v>
      </c>
      <c r="E40" s="84">
        <v>-500.81275100000005</v>
      </c>
      <c r="F40" s="84">
        <v>-516.56677946999991</v>
      </c>
      <c r="G40" s="84">
        <v>-890.83217438000008</v>
      </c>
      <c r="H40" s="84">
        <v>-976.01389999999958</v>
      </c>
      <c r="I40" s="84">
        <v>-1244.01173253</v>
      </c>
      <c r="J40" s="84">
        <v>-1770.7001999999998</v>
      </c>
      <c r="K40" s="84">
        <v>-1496.1951000000001</v>
      </c>
      <c r="L40" s="84">
        <v>-867.81804954955351</v>
      </c>
      <c r="M40" s="84">
        <v>-1591.8273699395997</v>
      </c>
      <c r="N40" s="84">
        <v>-1329.9716040349174</v>
      </c>
      <c r="O40" s="84">
        <v>-142.85040586881473</v>
      </c>
      <c r="P40" s="84">
        <v>603.06868927000369</v>
      </c>
      <c r="Q40" s="84">
        <v>991.55844859700176</v>
      </c>
      <c r="R40" s="84">
        <v>592.55031224472327</v>
      </c>
      <c r="S40" s="84">
        <v>2135.7732986933574</v>
      </c>
      <c r="T40" s="84">
        <v>2812.0306218180881</v>
      </c>
      <c r="U40" s="84">
        <v>4590.8207740877679</v>
      </c>
      <c r="V40" s="84">
        <v>2593.3657035852957</v>
      </c>
      <c r="W40" s="84"/>
    </row>
    <row r="41" spans="2:23" ht="18" customHeight="1">
      <c r="B41" s="85" t="s">
        <v>106</v>
      </c>
      <c r="C41" s="37"/>
      <c r="D41" s="37">
        <v>0</v>
      </c>
      <c r="E41" s="37">
        <v>16.453700000000001</v>
      </c>
      <c r="F41" s="37">
        <v>25.349644689999998</v>
      </c>
      <c r="G41" s="37">
        <v>15.367299999999998</v>
      </c>
      <c r="H41" s="37">
        <v>14.567099999999998</v>
      </c>
      <c r="I41" s="37">
        <v>5.192099999999999</v>
      </c>
      <c r="J41" s="37">
        <v>0.98039999999999994</v>
      </c>
      <c r="K41" s="37">
        <v>0</v>
      </c>
      <c r="L41" s="37">
        <v>0</v>
      </c>
      <c r="M41" s="37">
        <v>0</v>
      </c>
      <c r="N41" s="37">
        <v>56.457883104000011</v>
      </c>
      <c r="O41" s="37">
        <v>103.73885377184637</v>
      </c>
      <c r="P41" s="37">
        <v>112.70798050318221</v>
      </c>
      <c r="Q41" s="37">
        <v>39.322441933454243</v>
      </c>
      <c r="R41" s="37">
        <v>113.17995909880798</v>
      </c>
      <c r="S41" s="37">
        <v>4.1529221816281003</v>
      </c>
      <c r="T41" s="37">
        <v>79.412999999999997</v>
      </c>
      <c r="U41" s="37">
        <v>74.373003162345185</v>
      </c>
      <c r="V41" s="37">
        <v>198.41897125207299</v>
      </c>
      <c r="W41" s="37"/>
    </row>
    <row r="42" spans="2:23" ht="18" customHeight="1">
      <c r="B42" s="85" t="s">
        <v>107</v>
      </c>
      <c r="C42" s="37"/>
      <c r="D42" s="37">
        <v>-568.14419999999996</v>
      </c>
      <c r="E42" s="37">
        <v>-517.26645100000007</v>
      </c>
      <c r="F42" s="37">
        <v>-541.91642415999991</v>
      </c>
      <c r="G42" s="37">
        <v>-906.19947438000008</v>
      </c>
      <c r="H42" s="37">
        <v>-990.58099999999956</v>
      </c>
      <c r="I42" s="37">
        <v>-1249.20383253</v>
      </c>
      <c r="J42" s="37">
        <v>-1771.6805999999997</v>
      </c>
      <c r="K42" s="37">
        <v>-1496.1951000000001</v>
      </c>
      <c r="L42" s="37">
        <v>-867.81804954955351</v>
      </c>
      <c r="M42" s="37">
        <v>-1591.8273699395997</v>
      </c>
      <c r="N42" s="37">
        <v>-1386.4294871389175</v>
      </c>
      <c r="O42" s="37">
        <v>-246.58925964066111</v>
      </c>
      <c r="P42" s="37">
        <v>490.36070876682152</v>
      </c>
      <c r="Q42" s="37">
        <v>952.23600666354753</v>
      </c>
      <c r="R42" s="37">
        <v>479.37035314591526</v>
      </c>
      <c r="S42" s="37">
        <v>2131.6203765117293</v>
      </c>
      <c r="T42" s="37">
        <v>2732.6176218180881</v>
      </c>
      <c r="U42" s="37">
        <v>4516.4477709254224</v>
      </c>
      <c r="V42" s="37">
        <v>2394.9467323332228</v>
      </c>
      <c r="W42" s="37"/>
    </row>
    <row r="43" spans="2:23" ht="18" customHeight="1">
      <c r="B43" s="92" t="s">
        <v>108</v>
      </c>
      <c r="C43" s="37"/>
      <c r="D43" s="37">
        <v>97.836200000000005</v>
      </c>
      <c r="E43" s="37">
        <v>-534.7407748495682</v>
      </c>
      <c r="F43" s="37">
        <v>-970.141863846364</v>
      </c>
      <c r="G43" s="37">
        <v>-1023.4447137048599</v>
      </c>
      <c r="H43" s="37">
        <v>-1034.2579999999996</v>
      </c>
      <c r="I43" s="37">
        <v>-1241.0347325299999</v>
      </c>
      <c r="J43" s="37">
        <v>-917.13449999999989</v>
      </c>
      <c r="K43" s="37">
        <v>1057.9885999999999</v>
      </c>
      <c r="L43" s="37">
        <v>1223.518592992667</v>
      </c>
      <c r="M43" s="37">
        <v>-3.2365841093202978</v>
      </c>
      <c r="N43" s="37">
        <v>596.98249199408224</v>
      </c>
      <c r="O43" s="37">
        <v>2388.6084966293397</v>
      </c>
      <c r="P43" s="37">
        <v>-552.38570721318251</v>
      </c>
      <c r="Q43" s="37">
        <v>784.84825812354597</v>
      </c>
      <c r="R43" s="37">
        <v>536.25107086279206</v>
      </c>
      <c r="S43" s="37">
        <v>523.47127381904204</v>
      </c>
      <c r="T43" s="37">
        <v>911.02286688973379</v>
      </c>
      <c r="U43" s="37">
        <v>-474.81881699453493</v>
      </c>
      <c r="V43" s="37">
        <v>-404.27499606725968</v>
      </c>
      <c r="W43" s="37"/>
    </row>
    <row r="44" spans="2:23" ht="18" customHeight="1">
      <c r="B44" s="86" t="s">
        <v>109</v>
      </c>
      <c r="C44" s="37"/>
      <c r="D44" s="37">
        <v>-665.98039999999992</v>
      </c>
      <c r="E44" s="37">
        <v>17.474323849568137</v>
      </c>
      <c r="F44" s="37">
        <v>428.22543968636404</v>
      </c>
      <c r="G44" s="37">
        <v>117.24523932485982</v>
      </c>
      <c r="H44" s="37">
        <v>43.677000000000007</v>
      </c>
      <c r="I44" s="37">
        <v>-8.1691000000001424</v>
      </c>
      <c r="J44" s="37">
        <v>-854.54609999999991</v>
      </c>
      <c r="K44" s="37">
        <v>-2554.1837</v>
      </c>
      <c r="L44" s="37">
        <v>-2091.3366425422205</v>
      </c>
      <c r="M44" s="37">
        <v>-1588.5907858302794</v>
      </c>
      <c r="N44" s="37">
        <v>-1983.4119791329997</v>
      </c>
      <c r="O44" s="37">
        <v>-2635.1977562700008</v>
      </c>
      <c r="P44" s="37">
        <v>1042.746415980004</v>
      </c>
      <c r="Q44" s="37">
        <v>167.38774854000152</v>
      </c>
      <c r="R44" s="37">
        <v>-56.880717716876816</v>
      </c>
      <c r="S44" s="37">
        <v>1608.1491026926872</v>
      </c>
      <c r="T44" s="37">
        <v>1821.5947549283542</v>
      </c>
      <c r="U44" s="37">
        <v>4991.2665879199576</v>
      </c>
      <c r="V44" s="37">
        <v>2799.2217284004823</v>
      </c>
      <c r="W44" s="37"/>
    </row>
    <row r="45" spans="2:23" ht="6" customHeight="1" thickBot="1">
      <c r="B45" s="93"/>
      <c r="C45" s="93"/>
      <c r="D45" s="93"/>
      <c r="E45" s="93"/>
      <c r="F45" s="93"/>
      <c r="G45" s="93"/>
      <c r="H45" s="93"/>
      <c r="I45" s="94"/>
      <c r="J45" s="94"/>
      <c r="K45" s="94"/>
      <c r="L45" s="94"/>
      <c r="M45" s="94"/>
      <c r="N45" s="94"/>
      <c r="O45" s="94"/>
      <c r="P45" s="94"/>
      <c r="Q45" s="94"/>
      <c r="R45" s="94"/>
      <c r="S45" s="94"/>
      <c r="T45" s="94"/>
      <c r="U45" s="94"/>
      <c r="V45" s="94"/>
      <c r="W45" s="81"/>
    </row>
    <row r="46" spans="2:23" ht="18" customHeight="1">
      <c r="B46" s="35" t="s">
        <v>39</v>
      </c>
      <c r="C46" s="80" t="s">
        <v>110</v>
      </c>
      <c r="I46" s="64"/>
      <c r="J46" s="81"/>
      <c r="K46" s="81"/>
      <c r="L46" s="81"/>
    </row>
    <row r="47" spans="2:23" ht="18" customHeight="1">
      <c r="B47" s="37" t="s">
        <v>40</v>
      </c>
      <c r="C47" s="37" t="s">
        <v>111</v>
      </c>
      <c r="D47" s="37"/>
      <c r="E47" s="37"/>
      <c r="F47" s="37"/>
      <c r="G47" s="37"/>
      <c r="H47" s="37"/>
      <c r="I47" s="81"/>
      <c r="J47" s="81"/>
      <c r="K47" s="81"/>
      <c r="L47" s="81"/>
    </row>
    <row r="48" spans="2:23" ht="18" customHeight="1">
      <c r="B48" s="80" t="s">
        <v>67</v>
      </c>
      <c r="C48" s="80" t="s">
        <v>68</v>
      </c>
      <c r="I48" s="81"/>
      <c r="J48" s="81"/>
      <c r="K48" s="81"/>
      <c r="L48" s="81"/>
    </row>
    <row r="49" spans="2:12" ht="18" customHeight="1">
      <c r="B49" s="45" t="s">
        <v>75</v>
      </c>
      <c r="C49" s="45" t="s">
        <v>70</v>
      </c>
      <c r="D49" s="45"/>
      <c r="E49" s="45"/>
      <c r="F49" s="45"/>
      <c r="G49" s="45"/>
      <c r="H49" s="45"/>
      <c r="I49" s="95"/>
      <c r="J49" s="95"/>
      <c r="K49" s="95"/>
      <c r="L49" s="95"/>
    </row>
    <row r="50" spans="2:12" ht="18" customHeight="1">
      <c r="B50" s="35" t="s">
        <v>112</v>
      </c>
      <c r="C50" s="72" t="s">
        <v>113</v>
      </c>
      <c r="D50" s="72"/>
      <c r="E50" s="72"/>
      <c r="F50" s="72"/>
      <c r="G50" s="72"/>
      <c r="H50" s="72"/>
      <c r="I50" s="96"/>
      <c r="J50" s="96"/>
      <c r="K50" s="96"/>
      <c r="L50" s="96"/>
    </row>
  </sheetData>
  <mergeCells count="21">
    <mergeCell ref="V6:V7"/>
    <mergeCell ref="E6:E7"/>
    <mergeCell ref="O6:O7"/>
    <mergeCell ref="R6:R7"/>
    <mergeCell ref="F6:F7"/>
    <mergeCell ref="T6:T7"/>
    <mergeCell ref="U6:U7"/>
    <mergeCell ref="I5:J5"/>
    <mergeCell ref="K6:K7"/>
    <mergeCell ref="I6:I7"/>
    <mergeCell ref="J6:J7"/>
    <mergeCell ref="L6:L7"/>
    <mergeCell ref="D6:D7"/>
    <mergeCell ref="P6:P7"/>
    <mergeCell ref="H6:H7"/>
    <mergeCell ref="S6:S7"/>
    <mergeCell ref="B6:C7"/>
    <mergeCell ref="M6:M7"/>
    <mergeCell ref="G6:G7"/>
    <mergeCell ref="Q6:Q7"/>
    <mergeCell ref="N6:N7"/>
  </mergeCells>
  <printOptions verticalCentered="1"/>
  <pageMargins left="0.39370078740157483" right="0.39370078740157483" top="0.39370078740157483" bottom="0.39370078740157483" header="0" footer="0"/>
  <pageSetup paperSize="176"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P50"/>
  <sheetViews>
    <sheetView zoomScale="80" zoomScaleNormal="80" zoomScaleSheetLayoutView="100" workbookViewId="0">
      <selection sqref="A1:A1048576"/>
    </sheetView>
  </sheetViews>
  <sheetFormatPr baseColWidth="10" defaultRowHeight="12.75"/>
  <cols>
    <col min="1" max="1" width="3.7109375" style="80" customWidth="1"/>
    <col min="2" max="2" width="17.7109375" style="80" customWidth="1"/>
    <col min="3" max="3" width="123.42578125" style="80" customWidth="1"/>
    <col min="4" max="4" width="13.28515625" style="80" customWidth="1"/>
    <col min="5" max="5" width="11.7109375" style="80" customWidth="1"/>
    <col min="6" max="8" width="10.5703125" style="80" customWidth="1"/>
    <col min="9" max="12" width="11.5703125" style="80" customWidth="1"/>
    <col min="13" max="13" width="13.28515625" style="80" customWidth="1"/>
    <col min="14" max="14" width="12.85546875" style="80" customWidth="1"/>
    <col min="15" max="23" width="13.28515625" style="80" customWidth="1"/>
    <col min="24" max="16384" width="11.42578125" style="80"/>
  </cols>
  <sheetData>
    <row r="1" spans="2:42" ht="18" customHeight="1"/>
    <row r="2" spans="2:42" ht="18" customHeight="1">
      <c r="B2" s="2" t="s">
        <v>359</v>
      </c>
      <c r="C2" s="3"/>
      <c r="D2" s="3"/>
      <c r="E2" s="3"/>
      <c r="F2" s="3"/>
      <c r="G2" s="3"/>
      <c r="H2" s="3"/>
    </row>
    <row r="3" spans="2:42" ht="18" customHeight="1">
      <c r="B3" s="6" t="s">
        <v>360</v>
      </c>
      <c r="C3" s="4"/>
      <c r="D3" s="4"/>
      <c r="E3" s="4"/>
      <c r="F3" s="4"/>
      <c r="G3" s="4"/>
      <c r="H3" s="4"/>
      <c r="I3" s="3"/>
      <c r="J3" s="3"/>
      <c r="K3" s="81"/>
      <c r="L3" s="81"/>
      <c r="N3" s="82"/>
    </row>
    <row r="4" spans="2:42" ht="18" customHeight="1">
      <c r="B4" s="13" t="s">
        <v>248</v>
      </c>
      <c r="C4" s="13"/>
      <c r="D4" s="13"/>
      <c r="E4" s="13"/>
      <c r="F4" s="13"/>
      <c r="G4" s="13"/>
      <c r="H4" s="13"/>
      <c r="I4" s="83"/>
      <c r="J4" s="4"/>
      <c r="K4" s="81"/>
      <c r="L4" s="81"/>
      <c r="N4" s="82"/>
    </row>
    <row r="5" spans="2:42" ht="7.5" customHeight="1" thickBot="1">
      <c r="I5" s="374"/>
      <c r="J5" s="374"/>
      <c r="K5" s="184"/>
      <c r="N5" s="184"/>
      <c r="Q5" s="184"/>
    </row>
    <row r="6" spans="2:42" ht="20.25" customHeight="1">
      <c r="B6" s="386" t="s">
        <v>87</v>
      </c>
      <c r="C6" s="386"/>
      <c r="D6" s="388">
        <v>2001</v>
      </c>
      <c r="E6" s="388">
        <v>2002</v>
      </c>
      <c r="F6" s="388">
        <v>2003</v>
      </c>
      <c r="G6" s="384">
        <v>2004</v>
      </c>
      <c r="H6" s="384">
        <v>2005</v>
      </c>
      <c r="I6" s="384">
        <v>2006</v>
      </c>
      <c r="J6" s="384">
        <v>2007</v>
      </c>
      <c r="K6" s="384">
        <v>2008</v>
      </c>
      <c r="L6" s="384">
        <v>2009</v>
      </c>
      <c r="M6" s="384">
        <v>2010</v>
      </c>
      <c r="N6" s="384">
        <v>2011</v>
      </c>
      <c r="O6" s="384">
        <v>2012</v>
      </c>
      <c r="P6" s="384">
        <v>2013</v>
      </c>
      <c r="Q6" s="384" t="s">
        <v>361</v>
      </c>
      <c r="R6" s="384" t="s">
        <v>219</v>
      </c>
      <c r="S6" s="384" t="s">
        <v>362</v>
      </c>
      <c r="T6" s="384" t="s">
        <v>363</v>
      </c>
      <c r="U6" s="384" t="s">
        <v>364</v>
      </c>
      <c r="V6" s="384" t="s">
        <v>365</v>
      </c>
      <c r="W6" s="384" t="s">
        <v>686</v>
      </c>
    </row>
    <row r="7" spans="2:42" ht="11.85" customHeight="1" thickBot="1">
      <c r="B7" s="387"/>
      <c r="C7" s="387"/>
      <c r="D7" s="389"/>
      <c r="E7" s="389"/>
      <c r="F7" s="389"/>
      <c r="G7" s="385"/>
      <c r="H7" s="385"/>
      <c r="I7" s="385"/>
      <c r="J7" s="385"/>
      <c r="K7" s="385"/>
      <c r="L7" s="385"/>
      <c r="M7" s="385"/>
      <c r="N7" s="385"/>
      <c r="O7" s="385"/>
      <c r="P7" s="385"/>
      <c r="Q7" s="385"/>
      <c r="R7" s="385"/>
      <c r="S7" s="385"/>
      <c r="T7" s="385"/>
      <c r="U7" s="385"/>
      <c r="V7" s="385"/>
      <c r="W7" s="385"/>
    </row>
    <row r="8" spans="2:42" ht="7.5" customHeight="1">
      <c r="B8" s="37"/>
      <c r="C8" s="37"/>
      <c r="D8" s="37"/>
      <c r="E8" s="37"/>
      <c r="F8" s="37"/>
      <c r="G8" s="37"/>
      <c r="H8" s="37"/>
      <c r="I8" s="81"/>
      <c r="J8" s="81"/>
      <c r="K8" s="81"/>
      <c r="L8" s="81"/>
      <c r="M8" s="81"/>
    </row>
    <row r="9" spans="2:42" ht="18" customHeight="1">
      <c r="B9" s="55" t="s">
        <v>367</v>
      </c>
      <c r="C9" s="84"/>
      <c r="D9" s="84">
        <v>2693.0324000000001</v>
      </c>
      <c r="E9" s="84">
        <v>2886.723551</v>
      </c>
      <c r="F9" s="84">
        <v>3261.4876746199998</v>
      </c>
      <c r="G9" s="84">
        <v>3989.4132743800005</v>
      </c>
      <c r="H9" s="84">
        <v>4615.0316000000003</v>
      </c>
      <c r="I9" s="84">
        <v>5703.1208305299997</v>
      </c>
      <c r="J9" s="84">
        <v>7007.4641999999985</v>
      </c>
      <c r="K9" s="84">
        <v>8587.4097000000002</v>
      </c>
      <c r="L9" s="84">
        <v>9190.0127763289802</v>
      </c>
      <c r="M9" s="84">
        <v>11229.418953349999</v>
      </c>
      <c r="N9" s="84">
        <v>12835.905358419997</v>
      </c>
      <c r="O9" s="84">
        <v>14348.721407339999</v>
      </c>
      <c r="P9" s="84">
        <v>16684.816916879994</v>
      </c>
      <c r="Q9" s="84">
        <v>19317.785741062999</v>
      </c>
      <c r="R9" s="84">
        <v>23821.919749400975</v>
      </c>
      <c r="S9" s="84">
        <v>26442.965307794271</v>
      </c>
      <c r="T9" s="84">
        <v>29514.38309409569</v>
      </c>
      <c r="U9" s="84">
        <v>29775.903515800896</v>
      </c>
      <c r="V9" s="84">
        <v>33660.952416675245</v>
      </c>
      <c r="W9" s="84">
        <v>36217.690907670003</v>
      </c>
      <c r="X9" s="325"/>
      <c r="Y9" s="325"/>
      <c r="Z9" s="325"/>
      <c r="AA9" s="325"/>
      <c r="AB9" s="325"/>
      <c r="AC9" s="325"/>
      <c r="AD9" s="325"/>
      <c r="AE9" s="325"/>
      <c r="AF9" s="325"/>
      <c r="AG9" s="325"/>
      <c r="AH9" s="325"/>
      <c r="AI9" s="325"/>
      <c r="AJ9" s="325"/>
      <c r="AK9" s="325"/>
      <c r="AL9" s="325"/>
      <c r="AM9" s="325"/>
      <c r="AN9" s="325"/>
      <c r="AO9" s="325"/>
      <c r="AP9" s="325"/>
    </row>
    <row r="10" spans="2:42" ht="18" customHeight="1">
      <c r="B10" s="85" t="s">
        <v>366</v>
      </c>
      <c r="C10" s="37"/>
      <c r="D10" s="37">
        <v>359.02839999999998</v>
      </c>
      <c r="E10" s="37">
        <v>384.31319999999999</v>
      </c>
      <c r="F10" s="37">
        <v>456.36820393000005</v>
      </c>
      <c r="G10" s="37">
        <v>562.76462000000004</v>
      </c>
      <c r="H10" s="37">
        <v>656.81819999999993</v>
      </c>
      <c r="I10" s="37">
        <v>794.7016000000001</v>
      </c>
      <c r="J10" s="37">
        <v>991.56920000000002</v>
      </c>
      <c r="K10" s="37">
        <v>1088.0358999999999</v>
      </c>
      <c r="L10" s="37">
        <v>1064.8368227799999</v>
      </c>
      <c r="M10" s="37">
        <v>1203.68258758</v>
      </c>
      <c r="N10" s="37">
        <v>1434.6266807699999</v>
      </c>
      <c r="O10" s="37">
        <v>1751.21035078</v>
      </c>
      <c r="P10" s="37">
        <v>2016.3541684700001</v>
      </c>
      <c r="Q10" s="37">
        <v>2265.3702590829998</v>
      </c>
      <c r="R10" s="37">
        <v>2597.5893635099997</v>
      </c>
      <c r="S10" s="37">
        <v>2915.22113352</v>
      </c>
      <c r="T10" s="37">
        <v>3156.8758797799992</v>
      </c>
      <c r="U10" s="37">
        <v>2963.5274284399998</v>
      </c>
      <c r="V10" s="37">
        <v>2861.6285920600003</v>
      </c>
      <c r="W10" s="37">
        <v>3560.12378231</v>
      </c>
      <c r="X10" s="325"/>
      <c r="Y10" s="325"/>
      <c r="Z10" s="325"/>
      <c r="AA10" s="325"/>
      <c r="AB10" s="325"/>
      <c r="AC10" s="325"/>
      <c r="AD10" s="325"/>
      <c r="AE10" s="325"/>
      <c r="AF10" s="325"/>
      <c r="AG10" s="325"/>
      <c r="AH10" s="325"/>
      <c r="AI10" s="325"/>
      <c r="AJ10" s="325"/>
      <c r="AK10" s="325"/>
      <c r="AL10" s="325"/>
      <c r="AM10" s="325"/>
      <c r="AN10" s="325"/>
      <c r="AO10" s="325"/>
      <c r="AP10" s="325"/>
    </row>
    <row r="11" spans="2:42" ht="18" customHeight="1">
      <c r="B11" s="85" t="s">
        <v>368</v>
      </c>
      <c r="C11" s="37"/>
      <c r="D11" s="37">
        <v>2095.8672999999999</v>
      </c>
      <c r="E11" s="37">
        <v>2217.4955999999997</v>
      </c>
      <c r="F11" s="37">
        <v>2468.3901999999998</v>
      </c>
      <c r="G11" s="37">
        <v>2873.7481000000007</v>
      </c>
      <c r="H11" s="37">
        <v>3362.7853</v>
      </c>
      <c r="I11" s="37">
        <v>4148.7138999999997</v>
      </c>
      <c r="J11" s="37">
        <v>4920.9375999999984</v>
      </c>
      <c r="K11" s="37">
        <v>6023.2446</v>
      </c>
      <c r="L11" s="37">
        <v>6804.12641205</v>
      </c>
      <c r="M11" s="37">
        <v>8090.2071699999997</v>
      </c>
      <c r="N11" s="37">
        <v>9432.8701499999988</v>
      </c>
      <c r="O11" s="37">
        <v>11006.80473</v>
      </c>
      <c r="P11" s="37">
        <v>12805.460196169995</v>
      </c>
      <c r="Q11" s="37">
        <v>15161.218509999999</v>
      </c>
      <c r="R11" s="37">
        <v>18193.547842563523</v>
      </c>
      <c r="S11" s="37">
        <v>21296.310181450001</v>
      </c>
      <c r="T11" s="37">
        <v>23867.689328550026</v>
      </c>
      <c r="U11" s="37">
        <v>24624.311789634929</v>
      </c>
      <c r="V11" s="37">
        <v>27585.811014146868</v>
      </c>
      <c r="W11" s="37">
        <v>29014.308779090006</v>
      </c>
      <c r="X11" s="325"/>
      <c r="Y11" s="325"/>
      <c r="Z11" s="325"/>
      <c r="AA11" s="325"/>
      <c r="AB11" s="325"/>
      <c r="AC11" s="325"/>
      <c r="AD11" s="325"/>
      <c r="AE11" s="325"/>
      <c r="AF11" s="325"/>
      <c r="AG11" s="325"/>
      <c r="AH11" s="325"/>
      <c r="AI11" s="325"/>
      <c r="AJ11" s="325"/>
      <c r="AK11" s="325"/>
      <c r="AL11" s="325"/>
      <c r="AM11" s="325"/>
      <c r="AN11" s="325"/>
      <c r="AO11" s="325"/>
      <c r="AP11" s="325"/>
    </row>
    <row r="12" spans="2:42" ht="18" customHeight="1">
      <c r="B12" s="86" t="s">
        <v>91</v>
      </c>
      <c r="C12" s="37"/>
      <c r="D12" s="37">
        <v>274.37169999999998</v>
      </c>
      <c r="E12" s="37">
        <v>269.71840000000003</v>
      </c>
      <c r="F12" s="37">
        <v>301.30462793000004</v>
      </c>
      <c r="G12" s="37">
        <v>352.1481</v>
      </c>
      <c r="H12" s="37">
        <v>415.33800000000002</v>
      </c>
      <c r="I12" s="37">
        <v>514.41988600000002</v>
      </c>
      <c r="J12" s="37">
        <v>742.54279999999994</v>
      </c>
      <c r="K12" s="37">
        <v>963.1708000000001</v>
      </c>
      <c r="L12" s="37">
        <v>1109.4699466710001</v>
      </c>
      <c r="M12" s="37">
        <v>1273.932819567</v>
      </c>
      <c r="N12" s="37">
        <v>1424.8900853300001</v>
      </c>
      <c r="O12" s="37">
        <v>1618.8648302900001</v>
      </c>
      <c r="P12" s="37">
        <v>1858.1823295999998</v>
      </c>
      <c r="Q12" s="37">
        <v>2210.1877743999999</v>
      </c>
      <c r="R12" s="37">
        <v>2610.2161416468839</v>
      </c>
      <c r="S12" s="37">
        <v>3102.377661605</v>
      </c>
      <c r="T12" s="37">
        <v>3574.9809408564997</v>
      </c>
      <c r="U12" s="37">
        <v>3854.4740075666</v>
      </c>
      <c r="V12" s="37">
        <v>4444.8421219627999</v>
      </c>
      <c r="W12" s="37">
        <v>4639.5099400499994</v>
      </c>
      <c r="X12" s="325"/>
      <c r="Y12" s="325"/>
      <c r="Z12" s="325"/>
      <c r="AA12" s="325"/>
      <c r="AB12" s="325"/>
      <c r="AC12" s="325"/>
      <c r="AD12" s="325"/>
      <c r="AE12" s="325"/>
      <c r="AF12" s="325"/>
      <c r="AG12" s="325"/>
      <c r="AH12" s="325"/>
      <c r="AI12" s="325"/>
      <c r="AJ12" s="325"/>
      <c r="AK12" s="325"/>
      <c r="AL12" s="325"/>
      <c r="AM12" s="325"/>
      <c r="AN12" s="325"/>
      <c r="AO12" s="325"/>
      <c r="AP12" s="325"/>
    </row>
    <row r="13" spans="2:42" ht="18" customHeight="1">
      <c r="B13" s="87" t="s">
        <v>369</v>
      </c>
      <c r="C13" s="37"/>
      <c r="D13" s="37">
        <v>239.87799999999999</v>
      </c>
      <c r="E13" s="37">
        <v>236.535</v>
      </c>
      <c r="F13" s="37">
        <v>263.79700000000003</v>
      </c>
      <c r="G13" s="37">
        <v>306.61500000000001</v>
      </c>
      <c r="H13" s="37">
        <v>367.49799999999999</v>
      </c>
      <c r="I13" s="37">
        <v>453.11799999999999</v>
      </c>
      <c r="J13" s="37">
        <v>679.55100000000004</v>
      </c>
      <c r="K13" s="37">
        <v>879.98800000000006</v>
      </c>
      <c r="L13" s="37">
        <v>1002.223</v>
      </c>
      <c r="M13" s="37">
        <v>1150.6790000000001</v>
      </c>
      <c r="N13" s="37">
        <v>1287.95</v>
      </c>
      <c r="O13" s="37">
        <v>1456.4269999999999</v>
      </c>
      <c r="P13" s="37">
        <v>1668.2</v>
      </c>
      <c r="Q13" s="37">
        <v>1980.7</v>
      </c>
      <c r="R13" s="37">
        <v>2327.5</v>
      </c>
      <c r="S13" s="37">
        <v>2772.4</v>
      </c>
      <c r="T13" s="37">
        <v>3208.7</v>
      </c>
      <c r="U13" s="37">
        <v>3472.4</v>
      </c>
      <c r="V13" s="37">
        <v>4048.4</v>
      </c>
      <c r="W13" s="37">
        <v>4166</v>
      </c>
      <c r="X13" s="325"/>
      <c r="Y13" s="325"/>
      <c r="Z13" s="325"/>
      <c r="AA13" s="325"/>
      <c r="AB13" s="325"/>
      <c r="AC13" s="325"/>
      <c r="AD13" s="325"/>
      <c r="AE13" s="325"/>
      <c r="AF13" s="325"/>
      <c r="AG13" s="325"/>
      <c r="AH13" s="325"/>
      <c r="AI13" s="325"/>
      <c r="AJ13" s="325"/>
      <c r="AK13" s="325"/>
      <c r="AL13" s="325"/>
      <c r="AM13" s="325"/>
      <c r="AN13" s="325"/>
      <c r="AO13" s="325"/>
      <c r="AP13" s="325"/>
    </row>
    <row r="14" spans="2:42" ht="18" customHeight="1">
      <c r="B14" s="87" t="s">
        <v>370</v>
      </c>
      <c r="C14" s="37"/>
      <c r="D14" s="37">
        <v>34.493699999999997</v>
      </c>
      <c r="E14" s="37">
        <v>33.183399999999999</v>
      </c>
      <c r="F14" s="37">
        <v>37.507627930000005</v>
      </c>
      <c r="G14" s="37">
        <v>45.533100000000005</v>
      </c>
      <c r="H14" s="37">
        <v>47.84</v>
      </c>
      <c r="I14" s="37">
        <v>61.301885999999996</v>
      </c>
      <c r="J14" s="37">
        <v>62.991799999999998</v>
      </c>
      <c r="K14" s="37">
        <v>83.1828</v>
      </c>
      <c r="L14" s="37">
        <v>107.246946671</v>
      </c>
      <c r="M14" s="37">
        <v>123.25381956699999</v>
      </c>
      <c r="N14" s="37">
        <v>136.94008532999999</v>
      </c>
      <c r="O14" s="37">
        <v>162.43783028999999</v>
      </c>
      <c r="P14" s="37">
        <v>189.98232959999996</v>
      </c>
      <c r="Q14" s="37">
        <v>229.48777440000001</v>
      </c>
      <c r="R14" s="37">
        <v>282.7161416468839</v>
      </c>
      <c r="S14" s="37">
        <v>329.97766160499998</v>
      </c>
      <c r="T14" s="37">
        <v>366.28094085649997</v>
      </c>
      <c r="U14" s="37">
        <v>382.07400756660007</v>
      </c>
      <c r="V14" s="37">
        <v>396.4421219628</v>
      </c>
      <c r="W14" s="37">
        <v>473.5099400499999</v>
      </c>
      <c r="X14" s="325"/>
      <c r="Y14" s="325"/>
      <c r="Z14" s="325"/>
      <c r="AA14" s="325"/>
      <c r="AB14" s="325"/>
      <c r="AC14" s="325"/>
      <c r="AD14" s="325"/>
      <c r="AE14" s="325"/>
      <c r="AF14" s="325"/>
      <c r="AG14" s="325"/>
      <c r="AH14" s="325"/>
      <c r="AI14" s="325"/>
      <c r="AJ14" s="325"/>
      <c r="AK14" s="325"/>
      <c r="AL14" s="325"/>
      <c r="AM14" s="325"/>
      <c r="AN14" s="325"/>
      <c r="AO14" s="325"/>
      <c r="AP14" s="325"/>
    </row>
    <row r="15" spans="2:42" ht="18" customHeight="1">
      <c r="B15" s="88" t="s">
        <v>371</v>
      </c>
      <c r="C15" s="37"/>
      <c r="D15" s="37">
        <v>31.335999999999999</v>
      </c>
      <c r="E15" s="37">
        <v>31.480660000000004</v>
      </c>
      <c r="F15" s="37">
        <v>37.47523000000001</v>
      </c>
      <c r="G15" s="37">
        <v>53.585529999999999</v>
      </c>
      <c r="H15" s="37">
        <v>61.715300000000006</v>
      </c>
      <c r="I15" s="37">
        <v>65.720699999999994</v>
      </c>
      <c r="J15" s="37">
        <v>73.725800000000007</v>
      </c>
      <c r="K15" s="37">
        <v>78.272000000000006</v>
      </c>
      <c r="L15" s="37">
        <v>90.338106001999989</v>
      </c>
      <c r="M15" s="37">
        <v>106.73815057981389</v>
      </c>
      <c r="N15" s="37">
        <v>136.21620557377716</v>
      </c>
      <c r="O15" s="37">
        <v>167.83614682692803</v>
      </c>
      <c r="P15" s="37">
        <v>189.40531404275197</v>
      </c>
      <c r="Q15" s="37">
        <v>191.37743989893173</v>
      </c>
      <c r="R15" s="37">
        <v>233.16431269</v>
      </c>
      <c r="S15" s="37">
        <v>268.78606325299995</v>
      </c>
      <c r="T15" s="37">
        <v>289.23173104250003</v>
      </c>
      <c r="U15" s="37">
        <v>285.17873156160255</v>
      </c>
      <c r="V15" s="37">
        <v>327.7872881410521</v>
      </c>
      <c r="W15" s="37">
        <v>339.45263537021691</v>
      </c>
      <c r="X15" s="325"/>
      <c r="Y15" s="325"/>
      <c r="Z15" s="325"/>
      <c r="AA15" s="325"/>
      <c r="AB15" s="325"/>
      <c r="AC15" s="325"/>
      <c r="AD15" s="325"/>
      <c r="AE15" s="325"/>
      <c r="AF15" s="325"/>
      <c r="AG15" s="325"/>
      <c r="AH15" s="325"/>
      <c r="AI15" s="325"/>
      <c r="AJ15" s="325"/>
      <c r="AK15" s="325"/>
      <c r="AL15" s="325"/>
      <c r="AM15" s="325"/>
      <c r="AN15" s="325"/>
      <c r="AO15" s="325"/>
      <c r="AP15" s="325"/>
    </row>
    <row r="16" spans="2:42" ht="18" customHeight="1">
      <c r="B16" s="86" t="s">
        <v>372</v>
      </c>
      <c r="C16" s="86"/>
      <c r="D16" s="37">
        <v>238.13669999999999</v>
      </c>
      <c r="E16" s="37">
        <v>284.91475100000002</v>
      </c>
      <c r="F16" s="37">
        <v>336.72927069000002</v>
      </c>
      <c r="G16" s="37">
        <v>552.90055438000002</v>
      </c>
      <c r="H16" s="37">
        <v>595.42809999999997</v>
      </c>
      <c r="I16" s="37">
        <v>759.70533052999997</v>
      </c>
      <c r="J16" s="37">
        <v>1094.9574</v>
      </c>
      <c r="K16" s="37">
        <v>1476.1292000000003</v>
      </c>
      <c r="L16" s="37">
        <v>1321.0495414989805</v>
      </c>
      <c r="M16" s="37">
        <v>1935.5291957699997</v>
      </c>
      <c r="N16" s="37">
        <v>1968.40852765</v>
      </c>
      <c r="O16" s="37">
        <v>1590.70632656</v>
      </c>
      <c r="P16" s="37">
        <v>1863.0025522400001</v>
      </c>
      <c r="Q16" s="37">
        <v>1891.1969719799997</v>
      </c>
      <c r="R16" s="37">
        <v>3030.7825433274534</v>
      </c>
      <c r="S16" s="37">
        <v>2231.4339928242698</v>
      </c>
      <c r="T16" s="37">
        <v>2489.8178857656621</v>
      </c>
      <c r="U16" s="37">
        <v>2188.0642977259663</v>
      </c>
      <c r="V16" s="37">
        <v>3213.5128104683781</v>
      </c>
      <c r="W16" s="37">
        <v>3643.2583462699995</v>
      </c>
      <c r="X16" s="325"/>
      <c r="Y16" s="325"/>
      <c r="Z16" s="325"/>
      <c r="AA16" s="325"/>
      <c r="AB16" s="325"/>
      <c r="AC16" s="325"/>
      <c r="AD16" s="325"/>
      <c r="AE16" s="325"/>
      <c r="AF16" s="325"/>
      <c r="AG16" s="325"/>
      <c r="AH16" s="325"/>
      <c r="AI16" s="325"/>
      <c r="AJ16" s="325"/>
      <c r="AK16" s="325"/>
      <c r="AL16" s="325"/>
      <c r="AM16" s="325"/>
      <c r="AN16" s="325"/>
      <c r="AO16" s="325"/>
      <c r="AP16" s="325"/>
    </row>
    <row r="17" spans="2:42" ht="7.5" customHeight="1">
      <c r="B17" s="37"/>
      <c r="C17" s="37"/>
      <c r="D17" s="37"/>
      <c r="E17" s="37"/>
      <c r="F17" s="37"/>
      <c r="G17" s="37"/>
      <c r="H17" s="37"/>
      <c r="I17" s="37"/>
      <c r="J17" s="37"/>
      <c r="K17" s="37"/>
      <c r="L17" s="37"/>
      <c r="M17" s="37"/>
      <c r="N17" s="37"/>
      <c r="X17" s="325"/>
      <c r="Y17" s="325"/>
      <c r="Z17" s="325"/>
      <c r="AA17" s="325"/>
      <c r="AB17" s="325"/>
      <c r="AC17" s="325"/>
      <c r="AD17" s="325"/>
      <c r="AE17" s="325"/>
      <c r="AF17" s="325"/>
      <c r="AG17" s="325"/>
      <c r="AH17" s="325"/>
      <c r="AI17" s="325"/>
      <c r="AJ17" s="325"/>
      <c r="AK17" s="325"/>
      <c r="AL17" s="325"/>
      <c r="AM17" s="325"/>
      <c r="AN17" s="325"/>
      <c r="AO17" s="325"/>
      <c r="AP17" s="325"/>
    </row>
    <row r="18" spans="2:42" ht="18" customHeight="1">
      <c r="B18" s="55" t="s">
        <v>59</v>
      </c>
      <c r="C18" s="84"/>
      <c r="D18" s="84">
        <v>2055.8899000000001</v>
      </c>
      <c r="E18" s="84">
        <v>2261.3589000000002</v>
      </c>
      <c r="F18" s="84">
        <v>2505.4399279299996</v>
      </c>
      <c r="G18" s="84">
        <v>2980.2705799999999</v>
      </c>
      <c r="H18" s="84">
        <v>3511.3372000000004</v>
      </c>
      <c r="I18" s="84">
        <v>4242.0374569999985</v>
      </c>
      <c r="J18" s="84">
        <v>4925.9776999999995</v>
      </c>
      <c r="K18" s="84">
        <v>6567.9075999999995</v>
      </c>
      <c r="L18" s="84">
        <v>7742.7331977706035</v>
      </c>
      <c r="M18" s="84">
        <v>8997.5276695836019</v>
      </c>
      <c r="N18" s="84">
        <v>10462.796554088083</v>
      </c>
      <c r="O18" s="84">
        <v>12594.900936841184</v>
      </c>
      <c r="P18" s="84">
        <v>14874.730636210001</v>
      </c>
      <c r="Q18" s="84">
        <v>17937.987730870002</v>
      </c>
      <c r="R18" s="84">
        <v>20987.86429617885</v>
      </c>
      <c r="S18" s="84">
        <v>24627.713905152261</v>
      </c>
      <c r="T18" s="84">
        <v>28344.35850191586</v>
      </c>
      <c r="U18" s="84">
        <v>31539.236858817472</v>
      </c>
      <c r="V18" s="84">
        <v>33749.926097662646</v>
      </c>
      <c r="W18" s="84">
        <v>35984.789425315801</v>
      </c>
      <c r="X18" s="325"/>
      <c r="Y18" s="325"/>
      <c r="Z18" s="325"/>
      <c r="AA18" s="325"/>
      <c r="AB18" s="325"/>
      <c r="AC18" s="325"/>
      <c r="AD18" s="325"/>
      <c r="AE18" s="325"/>
      <c r="AF18" s="325"/>
      <c r="AG18" s="325"/>
      <c r="AH18" s="325"/>
      <c r="AI18" s="325"/>
      <c r="AJ18" s="325"/>
      <c r="AK18" s="325"/>
      <c r="AL18" s="325"/>
      <c r="AM18" s="325"/>
      <c r="AN18" s="325"/>
      <c r="AO18" s="325"/>
      <c r="AP18" s="325"/>
    </row>
    <row r="19" spans="2:42" ht="18" customHeight="1">
      <c r="B19" s="85" t="s">
        <v>373</v>
      </c>
      <c r="C19" s="37"/>
      <c r="D19" s="37">
        <v>336.23429999999996</v>
      </c>
      <c r="E19" s="37">
        <v>336.46169999999995</v>
      </c>
      <c r="F19" s="37">
        <v>344.73132793000002</v>
      </c>
      <c r="G19" s="37">
        <v>423.27719999999999</v>
      </c>
      <c r="H19" s="37">
        <v>470.23420000000004</v>
      </c>
      <c r="I19" s="37">
        <v>554.01389999999992</v>
      </c>
      <c r="J19" s="37">
        <v>589.90440000000001</v>
      </c>
      <c r="K19" s="37">
        <v>814.74739999999986</v>
      </c>
      <c r="L19" s="37">
        <v>987.37847146999991</v>
      </c>
      <c r="M19" s="37">
        <v>1079.3783326089999</v>
      </c>
      <c r="N19" s="37">
        <v>1187.6003974299999</v>
      </c>
      <c r="O19" s="37">
        <v>1384.0348959899998</v>
      </c>
      <c r="P19" s="37">
        <v>1594.6361855</v>
      </c>
      <c r="Q19" s="37">
        <v>1890.8052890799997</v>
      </c>
      <c r="R19" s="37">
        <v>2173.4219250599836</v>
      </c>
      <c r="S19" s="37">
        <v>2642.0536120745837</v>
      </c>
      <c r="T19" s="37">
        <v>2796.9301002868001</v>
      </c>
      <c r="U19" s="37">
        <v>2802.2813551328836</v>
      </c>
      <c r="V19" s="37">
        <v>2784.3836758101997</v>
      </c>
      <c r="W19" s="37">
        <v>2919.1225843074999</v>
      </c>
      <c r="X19" s="325"/>
      <c r="Y19" s="325"/>
      <c r="Z19" s="325"/>
      <c r="AA19" s="325"/>
      <c r="AB19" s="325"/>
      <c r="AC19" s="325"/>
      <c r="AD19" s="325"/>
      <c r="AE19" s="325"/>
      <c r="AF19" s="325"/>
      <c r="AG19" s="325"/>
      <c r="AH19" s="325"/>
      <c r="AI19" s="325"/>
      <c r="AJ19" s="325"/>
      <c r="AK19" s="325"/>
      <c r="AL19" s="325"/>
      <c r="AM19" s="325"/>
      <c r="AN19" s="325"/>
      <c r="AO19" s="325"/>
      <c r="AP19" s="325"/>
    </row>
    <row r="20" spans="2:42" ht="18" customHeight="1">
      <c r="B20" s="85" t="s">
        <v>374</v>
      </c>
      <c r="C20" s="37"/>
      <c r="D20" s="37">
        <v>604.34739999999999</v>
      </c>
      <c r="E20" s="37">
        <v>660.59819999999991</v>
      </c>
      <c r="F20" s="37">
        <v>789.31439999999998</v>
      </c>
      <c r="G20" s="37">
        <v>999.20659999999998</v>
      </c>
      <c r="H20" s="37">
        <v>1199.9213999999999</v>
      </c>
      <c r="I20" s="37">
        <v>1512.2980540000001</v>
      </c>
      <c r="J20" s="37">
        <v>1810.8471000000002</v>
      </c>
      <c r="K20" s="37">
        <v>2441.7874999999999</v>
      </c>
      <c r="L20" s="37">
        <v>2632.6244871914814</v>
      </c>
      <c r="M20" s="37">
        <v>3244.0411512753003</v>
      </c>
      <c r="N20" s="37">
        <v>3751.7803979420823</v>
      </c>
      <c r="O20" s="37">
        <v>4710.749062771185</v>
      </c>
      <c r="P20" s="37">
        <v>5289.6947404800012</v>
      </c>
      <c r="Q20" s="37">
        <v>6330.3968793500007</v>
      </c>
      <c r="R20" s="37">
        <v>7473.7322747726366</v>
      </c>
      <c r="S20" s="37">
        <v>8197.5724535140416</v>
      </c>
      <c r="T20" s="37">
        <v>9418.4619990843294</v>
      </c>
      <c r="U20" s="37">
        <v>9945.4820028215509</v>
      </c>
      <c r="V20" s="37">
        <v>10176.697352506608</v>
      </c>
      <c r="W20" s="37">
        <v>10847.295737089602</v>
      </c>
      <c r="X20" s="325"/>
      <c r="Y20" s="325"/>
      <c r="Z20" s="325"/>
      <c r="AA20" s="325"/>
      <c r="AB20" s="325"/>
      <c r="AC20" s="325"/>
      <c r="AD20" s="325"/>
      <c r="AE20" s="325"/>
      <c r="AF20" s="325"/>
      <c r="AG20" s="325"/>
      <c r="AH20" s="325"/>
      <c r="AI20" s="325"/>
      <c r="AJ20" s="325"/>
      <c r="AK20" s="325"/>
      <c r="AL20" s="325"/>
      <c r="AM20" s="325"/>
      <c r="AN20" s="325"/>
      <c r="AO20" s="325"/>
      <c r="AP20" s="325"/>
    </row>
    <row r="21" spans="2:42" ht="18" customHeight="1">
      <c r="B21" s="85" t="s">
        <v>375</v>
      </c>
      <c r="C21" s="37"/>
      <c r="D21" s="37">
        <v>8.5115999999999996</v>
      </c>
      <c r="E21" s="37">
        <v>0</v>
      </c>
      <c r="F21" s="37">
        <v>0</v>
      </c>
      <c r="G21" s="37">
        <v>4.1609999999999996</v>
      </c>
      <c r="H21" s="37">
        <v>0</v>
      </c>
      <c r="I21" s="37">
        <v>0</v>
      </c>
      <c r="J21" s="37">
        <v>0</v>
      </c>
      <c r="K21" s="37">
        <v>0</v>
      </c>
      <c r="L21" s="37">
        <v>0</v>
      </c>
      <c r="M21" s="37">
        <v>0</v>
      </c>
      <c r="N21" s="37">
        <v>1.2182377900000001</v>
      </c>
      <c r="O21" s="37">
        <v>2.50300587</v>
      </c>
      <c r="P21" s="37">
        <v>16.196394259999998</v>
      </c>
      <c r="Q21" s="37">
        <v>23.419422399999995</v>
      </c>
      <c r="R21" s="37">
        <v>24.301363900000002</v>
      </c>
      <c r="S21" s="37">
        <v>38.350610090000004</v>
      </c>
      <c r="T21" s="37">
        <v>107.71002969000001</v>
      </c>
      <c r="U21" s="37">
        <v>127.73371435999998</v>
      </c>
      <c r="V21" s="37">
        <v>68.586932239999996</v>
      </c>
      <c r="W21" s="37">
        <v>73.667978829999996</v>
      </c>
      <c r="X21" s="325"/>
      <c r="Y21" s="325"/>
      <c r="Z21" s="325"/>
      <c r="AA21" s="325"/>
      <c r="AB21" s="325"/>
      <c r="AC21" s="325"/>
      <c r="AD21" s="325"/>
      <c r="AE21" s="325"/>
      <c r="AF21" s="325"/>
      <c r="AG21" s="325"/>
      <c r="AH21" s="325"/>
      <c r="AI21" s="325"/>
      <c r="AJ21" s="325"/>
      <c r="AK21" s="325"/>
      <c r="AL21" s="325"/>
      <c r="AM21" s="325"/>
      <c r="AN21" s="325"/>
      <c r="AO21" s="325"/>
      <c r="AP21" s="325"/>
    </row>
    <row r="22" spans="2:42" ht="18" customHeight="1">
      <c r="B22" s="86" t="s">
        <v>376</v>
      </c>
      <c r="C22" s="37"/>
      <c r="D22" s="37">
        <v>8.5115999999999996</v>
      </c>
      <c r="E22" s="37">
        <v>0</v>
      </c>
      <c r="F22" s="37">
        <v>0</v>
      </c>
      <c r="G22" s="37">
        <v>4.1609999999999996</v>
      </c>
      <c r="H22" s="37">
        <v>0</v>
      </c>
      <c r="I22" s="37">
        <v>0</v>
      </c>
      <c r="J22" s="37">
        <v>0</v>
      </c>
      <c r="K22" s="37">
        <v>0</v>
      </c>
      <c r="L22" s="37">
        <v>0</v>
      </c>
      <c r="M22" s="37">
        <v>0</v>
      </c>
      <c r="N22" s="37">
        <v>1.2182377900000001</v>
      </c>
      <c r="O22" s="37">
        <v>2.50300587</v>
      </c>
      <c r="P22" s="37">
        <v>16.196394259999998</v>
      </c>
      <c r="Q22" s="37">
        <v>23.419422399999995</v>
      </c>
      <c r="R22" s="37">
        <v>24.301363900000002</v>
      </c>
      <c r="S22" s="37">
        <v>38.350610090000004</v>
      </c>
      <c r="T22" s="37">
        <v>107.71002969000001</v>
      </c>
      <c r="U22" s="37">
        <v>127.73371435999998</v>
      </c>
      <c r="V22" s="37">
        <v>68.586932239999996</v>
      </c>
      <c r="W22" s="37">
        <v>73.667978829999996</v>
      </c>
      <c r="X22" s="325"/>
      <c r="Y22" s="325"/>
      <c r="Z22" s="325"/>
      <c r="AA22" s="325"/>
      <c r="AB22" s="325"/>
      <c r="AC22" s="325"/>
      <c r="AD22" s="325"/>
      <c r="AE22" s="325"/>
      <c r="AF22" s="325"/>
      <c r="AG22" s="325"/>
      <c r="AH22" s="325"/>
      <c r="AI22" s="325"/>
      <c r="AJ22" s="325"/>
      <c r="AK22" s="325"/>
      <c r="AL22" s="325"/>
      <c r="AM22" s="325"/>
      <c r="AN22" s="325"/>
      <c r="AO22" s="325"/>
      <c r="AP22" s="325"/>
    </row>
    <row r="23" spans="2:42" ht="18" customHeight="1">
      <c r="B23" s="89" t="s">
        <v>377</v>
      </c>
      <c r="C23" s="37"/>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25"/>
      <c r="Y23" s="325"/>
      <c r="Z23" s="325"/>
      <c r="AA23" s="325"/>
      <c r="AB23" s="325"/>
      <c r="AC23" s="325"/>
      <c r="AD23" s="325"/>
      <c r="AE23" s="325"/>
      <c r="AF23" s="325"/>
      <c r="AG23" s="325"/>
      <c r="AH23" s="325"/>
      <c r="AI23" s="325"/>
      <c r="AJ23" s="325"/>
      <c r="AK23" s="325"/>
      <c r="AL23" s="325"/>
      <c r="AM23" s="325"/>
      <c r="AN23" s="325"/>
      <c r="AO23" s="325"/>
      <c r="AP23" s="325"/>
    </row>
    <row r="24" spans="2:42" ht="18" customHeight="1">
      <c r="B24" s="85" t="s">
        <v>378</v>
      </c>
      <c r="C24" s="37"/>
      <c r="D24" s="37">
        <v>54.0702</v>
      </c>
      <c r="E24" s="37">
        <v>0</v>
      </c>
      <c r="F24" s="37">
        <v>0.25209999999999999</v>
      </c>
      <c r="G24" s="37">
        <v>34.338799999999999</v>
      </c>
      <c r="H24" s="37">
        <v>135.31719999999999</v>
      </c>
      <c r="I24" s="37">
        <v>126.75984299999999</v>
      </c>
      <c r="J24" s="37">
        <v>66.72229999999999</v>
      </c>
      <c r="K24" s="37">
        <v>12.718299999999999</v>
      </c>
      <c r="L24" s="37">
        <v>10.10432</v>
      </c>
      <c r="M24" s="37">
        <v>16.394280000000002</v>
      </c>
      <c r="N24" s="37">
        <v>16.300460000000001</v>
      </c>
      <c r="O24" s="37">
        <v>17.808689999999999</v>
      </c>
      <c r="P24" s="37">
        <v>19.963379999999997</v>
      </c>
      <c r="Q24" s="37">
        <v>20.21424</v>
      </c>
      <c r="R24" s="37">
        <v>19.803090000000001</v>
      </c>
      <c r="S24" s="37">
        <v>19.637092667125</v>
      </c>
      <c r="T24" s="37">
        <v>18.52649233</v>
      </c>
      <c r="U24" s="37">
        <v>18.914580339365997</v>
      </c>
      <c r="V24" s="37">
        <v>0.90761999999999998</v>
      </c>
      <c r="W24" s="37">
        <v>2.2690092099999997</v>
      </c>
      <c r="X24" s="325"/>
      <c r="Y24" s="325"/>
      <c r="Z24" s="325"/>
      <c r="AA24" s="325"/>
      <c r="AB24" s="325"/>
      <c r="AC24" s="325"/>
      <c r="AD24" s="325"/>
      <c r="AE24" s="325"/>
      <c r="AF24" s="325"/>
      <c r="AG24" s="325"/>
      <c r="AH24" s="325"/>
      <c r="AI24" s="325"/>
      <c r="AJ24" s="325"/>
      <c r="AK24" s="325"/>
      <c r="AL24" s="325"/>
      <c r="AM24" s="325"/>
      <c r="AN24" s="325"/>
      <c r="AO24" s="325"/>
      <c r="AP24" s="325"/>
    </row>
    <row r="25" spans="2:42" ht="18" customHeight="1">
      <c r="B25" s="311" t="s">
        <v>380</v>
      </c>
      <c r="C25" s="37"/>
      <c r="D25" s="37">
        <v>1052.7264</v>
      </c>
      <c r="E25" s="37">
        <v>1247.8839</v>
      </c>
      <c r="F25" s="37">
        <v>1357.9560000000001</v>
      </c>
      <c r="G25" s="37">
        <v>1497.9144999999999</v>
      </c>
      <c r="H25" s="37">
        <v>1684.4446</v>
      </c>
      <c r="I25" s="37">
        <v>2014.2922869999998</v>
      </c>
      <c r="J25" s="37">
        <v>2433.1085999999996</v>
      </c>
      <c r="K25" s="37">
        <v>3256.5781000000002</v>
      </c>
      <c r="L25" s="37">
        <v>4091.3461263499998</v>
      </c>
      <c r="M25" s="37">
        <v>4637.2645932900004</v>
      </c>
      <c r="N25" s="37">
        <v>5470.3993881759998</v>
      </c>
      <c r="O25" s="37">
        <v>6430.8852978999994</v>
      </c>
      <c r="P25" s="37">
        <v>7921.4588521000005</v>
      </c>
      <c r="Q25" s="37">
        <v>9616.0169948399998</v>
      </c>
      <c r="R25" s="37">
        <v>11225.338431482091</v>
      </c>
      <c r="S25" s="37">
        <v>13657.101246131906</v>
      </c>
      <c r="T25" s="37">
        <v>15927.079735168265</v>
      </c>
      <c r="U25" s="37">
        <v>18593.857102450009</v>
      </c>
      <c r="V25" s="37">
        <v>20677.339075214601</v>
      </c>
      <c r="W25" s="37">
        <v>22106.668960610001</v>
      </c>
      <c r="X25" s="325"/>
      <c r="Y25" s="325"/>
      <c r="Z25" s="325"/>
      <c r="AA25" s="325"/>
      <c r="AB25" s="325"/>
      <c r="AC25" s="325"/>
      <c r="AD25" s="325"/>
      <c r="AE25" s="325"/>
      <c r="AF25" s="325"/>
      <c r="AG25" s="325"/>
      <c r="AH25" s="325"/>
      <c r="AI25" s="325"/>
      <c r="AJ25" s="325"/>
      <c r="AK25" s="325"/>
      <c r="AL25" s="325"/>
      <c r="AM25" s="325"/>
      <c r="AN25" s="325"/>
      <c r="AO25" s="325"/>
      <c r="AP25" s="325"/>
    </row>
    <row r="26" spans="2:42" ht="18" customHeight="1">
      <c r="B26" s="85" t="s">
        <v>379</v>
      </c>
      <c r="C26" s="37"/>
      <c r="D26" s="37">
        <v>0</v>
      </c>
      <c r="E26" s="37">
        <v>16.415099999999999</v>
      </c>
      <c r="F26" s="37">
        <v>13.1861</v>
      </c>
      <c r="G26" s="37">
        <v>21.372479999999996</v>
      </c>
      <c r="H26" s="37">
        <v>21.419800000000002</v>
      </c>
      <c r="I26" s="37">
        <v>34.673373000000005</v>
      </c>
      <c r="J26" s="37">
        <v>25.395299999999999</v>
      </c>
      <c r="K26" s="37">
        <v>42.07630000000001</v>
      </c>
      <c r="L26" s="37">
        <v>21.279792759122</v>
      </c>
      <c r="M26" s="37">
        <v>20.449312409299999</v>
      </c>
      <c r="N26" s="37">
        <v>35.497672750000007</v>
      </c>
      <c r="O26" s="37">
        <v>48.919984310000004</v>
      </c>
      <c r="P26" s="37">
        <v>32.781083870000003</v>
      </c>
      <c r="Q26" s="37">
        <v>57.134905199999999</v>
      </c>
      <c r="R26" s="37">
        <v>71.267210964138002</v>
      </c>
      <c r="S26" s="37">
        <v>72.998890674605988</v>
      </c>
      <c r="T26" s="37">
        <v>75.650145356467007</v>
      </c>
      <c r="U26" s="37">
        <v>50.968103713661009</v>
      </c>
      <c r="V26" s="37">
        <v>42.011441891240004</v>
      </c>
      <c r="W26" s="37">
        <v>35.765155268699999</v>
      </c>
      <c r="X26" s="325"/>
      <c r="Y26" s="325"/>
      <c r="Z26" s="325"/>
      <c r="AA26" s="325"/>
      <c r="AB26" s="325"/>
      <c r="AC26" s="325"/>
      <c r="AD26" s="325"/>
      <c r="AE26" s="325"/>
      <c r="AF26" s="325"/>
      <c r="AG26" s="325"/>
      <c r="AH26" s="325"/>
      <c r="AI26" s="325"/>
      <c r="AJ26" s="325"/>
      <c r="AK26" s="325"/>
      <c r="AL26" s="325"/>
      <c r="AM26" s="325"/>
      <c r="AN26" s="325"/>
      <c r="AO26" s="325"/>
      <c r="AP26" s="325"/>
    </row>
    <row r="27" spans="2:42" ht="8.25" customHeight="1">
      <c r="C27" s="37"/>
      <c r="D27" s="37"/>
      <c r="E27" s="37"/>
      <c r="F27" s="37"/>
      <c r="G27" s="37"/>
      <c r="H27" s="37"/>
      <c r="I27" s="37"/>
      <c r="J27" s="37"/>
      <c r="K27" s="37"/>
      <c r="L27" s="37"/>
      <c r="M27" s="37"/>
      <c r="N27" s="37"/>
      <c r="X27" s="325"/>
      <c r="Y27" s="325"/>
      <c r="Z27" s="325"/>
      <c r="AA27" s="325"/>
      <c r="AB27" s="325"/>
      <c r="AC27" s="325"/>
      <c r="AD27" s="325"/>
      <c r="AE27" s="325"/>
      <c r="AF27" s="325"/>
      <c r="AG27" s="325"/>
      <c r="AH27" s="325"/>
      <c r="AI27" s="325"/>
      <c r="AJ27" s="325"/>
      <c r="AK27" s="325"/>
      <c r="AL27" s="325"/>
      <c r="AM27" s="325"/>
      <c r="AN27" s="325"/>
      <c r="AO27" s="325"/>
      <c r="AP27" s="325"/>
    </row>
    <row r="28" spans="2:42" s="90" customFormat="1" ht="18" customHeight="1">
      <c r="B28" s="55" t="s">
        <v>381</v>
      </c>
      <c r="C28" s="84"/>
      <c r="D28" s="84">
        <v>637.14249999999993</v>
      </c>
      <c r="E28" s="84">
        <v>625.36465099999987</v>
      </c>
      <c r="F28" s="84">
        <v>756.04774669000017</v>
      </c>
      <c r="G28" s="84">
        <v>1009.1426943800006</v>
      </c>
      <c r="H28" s="84">
        <v>1103.6943999999999</v>
      </c>
      <c r="I28" s="84">
        <v>1461.0833735300012</v>
      </c>
      <c r="J28" s="84">
        <v>2081.4864999999991</v>
      </c>
      <c r="K28" s="84">
        <v>2019.5021000000006</v>
      </c>
      <c r="L28" s="84">
        <v>1447.2795785583767</v>
      </c>
      <c r="M28" s="84">
        <v>2231.8912837663975</v>
      </c>
      <c r="N28" s="84">
        <v>2373.1088043319141</v>
      </c>
      <c r="O28" s="84">
        <v>1753.8204704988148</v>
      </c>
      <c r="P28" s="84">
        <v>1810.0862806699934</v>
      </c>
      <c r="Q28" s="84">
        <v>1379.798010192997</v>
      </c>
      <c r="R28" s="84">
        <v>2834.0554532221249</v>
      </c>
      <c r="S28" s="84">
        <v>1815.2514026420104</v>
      </c>
      <c r="T28" s="84">
        <v>1170.0245921798305</v>
      </c>
      <c r="U28" s="84">
        <v>-1763.3333430165767</v>
      </c>
      <c r="V28" s="84">
        <v>-88.973680987401167</v>
      </c>
      <c r="W28" s="84">
        <v>232.90148235420202</v>
      </c>
      <c r="X28" s="325"/>
      <c r="Y28" s="325"/>
      <c r="Z28" s="325"/>
      <c r="AA28" s="325"/>
      <c r="AB28" s="325"/>
      <c r="AC28" s="325"/>
      <c r="AD28" s="325"/>
      <c r="AE28" s="325"/>
      <c r="AF28" s="325"/>
      <c r="AG28" s="325"/>
      <c r="AH28" s="325"/>
      <c r="AI28" s="325"/>
      <c r="AJ28" s="325"/>
      <c r="AK28" s="325"/>
      <c r="AL28" s="325"/>
      <c r="AM28" s="325"/>
      <c r="AN28" s="325"/>
      <c r="AO28" s="325"/>
      <c r="AP28" s="325"/>
    </row>
    <row r="29" spans="2:42" s="90" customFormat="1" ht="6.75" customHeight="1">
      <c r="B29" s="55" t="s">
        <v>37</v>
      </c>
      <c r="C29" s="84"/>
      <c r="D29" s="84"/>
      <c r="E29" s="84"/>
      <c r="F29" s="84"/>
      <c r="G29" s="84"/>
      <c r="H29" s="84"/>
      <c r="I29" s="84"/>
      <c r="J29" s="84"/>
      <c r="K29" s="84"/>
      <c r="L29" s="84"/>
      <c r="M29" s="84"/>
      <c r="N29" s="84"/>
      <c r="O29" s="91"/>
      <c r="P29" s="91"/>
      <c r="Q29" s="91"/>
      <c r="R29" s="91"/>
      <c r="S29" s="91"/>
      <c r="T29" s="91"/>
      <c r="U29" s="91"/>
      <c r="V29" s="91"/>
      <c r="W29" s="91"/>
      <c r="X29" s="325"/>
      <c r="Y29" s="325"/>
      <c r="Z29" s="325"/>
      <c r="AA29" s="325"/>
      <c r="AB29" s="325"/>
      <c r="AC29" s="325"/>
      <c r="AD29" s="325"/>
      <c r="AE29" s="325"/>
      <c r="AF29" s="325"/>
      <c r="AG29" s="325"/>
      <c r="AH29" s="325"/>
      <c r="AI29" s="325"/>
      <c r="AJ29" s="325"/>
      <c r="AK29" s="325"/>
      <c r="AL29" s="325"/>
      <c r="AM29" s="325"/>
      <c r="AN29" s="325"/>
      <c r="AO29" s="325"/>
      <c r="AP29" s="325"/>
    </row>
    <row r="30" spans="2:42" s="90" customFormat="1" ht="18" customHeight="1">
      <c r="B30" s="55" t="s">
        <v>382</v>
      </c>
      <c r="C30" s="84"/>
      <c r="D30" s="84">
        <v>84.383700000000005</v>
      </c>
      <c r="E30" s="84">
        <v>124.5519</v>
      </c>
      <c r="F30" s="84">
        <v>239.48096721999997</v>
      </c>
      <c r="G30" s="84">
        <v>122.45472000000001</v>
      </c>
      <c r="H30" s="84">
        <v>129.1883</v>
      </c>
      <c r="I30" s="84">
        <v>226.094041</v>
      </c>
      <c r="J30" s="84">
        <v>311.04200000000003</v>
      </c>
      <c r="K30" s="84">
        <v>538.048</v>
      </c>
      <c r="L30" s="84">
        <v>610.10499372882316</v>
      </c>
      <c r="M30" s="84">
        <v>662.77585059680007</v>
      </c>
      <c r="N30" s="84">
        <v>1074.5293684570001</v>
      </c>
      <c r="O30" s="84">
        <v>1882.9899058800002</v>
      </c>
      <c r="P30" s="84">
        <v>2464.3687345799999</v>
      </c>
      <c r="Q30" s="84">
        <v>2391.7358094000001</v>
      </c>
      <c r="R30" s="84">
        <v>3627.2670107579333</v>
      </c>
      <c r="S30" s="84">
        <v>3959.834607051173</v>
      </c>
      <c r="T30" s="84">
        <v>3984.3658217692209</v>
      </c>
      <c r="U30" s="84">
        <v>2829.7732199212001</v>
      </c>
      <c r="V30" s="84">
        <v>2506.7010427078999</v>
      </c>
      <c r="W30" s="84">
        <v>3615.3481395196995</v>
      </c>
      <c r="X30" s="325"/>
      <c r="Y30" s="325"/>
      <c r="Z30" s="325"/>
      <c r="AA30" s="325"/>
      <c r="AB30" s="325"/>
      <c r="AC30" s="325"/>
      <c r="AD30" s="325"/>
      <c r="AE30" s="325"/>
      <c r="AF30" s="325"/>
      <c r="AG30" s="325"/>
      <c r="AH30" s="325"/>
      <c r="AI30" s="325"/>
      <c r="AJ30" s="325"/>
      <c r="AK30" s="325"/>
      <c r="AL30" s="325"/>
      <c r="AM30" s="325"/>
      <c r="AN30" s="325"/>
      <c r="AO30" s="325"/>
      <c r="AP30" s="325"/>
    </row>
    <row r="31" spans="2:42" s="90" customFormat="1" ht="6" customHeight="1">
      <c r="B31" s="55" t="s">
        <v>37</v>
      </c>
      <c r="C31" s="84"/>
      <c r="D31" s="84"/>
      <c r="E31" s="84"/>
      <c r="F31" s="84"/>
      <c r="G31" s="84"/>
      <c r="H31" s="84"/>
      <c r="I31" s="84"/>
      <c r="J31" s="84"/>
      <c r="K31" s="84"/>
      <c r="L31" s="84"/>
      <c r="M31" s="84"/>
      <c r="N31" s="84"/>
      <c r="O31" s="84"/>
      <c r="P31" s="84"/>
      <c r="Q31" s="84"/>
      <c r="R31" s="84"/>
      <c r="S31" s="84"/>
      <c r="T31" s="84"/>
      <c r="U31" s="84"/>
      <c r="V31" s="84"/>
      <c r="W31" s="84"/>
      <c r="X31" s="325"/>
      <c r="Y31" s="325"/>
      <c r="Z31" s="325"/>
      <c r="AA31" s="325"/>
      <c r="AB31" s="325"/>
      <c r="AC31" s="325"/>
      <c r="AD31" s="325"/>
      <c r="AE31" s="325"/>
      <c r="AF31" s="325"/>
      <c r="AG31" s="325"/>
      <c r="AH31" s="325"/>
      <c r="AI31" s="325"/>
      <c r="AJ31" s="325"/>
      <c r="AK31" s="325"/>
      <c r="AL31" s="325"/>
      <c r="AM31" s="325"/>
      <c r="AN31" s="325"/>
      <c r="AO31" s="325"/>
      <c r="AP31" s="325"/>
    </row>
    <row r="32" spans="2:42" s="90" customFormat="1" ht="18" customHeight="1">
      <c r="B32" s="312" t="s">
        <v>210</v>
      </c>
      <c r="C32" s="84"/>
      <c r="D32" s="84">
        <v>2140.2736</v>
      </c>
      <c r="E32" s="84">
        <v>2385.9108000000001</v>
      </c>
      <c r="F32" s="84">
        <v>2744.9208951499995</v>
      </c>
      <c r="G32" s="84">
        <v>3102.7253000000001</v>
      </c>
      <c r="H32" s="84">
        <v>3640.5255000000002</v>
      </c>
      <c r="I32" s="84">
        <v>4468.1314979999988</v>
      </c>
      <c r="J32" s="84">
        <v>5237.0196999999998</v>
      </c>
      <c r="K32" s="84">
        <v>7105.9555999999993</v>
      </c>
      <c r="L32" s="84">
        <v>8352.8381914994261</v>
      </c>
      <c r="M32" s="84">
        <v>9660.3035201804014</v>
      </c>
      <c r="N32" s="84">
        <v>11537.325922545084</v>
      </c>
      <c r="O32" s="84">
        <v>14477.890842721185</v>
      </c>
      <c r="P32" s="84">
        <v>17339.099370790002</v>
      </c>
      <c r="Q32" s="84">
        <v>20329.723540270003</v>
      </c>
      <c r="R32" s="84">
        <v>24615.131306936782</v>
      </c>
      <c r="S32" s="84">
        <v>28587.548512203433</v>
      </c>
      <c r="T32" s="84">
        <v>32328.724323685081</v>
      </c>
      <c r="U32" s="84">
        <v>34369.010078738669</v>
      </c>
      <c r="V32" s="84">
        <v>36256.627140370547</v>
      </c>
      <c r="W32" s="84">
        <v>39600.137564835502</v>
      </c>
      <c r="X32" s="325"/>
      <c r="Y32" s="325"/>
      <c r="Z32" s="325"/>
      <c r="AA32" s="325"/>
      <c r="AB32" s="325"/>
      <c r="AC32" s="325"/>
      <c r="AD32" s="325"/>
      <c r="AE32" s="325"/>
      <c r="AF32" s="325"/>
      <c r="AG32" s="325"/>
      <c r="AH32" s="325"/>
      <c r="AI32" s="325"/>
      <c r="AJ32" s="325"/>
      <c r="AK32" s="325"/>
      <c r="AL32" s="325"/>
      <c r="AM32" s="325"/>
      <c r="AN32" s="325"/>
      <c r="AO32" s="325"/>
      <c r="AP32" s="325"/>
    </row>
    <row r="33" spans="2:42" s="90" customFormat="1" ht="6" customHeight="1">
      <c r="B33" s="55"/>
      <c r="C33" s="84"/>
      <c r="D33" s="84"/>
      <c r="E33" s="84"/>
      <c r="F33" s="84"/>
      <c r="G33" s="84"/>
      <c r="H33" s="84"/>
      <c r="I33" s="84"/>
      <c r="J33" s="84"/>
      <c r="K33" s="84"/>
      <c r="L33" s="84"/>
      <c r="M33" s="84"/>
      <c r="N33" s="84"/>
      <c r="O33" s="84"/>
      <c r="P33" s="84"/>
      <c r="Q33" s="84"/>
      <c r="R33" s="84"/>
      <c r="S33" s="84"/>
      <c r="T33" s="84"/>
      <c r="U33" s="84"/>
      <c r="V33" s="84"/>
      <c r="W33" s="84"/>
      <c r="X33" s="325"/>
      <c r="Y33" s="325"/>
      <c r="Z33" s="325"/>
      <c r="AA33" s="325"/>
      <c r="AB33" s="325"/>
      <c r="AC33" s="325"/>
      <c r="AD33" s="325"/>
      <c r="AE33" s="325"/>
      <c r="AF33" s="325"/>
      <c r="AG33" s="325"/>
      <c r="AH33" s="325"/>
      <c r="AI33" s="325"/>
      <c r="AJ33" s="325"/>
      <c r="AK33" s="325"/>
      <c r="AL33" s="325"/>
      <c r="AM33" s="325"/>
      <c r="AN33" s="325"/>
      <c r="AO33" s="325"/>
      <c r="AP33" s="325"/>
    </row>
    <row r="34" spans="2:42" s="90" customFormat="1" ht="18" customHeight="1">
      <c r="B34" s="55" t="s">
        <v>383</v>
      </c>
      <c r="C34" s="84"/>
      <c r="D34" s="84">
        <v>552.75879999999995</v>
      </c>
      <c r="E34" s="84">
        <v>500.81275099999988</v>
      </c>
      <c r="F34" s="84">
        <v>516.56677947000026</v>
      </c>
      <c r="G34" s="84">
        <v>886.6879743800007</v>
      </c>
      <c r="H34" s="84">
        <v>974.50609999999983</v>
      </c>
      <c r="I34" s="84">
        <v>1234.9893325300011</v>
      </c>
      <c r="J34" s="84">
        <v>1770.4444999999992</v>
      </c>
      <c r="K34" s="84">
        <v>1481.4541000000006</v>
      </c>
      <c r="L34" s="84">
        <v>837.17458482955351</v>
      </c>
      <c r="M34" s="84">
        <v>1569.1154331695975</v>
      </c>
      <c r="N34" s="84">
        <v>1298.579435874914</v>
      </c>
      <c r="O34" s="84">
        <v>-129.16943538118539</v>
      </c>
      <c r="P34" s="84">
        <v>-654.28245391000655</v>
      </c>
      <c r="Q34" s="84">
        <v>-1011.9377992070031</v>
      </c>
      <c r="R34" s="84">
        <v>-793.21155753580842</v>
      </c>
      <c r="S34" s="84">
        <v>-2144.5832044091626</v>
      </c>
      <c r="T34" s="84">
        <v>-2814.3412295893904</v>
      </c>
      <c r="U34" s="84">
        <v>-4593.1065629377772</v>
      </c>
      <c r="V34" s="84">
        <v>-2595.6747236953011</v>
      </c>
      <c r="W34" s="84">
        <v>-3382.4466571654975</v>
      </c>
      <c r="X34" s="325"/>
      <c r="Y34" s="325"/>
      <c r="Z34" s="325"/>
      <c r="AA34" s="325"/>
      <c r="AB34" s="325"/>
      <c r="AC34" s="325"/>
      <c r="AD34" s="325"/>
      <c r="AE34" s="325"/>
      <c r="AF34" s="325"/>
      <c r="AG34" s="325"/>
      <c r="AH34" s="325"/>
      <c r="AI34" s="325"/>
      <c r="AJ34" s="325"/>
      <c r="AK34" s="325"/>
      <c r="AL34" s="325"/>
      <c r="AM34" s="325"/>
      <c r="AN34" s="325"/>
      <c r="AO34" s="325"/>
      <c r="AP34" s="325"/>
    </row>
    <row r="35" spans="2:42" s="90" customFormat="1" ht="7.5" customHeight="1">
      <c r="C35" s="84"/>
      <c r="D35" s="84"/>
      <c r="E35" s="84"/>
      <c r="F35" s="84"/>
      <c r="G35" s="84"/>
      <c r="H35" s="84"/>
      <c r="I35" s="84"/>
      <c r="J35" s="84"/>
      <c r="K35" s="84"/>
      <c r="L35" s="84"/>
      <c r="M35" s="84"/>
      <c r="N35" s="84"/>
      <c r="O35" s="84"/>
      <c r="P35" s="84"/>
      <c r="Q35" s="84"/>
      <c r="R35" s="84"/>
      <c r="S35" s="84"/>
      <c r="T35" s="84"/>
      <c r="U35" s="84"/>
      <c r="V35" s="84"/>
      <c r="W35" s="84"/>
      <c r="X35" s="325"/>
      <c r="Y35" s="325"/>
      <c r="Z35" s="325"/>
      <c r="AA35" s="325"/>
      <c r="AB35" s="325"/>
      <c r="AC35" s="325"/>
      <c r="AD35" s="325"/>
      <c r="AE35" s="325"/>
      <c r="AF35" s="325"/>
      <c r="AG35" s="325"/>
      <c r="AH35" s="325"/>
      <c r="AI35" s="325"/>
      <c r="AJ35" s="325"/>
      <c r="AK35" s="325"/>
      <c r="AL35" s="325"/>
      <c r="AM35" s="325"/>
      <c r="AN35" s="325"/>
      <c r="AO35" s="325"/>
      <c r="AP35" s="325"/>
    </row>
    <row r="36" spans="2:42" s="90" customFormat="1" ht="18" customHeight="1">
      <c r="B36" s="55" t="s">
        <v>384</v>
      </c>
      <c r="C36" s="84"/>
      <c r="D36" s="84">
        <v>15.385400000000001</v>
      </c>
      <c r="E36" s="84">
        <v>0</v>
      </c>
      <c r="F36" s="84">
        <v>0</v>
      </c>
      <c r="G36" s="84">
        <v>4.1441999999999997</v>
      </c>
      <c r="H36" s="84">
        <v>1.5078000000000003</v>
      </c>
      <c r="I36" s="84">
        <v>9.0224000000000011</v>
      </c>
      <c r="J36" s="84">
        <v>0.25569999999999998</v>
      </c>
      <c r="K36" s="84">
        <v>14.741</v>
      </c>
      <c r="L36" s="84">
        <v>30.643464720000001</v>
      </c>
      <c r="M36" s="84">
        <v>22.711936770000001</v>
      </c>
      <c r="N36" s="84">
        <v>31.392168160000004</v>
      </c>
      <c r="O36" s="84">
        <v>272.01984125000001</v>
      </c>
      <c r="P36" s="84">
        <v>51.213764640000001</v>
      </c>
      <c r="Q36" s="84">
        <v>20.379350610000003</v>
      </c>
      <c r="R36" s="84">
        <v>200.66124529108299</v>
      </c>
      <c r="S36" s="84">
        <v>8.8099057158080001</v>
      </c>
      <c r="T36" s="84">
        <v>2.3106077713099999</v>
      </c>
      <c r="U36" s="84">
        <v>2.2857888499999999</v>
      </c>
      <c r="V36" s="84">
        <v>2.3090201099999996</v>
      </c>
      <c r="W36" s="84">
        <v>3.5362451500000001</v>
      </c>
      <c r="X36" s="325"/>
      <c r="Y36" s="325"/>
      <c r="Z36" s="325"/>
      <c r="AA36" s="325"/>
      <c r="AB36" s="325"/>
      <c r="AC36" s="325"/>
      <c r="AD36" s="325"/>
      <c r="AE36" s="325"/>
      <c r="AF36" s="325"/>
      <c r="AG36" s="325"/>
      <c r="AH36" s="325"/>
      <c r="AI36" s="325"/>
      <c r="AJ36" s="325"/>
      <c r="AK36" s="325"/>
      <c r="AL36" s="325"/>
      <c r="AM36" s="325"/>
      <c r="AN36" s="325"/>
      <c r="AO36" s="325"/>
      <c r="AP36" s="325"/>
    </row>
    <row r="37" spans="2:42" ht="6" customHeight="1">
      <c r="C37" s="37"/>
      <c r="D37" s="84"/>
      <c r="E37" s="84"/>
      <c r="F37" s="84"/>
      <c r="G37" s="84"/>
      <c r="H37" s="84"/>
      <c r="I37" s="84"/>
      <c r="J37" s="84"/>
      <c r="K37" s="84"/>
      <c r="L37" s="84"/>
      <c r="M37" s="84"/>
      <c r="N37" s="84"/>
      <c r="O37" s="84"/>
      <c r="P37" s="84"/>
      <c r="Q37" s="84"/>
      <c r="R37" s="84"/>
      <c r="S37" s="84"/>
      <c r="T37" s="84"/>
      <c r="U37" s="84"/>
      <c r="V37" s="84"/>
      <c r="W37" s="84"/>
      <c r="X37" s="325"/>
      <c r="Y37" s="325"/>
      <c r="Z37" s="325"/>
      <c r="AA37" s="325"/>
      <c r="AB37" s="325"/>
      <c r="AC37" s="325"/>
      <c r="AD37" s="325"/>
      <c r="AE37" s="325"/>
      <c r="AF37" s="325"/>
      <c r="AG37" s="325"/>
      <c r="AH37" s="325"/>
      <c r="AI37" s="325"/>
      <c r="AJ37" s="325"/>
      <c r="AK37" s="325"/>
      <c r="AL37" s="325"/>
      <c r="AM37" s="325"/>
      <c r="AN37" s="325"/>
      <c r="AO37" s="325"/>
      <c r="AP37" s="325"/>
    </row>
    <row r="38" spans="2:42" ht="18" customHeight="1">
      <c r="B38" s="55" t="s">
        <v>385</v>
      </c>
      <c r="C38" s="84"/>
      <c r="D38" s="84">
        <v>568.14419999999996</v>
      </c>
      <c r="E38" s="84">
        <v>500.81275099999988</v>
      </c>
      <c r="F38" s="84">
        <v>516.56677947000026</v>
      </c>
      <c r="G38" s="84">
        <v>890.83217438000065</v>
      </c>
      <c r="H38" s="84">
        <v>976.01389999999981</v>
      </c>
      <c r="I38" s="84">
        <v>1244.0117325300012</v>
      </c>
      <c r="J38" s="84">
        <v>1770.7001999999991</v>
      </c>
      <c r="K38" s="84">
        <v>1496.1951000000006</v>
      </c>
      <c r="L38" s="84">
        <v>867.81804954955351</v>
      </c>
      <c r="M38" s="84">
        <v>1591.8273699395975</v>
      </c>
      <c r="N38" s="84">
        <v>1329.971604034914</v>
      </c>
      <c r="O38" s="84">
        <v>142.85040586881462</v>
      </c>
      <c r="P38" s="84">
        <v>-603.06868927000653</v>
      </c>
      <c r="Q38" s="84">
        <v>-991.55844859700312</v>
      </c>
      <c r="R38" s="84">
        <v>-592.55031224472543</v>
      </c>
      <c r="S38" s="84">
        <v>-2135.7732986933547</v>
      </c>
      <c r="T38" s="84">
        <v>-2812.0306218180804</v>
      </c>
      <c r="U38" s="84">
        <v>-4590.820774087777</v>
      </c>
      <c r="V38" s="84">
        <v>-2593.3657035853012</v>
      </c>
      <c r="W38" s="84">
        <v>-3378.9104120154975</v>
      </c>
      <c r="X38" s="325"/>
      <c r="Y38" s="325"/>
      <c r="Z38" s="325"/>
      <c r="AA38" s="325"/>
      <c r="AB38" s="325"/>
      <c r="AC38" s="325"/>
      <c r="AD38" s="325"/>
      <c r="AE38" s="325"/>
      <c r="AF38" s="325"/>
      <c r="AG38" s="325"/>
      <c r="AH38" s="325"/>
      <c r="AI38" s="325"/>
      <c r="AJ38" s="325"/>
      <c r="AK38" s="325"/>
      <c r="AL38" s="325"/>
      <c r="AM38" s="325"/>
      <c r="AN38" s="325"/>
      <c r="AO38" s="325"/>
      <c r="AP38" s="325"/>
    </row>
    <row r="39" spans="2:42" ht="8.25" customHeight="1">
      <c r="C39" s="84"/>
      <c r="D39" s="84"/>
      <c r="E39" s="84"/>
      <c r="F39" s="84"/>
      <c r="G39" s="84"/>
      <c r="H39" s="84"/>
      <c r="I39" s="84"/>
      <c r="J39" s="84"/>
      <c r="K39" s="84"/>
      <c r="L39" s="84"/>
      <c r="M39" s="84"/>
      <c r="N39" s="84"/>
      <c r="O39" s="84"/>
      <c r="P39" s="84"/>
      <c r="Q39" s="84"/>
      <c r="R39" s="84"/>
      <c r="S39" s="84"/>
      <c r="T39" s="84"/>
      <c r="U39" s="84"/>
      <c r="V39" s="84"/>
      <c r="W39" s="84"/>
      <c r="X39" s="325"/>
      <c r="Y39" s="325"/>
      <c r="Z39" s="325"/>
      <c r="AA39" s="325"/>
      <c r="AB39" s="325"/>
      <c r="AC39" s="325"/>
      <c r="AD39" s="325"/>
      <c r="AE39" s="325"/>
      <c r="AF39" s="325"/>
      <c r="AG39" s="325"/>
      <c r="AH39" s="325"/>
      <c r="AI39" s="325"/>
      <c r="AJ39" s="325"/>
      <c r="AK39" s="325"/>
      <c r="AL39" s="325"/>
      <c r="AM39" s="325"/>
      <c r="AN39" s="325"/>
      <c r="AO39" s="325"/>
      <c r="AP39" s="325"/>
    </row>
    <row r="40" spans="2:42" s="90" customFormat="1" ht="18" customHeight="1">
      <c r="B40" s="55" t="s">
        <v>386</v>
      </c>
      <c r="C40" s="84"/>
      <c r="D40" s="84">
        <v>-568.14419999999996</v>
      </c>
      <c r="E40" s="84">
        <v>-500.81275100000005</v>
      </c>
      <c r="F40" s="84">
        <v>-516.56677946999991</v>
      </c>
      <c r="G40" s="84">
        <v>-890.83217438000008</v>
      </c>
      <c r="H40" s="84">
        <v>-976.01389999999958</v>
      </c>
      <c r="I40" s="84">
        <v>-1244.01173253</v>
      </c>
      <c r="J40" s="84">
        <v>-1770.7001999999998</v>
      </c>
      <c r="K40" s="84">
        <v>-1496.1951000000001</v>
      </c>
      <c r="L40" s="84">
        <v>-867.81804954955351</v>
      </c>
      <c r="M40" s="84">
        <v>-1591.8273699395997</v>
      </c>
      <c r="N40" s="84">
        <v>-1329.9716040349174</v>
      </c>
      <c r="O40" s="84">
        <v>-142.85040586881473</v>
      </c>
      <c r="P40" s="84">
        <v>603.06868927000369</v>
      </c>
      <c r="Q40" s="84">
        <v>991.55844859700176</v>
      </c>
      <c r="R40" s="84">
        <v>592.55031224472327</v>
      </c>
      <c r="S40" s="84">
        <v>2135.7732986933574</v>
      </c>
      <c r="T40" s="84">
        <v>2812.0306218180881</v>
      </c>
      <c r="U40" s="84">
        <v>4590.8207740877679</v>
      </c>
      <c r="V40" s="84">
        <v>2593.3657035852957</v>
      </c>
      <c r="W40" s="84">
        <v>3378.9104120154998</v>
      </c>
      <c r="X40" s="325"/>
      <c r="Y40" s="325"/>
      <c r="Z40" s="325"/>
      <c r="AA40" s="325"/>
      <c r="AB40" s="325"/>
      <c r="AC40" s="325"/>
      <c r="AD40" s="325"/>
      <c r="AE40" s="325"/>
      <c r="AF40" s="325"/>
      <c r="AG40" s="325"/>
      <c r="AH40" s="325"/>
      <c r="AI40" s="325"/>
      <c r="AJ40" s="325"/>
      <c r="AK40" s="325"/>
      <c r="AL40" s="325"/>
      <c r="AM40" s="325"/>
      <c r="AN40" s="325"/>
      <c r="AO40" s="325"/>
      <c r="AP40" s="325"/>
    </row>
    <row r="41" spans="2:42" ht="18" customHeight="1">
      <c r="B41" s="85" t="s">
        <v>387</v>
      </c>
      <c r="C41" s="37"/>
      <c r="D41" s="37">
        <v>0</v>
      </c>
      <c r="E41" s="37">
        <v>16.453700000000001</v>
      </c>
      <c r="F41" s="37">
        <v>25.349644689999998</v>
      </c>
      <c r="G41" s="37">
        <v>15.367299999999998</v>
      </c>
      <c r="H41" s="37">
        <v>14.567099999999998</v>
      </c>
      <c r="I41" s="37">
        <v>5.192099999999999</v>
      </c>
      <c r="J41" s="37">
        <v>0.98039999999999994</v>
      </c>
      <c r="K41" s="37">
        <v>0</v>
      </c>
      <c r="L41" s="37">
        <v>0</v>
      </c>
      <c r="M41" s="37">
        <v>0</v>
      </c>
      <c r="N41" s="37">
        <v>56.457883104000011</v>
      </c>
      <c r="O41" s="37">
        <v>103.73885377184637</v>
      </c>
      <c r="P41" s="37">
        <v>112.70798050318221</v>
      </c>
      <c r="Q41" s="37">
        <v>39.322441933454243</v>
      </c>
      <c r="R41" s="37">
        <v>113.17995909880798</v>
      </c>
      <c r="S41" s="37">
        <v>4.1529221816281003</v>
      </c>
      <c r="T41" s="37">
        <v>79.412999999999997</v>
      </c>
      <c r="U41" s="37">
        <v>74.373003162345185</v>
      </c>
      <c r="V41" s="37">
        <v>198.41897125207299</v>
      </c>
      <c r="W41" s="37">
        <v>365.44718682601581</v>
      </c>
      <c r="X41" s="325"/>
      <c r="Y41" s="325"/>
      <c r="Z41" s="325"/>
      <c r="AA41" s="325"/>
      <c r="AB41" s="325"/>
      <c r="AC41" s="325"/>
      <c r="AD41" s="325"/>
      <c r="AE41" s="325"/>
      <c r="AF41" s="325"/>
      <c r="AG41" s="325"/>
      <c r="AH41" s="325"/>
      <c r="AI41" s="325"/>
      <c r="AJ41" s="325"/>
      <c r="AK41" s="325"/>
      <c r="AL41" s="325"/>
      <c r="AM41" s="325"/>
      <c r="AN41" s="325"/>
      <c r="AO41" s="325"/>
      <c r="AP41" s="325"/>
    </row>
    <row r="42" spans="2:42" ht="18" customHeight="1">
      <c r="B42" s="85" t="s">
        <v>388</v>
      </c>
      <c r="C42" s="37"/>
      <c r="D42" s="37">
        <v>-568.14419999999996</v>
      </c>
      <c r="E42" s="37">
        <v>-517.26645100000007</v>
      </c>
      <c r="F42" s="37">
        <v>-541.91642415999991</v>
      </c>
      <c r="G42" s="37">
        <v>-906.19947438000008</v>
      </c>
      <c r="H42" s="37">
        <v>-990.58099999999956</v>
      </c>
      <c r="I42" s="37">
        <v>-1249.20383253</v>
      </c>
      <c r="J42" s="37">
        <v>-1771.6805999999997</v>
      </c>
      <c r="K42" s="37">
        <v>-1496.1951000000001</v>
      </c>
      <c r="L42" s="37">
        <v>-867.81804954955351</v>
      </c>
      <c r="M42" s="37">
        <v>-1591.8273699395997</v>
      </c>
      <c r="N42" s="37">
        <v>-1386.4294871389175</v>
      </c>
      <c r="O42" s="37">
        <v>-246.58925964066111</v>
      </c>
      <c r="P42" s="37">
        <v>490.36070876682152</v>
      </c>
      <c r="Q42" s="37">
        <v>952.23600666354753</v>
      </c>
      <c r="R42" s="37">
        <v>479.37035314591526</v>
      </c>
      <c r="S42" s="37">
        <v>2131.6203765117293</v>
      </c>
      <c r="T42" s="37">
        <v>2732.6176218180881</v>
      </c>
      <c r="U42" s="37">
        <v>4516.4477709254224</v>
      </c>
      <c r="V42" s="37">
        <v>2394.9467323332228</v>
      </c>
      <c r="W42" s="37">
        <v>3013.4632251894841</v>
      </c>
      <c r="X42" s="325"/>
      <c r="Y42" s="325"/>
      <c r="Z42" s="325"/>
      <c r="AA42" s="325"/>
      <c r="AB42" s="325"/>
      <c r="AC42" s="325"/>
      <c r="AD42" s="325"/>
      <c r="AE42" s="325"/>
      <c r="AF42" s="325"/>
      <c r="AG42" s="325"/>
      <c r="AH42" s="325"/>
      <c r="AI42" s="325"/>
      <c r="AJ42" s="325"/>
      <c r="AK42" s="325"/>
      <c r="AL42" s="325"/>
      <c r="AM42" s="325"/>
      <c r="AN42" s="325"/>
      <c r="AO42" s="325"/>
      <c r="AP42" s="325"/>
    </row>
    <row r="43" spans="2:42" ht="18" customHeight="1">
      <c r="B43" s="92" t="s">
        <v>389</v>
      </c>
      <c r="C43" s="37"/>
      <c r="D43" s="37">
        <v>97.836200000000005</v>
      </c>
      <c r="E43" s="37">
        <v>-534.7407748495682</v>
      </c>
      <c r="F43" s="37">
        <v>-970.141863846364</v>
      </c>
      <c r="G43" s="37">
        <v>-1023.4447137048599</v>
      </c>
      <c r="H43" s="37">
        <v>-1034.2579999999996</v>
      </c>
      <c r="I43" s="37">
        <v>-1241.0347325299999</v>
      </c>
      <c r="J43" s="37">
        <v>-917.13449999999989</v>
      </c>
      <c r="K43" s="37">
        <v>1057.9885999999999</v>
      </c>
      <c r="L43" s="37">
        <v>1223.518592992667</v>
      </c>
      <c r="M43" s="37">
        <v>-3.2365841093202978</v>
      </c>
      <c r="N43" s="37">
        <v>596.98249199408224</v>
      </c>
      <c r="O43" s="37">
        <v>2388.6084966293397</v>
      </c>
      <c r="P43" s="37">
        <v>-552.38570721318251</v>
      </c>
      <c r="Q43" s="37">
        <v>784.84825812354597</v>
      </c>
      <c r="R43" s="37">
        <v>536.25107086279206</v>
      </c>
      <c r="S43" s="37">
        <v>523.47127381904204</v>
      </c>
      <c r="T43" s="37">
        <v>911.02286688973379</v>
      </c>
      <c r="U43" s="37">
        <v>-474.81881699453493</v>
      </c>
      <c r="V43" s="37">
        <v>-404.27499606725968</v>
      </c>
      <c r="W43" s="37">
        <v>-1558.1298157147435</v>
      </c>
      <c r="X43" s="325"/>
      <c r="Y43" s="325"/>
      <c r="Z43" s="325"/>
      <c r="AA43" s="325"/>
      <c r="AB43" s="325"/>
      <c r="AC43" s="325"/>
      <c r="AD43" s="325"/>
      <c r="AE43" s="325"/>
      <c r="AF43" s="325"/>
      <c r="AG43" s="325"/>
      <c r="AH43" s="325"/>
      <c r="AI43" s="325"/>
      <c r="AJ43" s="325"/>
      <c r="AK43" s="325"/>
      <c r="AL43" s="325"/>
      <c r="AM43" s="325"/>
      <c r="AN43" s="325"/>
      <c r="AO43" s="325"/>
      <c r="AP43" s="325"/>
    </row>
    <row r="44" spans="2:42" ht="18" customHeight="1">
      <c r="B44" s="86" t="s">
        <v>109</v>
      </c>
      <c r="C44" s="37"/>
      <c r="D44" s="37">
        <v>-665.98039999999992</v>
      </c>
      <c r="E44" s="37">
        <v>17.474323849568137</v>
      </c>
      <c r="F44" s="37">
        <v>428.22543968636404</v>
      </c>
      <c r="G44" s="37">
        <v>117.24523932485982</v>
      </c>
      <c r="H44" s="37">
        <v>43.677000000000007</v>
      </c>
      <c r="I44" s="37">
        <v>-8.1691000000001424</v>
      </c>
      <c r="J44" s="37">
        <v>-854.54609999999991</v>
      </c>
      <c r="K44" s="37">
        <v>-2554.1837</v>
      </c>
      <c r="L44" s="37">
        <v>-2091.3366425422205</v>
      </c>
      <c r="M44" s="37">
        <v>-1588.5907858302794</v>
      </c>
      <c r="N44" s="37">
        <v>-1983.4119791329997</v>
      </c>
      <c r="O44" s="37">
        <v>-2635.1977562700008</v>
      </c>
      <c r="P44" s="37">
        <v>1042.746415980004</v>
      </c>
      <c r="Q44" s="37">
        <v>167.38774854000152</v>
      </c>
      <c r="R44" s="37">
        <v>-56.880717716876816</v>
      </c>
      <c r="S44" s="37">
        <v>1608.1491026926872</v>
      </c>
      <c r="T44" s="37">
        <v>1821.5947549283542</v>
      </c>
      <c r="U44" s="37">
        <v>4991.2665879199576</v>
      </c>
      <c r="V44" s="37">
        <v>2799.2217284004823</v>
      </c>
      <c r="W44" s="37">
        <v>4571.5930409042276</v>
      </c>
      <c r="X44" s="325"/>
      <c r="Y44" s="325"/>
      <c r="Z44" s="325"/>
      <c r="AA44" s="325"/>
      <c r="AB44" s="325"/>
      <c r="AC44" s="325"/>
      <c r="AD44" s="325"/>
      <c r="AE44" s="325"/>
      <c r="AF44" s="325"/>
      <c r="AG44" s="325"/>
      <c r="AH44" s="325"/>
      <c r="AI44" s="325"/>
      <c r="AJ44" s="325"/>
      <c r="AK44" s="325"/>
      <c r="AL44" s="325"/>
      <c r="AM44" s="325"/>
      <c r="AN44" s="325"/>
      <c r="AO44" s="325"/>
      <c r="AP44" s="325"/>
    </row>
    <row r="45" spans="2:42" ht="6" customHeight="1" thickBot="1">
      <c r="B45" s="37"/>
      <c r="C45" s="37"/>
      <c r="D45" s="37"/>
      <c r="E45" s="37"/>
      <c r="F45" s="37"/>
      <c r="G45" s="37"/>
      <c r="H45" s="37"/>
      <c r="I45" s="81"/>
      <c r="J45" s="81"/>
      <c r="K45" s="81"/>
      <c r="L45" s="81"/>
      <c r="M45" s="81"/>
      <c r="N45" s="81"/>
      <c r="O45" s="81"/>
      <c r="P45" s="81"/>
      <c r="Q45" s="81"/>
      <c r="R45" s="81"/>
      <c r="S45" s="81"/>
      <c r="T45" s="81"/>
      <c r="U45" s="81"/>
      <c r="V45" s="81"/>
      <c r="W45" s="81"/>
      <c r="Y45" s="325"/>
      <c r="Z45" s="325"/>
      <c r="AA45" s="325"/>
      <c r="AB45" s="325"/>
      <c r="AC45" s="325"/>
      <c r="AD45" s="325"/>
      <c r="AE45" s="325"/>
    </row>
    <row r="46" spans="2:42" ht="18" customHeight="1">
      <c r="B46" s="333" t="s">
        <v>39</v>
      </c>
      <c r="C46" s="346" t="s">
        <v>110</v>
      </c>
      <c r="D46" s="346"/>
      <c r="E46" s="346"/>
      <c r="F46" s="346"/>
      <c r="G46" s="346"/>
      <c r="H46" s="346"/>
      <c r="I46" s="344"/>
      <c r="J46" s="347"/>
      <c r="K46" s="347"/>
      <c r="L46" s="347"/>
      <c r="M46" s="346"/>
      <c r="N46" s="346"/>
      <c r="O46" s="346"/>
      <c r="P46" s="346"/>
      <c r="Q46" s="346"/>
      <c r="R46" s="346"/>
      <c r="S46" s="346"/>
      <c r="T46" s="346"/>
      <c r="U46" s="346"/>
      <c r="V46" s="346"/>
      <c r="W46" s="346"/>
    </row>
    <row r="47" spans="2:42" ht="18" customHeight="1">
      <c r="B47" s="37" t="s">
        <v>40</v>
      </c>
      <c r="C47" s="37" t="s">
        <v>111</v>
      </c>
      <c r="D47" s="37"/>
      <c r="E47" s="37"/>
      <c r="F47" s="37"/>
      <c r="G47" s="37"/>
      <c r="H47" s="37"/>
      <c r="I47" s="81"/>
      <c r="J47" s="81"/>
      <c r="K47" s="81"/>
      <c r="L47" s="81"/>
    </row>
    <row r="48" spans="2:42" ht="18" customHeight="1">
      <c r="B48" s="80" t="s">
        <v>67</v>
      </c>
      <c r="C48" s="80" t="s">
        <v>68</v>
      </c>
      <c r="I48" s="81"/>
      <c r="J48" s="81"/>
      <c r="K48" s="81"/>
      <c r="L48" s="81"/>
    </row>
    <row r="49" spans="2:12" ht="18" customHeight="1">
      <c r="B49" s="45" t="s">
        <v>75</v>
      </c>
      <c r="C49" s="45" t="s">
        <v>70</v>
      </c>
      <c r="D49" s="45"/>
      <c r="E49" s="45"/>
      <c r="F49" s="45"/>
      <c r="G49" s="45"/>
      <c r="H49" s="45"/>
      <c r="I49" s="95"/>
      <c r="J49" s="95"/>
      <c r="K49" s="95"/>
      <c r="L49" s="95"/>
    </row>
    <row r="50" spans="2:12" ht="18" customHeight="1">
      <c r="B50" s="35" t="s">
        <v>112</v>
      </c>
      <c r="C50" s="72" t="s">
        <v>113</v>
      </c>
      <c r="D50" s="72"/>
      <c r="E50" s="72"/>
      <c r="F50" s="72"/>
      <c r="G50" s="72"/>
      <c r="H50" s="72"/>
      <c r="I50" s="96"/>
      <c r="J50" s="96"/>
      <c r="K50" s="96"/>
      <c r="L50" s="96"/>
    </row>
  </sheetData>
  <mergeCells count="22">
    <mergeCell ref="M6:M7"/>
    <mergeCell ref="N6:N7"/>
    <mergeCell ref="O6:O7"/>
    <mergeCell ref="R6:R7"/>
    <mergeCell ref="T6:T7"/>
    <mergeCell ref="Q6:Q7"/>
    <mergeCell ref="W6:W7"/>
    <mergeCell ref="I5:J5"/>
    <mergeCell ref="B6:C7"/>
    <mergeCell ref="D6:D7"/>
    <mergeCell ref="E6:E7"/>
    <mergeCell ref="F6:F7"/>
    <mergeCell ref="G6:G7"/>
    <mergeCell ref="H6:H7"/>
    <mergeCell ref="I6:I7"/>
    <mergeCell ref="P6:P7"/>
    <mergeCell ref="J6:J7"/>
    <mergeCell ref="U6:U7"/>
    <mergeCell ref="S6:S7"/>
    <mergeCell ref="V6:V7"/>
    <mergeCell ref="K6:K7"/>
    <mergeCell ref="L6:L7"/>
  </mergeCells>
  <printOptions verticalCentered="1"/>
  <pageMargins left="0.39370078740157483" right="0.39370078740157483" top="0.39370078740157483" bottom="0.39370078740157483" header="0" footer="0"/>
  <pageSetup paperSize="176"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61"/>
  <sheetViews>
    <sheetView zoomScale="80" zoomScaleNormal="80" zoomScaleSheetLayoutView="100" workbookViewId="0">
      <selection sqref="A1:A1048576"/>
    </sheetView>
  </sheetViews>
  <sheetFormatPr baseColWidth="10" defaultRowHeight="12.75"/>
  <cols>
    <col min="1" max="1" width="3.7109375" style="193" customWidth="1"/>
    <col min="2" max="2" width="19" style="193" customWidth="1"/>
    <col min="3" max="3" width="81.28515625" style="193" customWidth="1"/>
    <col min="4" max="4" width="9.28515625" style="193" customWidth="1"/>
    <col min="5" max="5" width="10.42578125" style="193" customWidth="1"/>
    <col min="6" max="7" width="9.28515625" style="193" customWidth="1"/>
    <col min="8" max="8" width="10.28515625" style="193" customWidth="1"/>
    <col min="9" max="11" width="12.85546875" style="193" customWidth="1"/>
    <col min="12" max="12" width="10.5703125" style="193" customWidth="1"/>
    <col min="13" max="13" width="16" style="193" customWidth="1"/>
    <col min="14" max="14" width="18.42578125" style="193" customWidth="1"/>
    <col min="15" max="15" width="9.28515625" style="193" customWidth="1"/>
    <col min="16" max="16" width="11.7109375" style="193" customWidth="1"/>
    <col min="17" max="21" width="9.28515625" style="193" customWidth="1"/>
    <col min="22" max="24" width="10.85546875" style="193" customWidth="1"/>
    <col min="25" max="16384" width="11.42578125" style="193"/>
  </cols>
  <sheetData>
    <row r="1" spans="2:24" ht="18" customHeight="1"/>
    <row r="2" spans="2:24" ht="18" customHeight="1">
      <c r="B2" s="313" t="s">
        <v>721</v>
      </c>
      <c r="C2" s="3"/>
      <c r="D2" s="3"/>
      <c r="E2" s="3"/>
      <c r="F2" s="3"/>
      <c r="G2" s="3"/>
      <c r="H2" s="3"/>
      <c r="I2" s="3"/>
    </row>
    <row r="3" spans="2:24" s="194" customFormat="1" ht="18" customHeight="1">
      <c r="B3" s="313" t="s">
        <v>182</v>
      </c>
      <c r="C3" s="4"/>
      <c r="D3" s="4"/>
      <c r="E3" s="4"/>
      <c r="F3" s="8"/>
      <c r="G3" s="4"/>
      <c r="H3" s="4"/>
      <c r="I3" s="4"/>
      <c r="L3" s="195" t="s">
        <v>183</v>
      </c>
      <c r="O3" s="196"/>
      <c r="P3" s="196"/>
      <c r="Q3" s="196"/>
      <c r="R3" s="196"/>
      <c r="S3" s="196"/>
      <c r="T3" s="196"/>
      <c r="U3" s="196"/>
      <c r="V3" s="196"/>
      <c r="W3" s="196"/>
      <c r="X3" s="196"/>
    </row>
    <row r="4" spans="2:24" s="194" customFormat="1" ht="18" customHeight="1">
      <c r="B4" s="323" t="s">
        <v>1192</v>
      </c>
      <c r="C4" s="13"/>
      <c r="D4" s="49"/>
      <c r="E4" s="49"/>
      <c r="F4" s="49"/>
      <c r="G4" s="49"/>
      <c r="H4" s="49"/>
      <c r="I4" s="49"/>
      <c r="L4" s="195"/>
      <c r="N4" s="193"/>
      <c r="O4" s="193"/>
      <c r="P4" s="193"/>
      <c r="Q4" s="193"/>
      <c r="R4" s="193"/>
      <c r="S4" s="193"/>
      <c r="T4" s="196"/>
      <c r="U4" s="196"/>
    </row>
    <row r="5" spans="2:24" s="194" customFormat="1" ht="6.75" customHeight="1" thickBot="1">
      <c r="B5" s="197"/>
      <c r="C5" s="197"/>
      <c r="D5" s="197"/>
      <c r="E5" s="197"/>
      <c r="F5" s="197"/>
      <c r="G5" s="197"/>
      <c r="H5" s="197"/>
      <c r="I5" s="197"/>
      <c r="J5" s="197"/>
      <c r="K5" s="197"/>
      <c r="L5" s="197"/>
      <c r="M5" s="197"/>
      <c r="O5" s="196"/>
      <c r="P5" s="196"/>
      <c r="Q5" s="196"/>
      <c r="R5" s="196"/>
      <c r="S5" s="196"/>
      <c r="T5" s="196"/>
      <c r="U5" s="196"/>
      <c r="V5" s="196"/>
      <c r="W5" s="196"/>
    </row>
    <row r="6" spans="2:24" s="194" customFormat="1" ht="30" customHeight="1" thickBot="1">
      <c r="B6" s="330" t="s">
        <v>690</v>
      </c>
      <c r="C6" s="330"/>
      <c r="D6" s="332" t="s">
        <v>16</v>
      </c>
      <c r="E6" s="332" t="s">
        <v>17</v>
      </c>
      <c r="F6" s="332" t="s">
        <v>18</v>
      </c>
      <c r="G6" s="332" t="s">
        <v>19</v>
      </c>
      <c r="H6" s="332" t="s">
        <v>20</v>
      </c>
      <c r="I6" s="332" t="s">
        <v>21</v>
      </c>
      <c r="J6" s="332" t="s">
        <v>22</v>
      </c>
      <c r="K6" s="332" t="s">
        <v>23</v>
      </c>
      <c r="L6" s="332" t="s">
        <v>24</v>
      </c>
      <c r="M6" s="332" t="s">
        <v>25</v>
      </c>
      <c r="N6" s="332" t="s">
        <v>49</v>
      </c>
      <c r="O6" s="332" t="s">
        <v>27</v>
      </c>
      <c r="P6" s="332" t="s">
        <v>28</v>
      </c>
      <c r="Q6" s="332" t="s">
        <v>29</v>
      </c>
      <c r="R6" s="332" t="s">
        <v>30</v>
      </c>
      <c r="S6" s="332" t="s">
        <v>31</v>
      </c>
      <c r="T6" s="332" t="s">
        <v>32</v>
      </c>
      <c r="U6" s="332" t="s">
        <v>33</v>
      </c>
      <c r="V6" s="332" t="s">
        <v>50</v>
      </c>
      <c r="W6" s="332" t="s">
        <v>34</v>
      </c>
      <c r="X6" s="332" t="s">
        <v>35</v>
      </c>
    </row>
    <row r="7" spans="2:24" s="194" customFormat="1" ht="6.75" customHeight="1">
      <c r="B7" s="197"/>
      <c r="C7" s="197"/>
      <c r="D7" s="197"/>
      <c r="E7" s="197"/>
      <c r="F7" s="197"/>
      <c r="G7" s="197"/>
      <c r="H7" s="197"/>
      <c r="I7" s="197"/>
      <c r="J7" s="197"/>
      <c r="K7" s="197"/>
      <c r="L7" s="197"/>
      <c r="M7" s="197"/>
      <c r="O7" s="196"/>
      <c r="P7" s="196"/>
      <c r="Q7" s="196"/>
      <c r="R7" s="196"/>
      <c r="S7" s="196"/>
      <c r="T7" s="196"/>
      <c r="U7" s="196"/>
      <c r="V7" s="196"/>
      <c r="W7" s="196"/>
    </row>
    <row r="8" spans="2:24" s="194" customFormat="1" ht="18" customHeight="1">
      <c r="B8" s="198" t="s">
        <v>390</v>
      </c>
      <c r="C8" s="99"/>
      <c r="D8" s="199">
        <v>243.6</v>
      </c>
      <c r="E8" s="199">
        <v>482.20000000000005</v>
      </c>
      <c r="F8" s="199">
        <v>333.70000000000005</v>
      </c>
      <c r="G8" s="199">
        <v>387.4</v>
      </c>
      <c r="H8" s="199">
        <v>634</v>
      </c>
      <c r="I8" s="84">
        <v>2102</v>
      </c>
      <c r="J8" s="84">
        <v>5332.5</v>
      </c>
      <c r="K8" s="84">
        <v>15859.199999999997</v>
      </c>
      <c r="L8" s="84">
        <v>-21.900000000000773</v>
      </c>
      <c r="M8" s="84">
        <v>-46745.599999999977</v>
      </c>
      <c r="N8" s="84">
        <v>-11742646.700000001</v>
      </c>
      <c r="O8" s="199">
        <v>64.7</v>
      </c>
      <c r="P8" s="199">
        <v>83.524699999999967</v>
      </c>
      <c r="Q8" s="199">
        <v>21.900000000000006</v>
      </c>
      <c r="R8" s="199">
        <v>83</v>
      </c>
      <c r="S8" s="199">
        <v>193.99999999999997</v>
      </c>
      <c r="T8" s="199">
        <v>142.93499999999995</v>
      </c>
      <c r="U8" s="199">
        <v>248.99800000000002</v>
      </c>
      <c r="V8" s="199">
        <v>403.12950000000001</v>
      </c>
      <c r="W8" s="199">
        <v>521.5952000000002</v>
      </c>
      <c r="X8" s="199">
        <v>788.82450000000006</v>
      </c>
    </row>
    <row r="9" spans="2:24" s="194" customFormat="1" ht="18" customHeight="1">
      <c r="B9" s="97" t="s">
        <v>680</v>
      </c>
      <c r="C9" s="98"/>
      <c r="D9" s="200">
        <v>255.99999999999997</v>
      </c>
      <c r="E9" s="200">
        <v>392.20000000000005</v>
      </c>
      <c r="F9" s="200">
        <v>256.70000000000005</v>
      </c>
      <c r="G9" s="200">
        <v>369.4</v>
      </c>
      <c r="H9" s="200">
        <v>593</v>
      </c>
      <c r="I9" s="37">
        <v>2452</v>
      </c>
      <c r="J9" s="37">
        <v>3394.7</v>
      </c>
      <c r="K9" s="37">
        <v>5686</v>
      </c>
      <c r="L9" s="37">
        <v>-824.60000000000036</v>
      </c>
      <c r="M9" s="37">
        <v>4142.7000000000116</v>
      </c>
      <c r="N9" s="37">
        <v>-4039311.5</v>
      </c>
      <c r="O9" s="200">
        <v>50.200000000000017</v>
      </c>
      <c r="P9" s="200">
        <v>60.924699999999973</v>
      </c>
      <c r="Q9" s="200">
        <v>-6.3000000000000114</v>
      </c>
      <c r="R9" s="200">
        <v>33.5</v>
      </c>
      <c r="S9" s="200">
        <v>141.09999999999997</v>
      </c>
      <c r="T9" s="200">
        <v>100.53729999999996</v>
      </c>
      <c r="U9" s="200">
        <v>161.68290000000002</v>
      </c>
      <c r="V9" s="200">
        <v>273.3451</v>
      </c>
      <c r="W9" s="200">
        <v>362.64600000000019</v>
      </c>
      <c r="X9" s="200">
        <v>645.87670000000003</v>
      </c>
    </row>
    <row r="10" spans="2:24" s="194" customFormat="1" ht="18" customHeight="1">
      <c r="B10" s="317" t="s">
        <v>392</v>
      </c>
      <c r="C10" s="98"/>
      <c r="D10" s="200">
        <v>0</v>
      </c>
      <c r="E10" s="200">
        <v>0</v>
      </c>
      <c r="F10" s="200">
        <v>0</v>
      </c>
      <c r="G10" s="200">
        <v>0</v>
      </c>
      <c r="H10" s="200">
        <v>0</v>
      </c>
      <c r="I10" s="37">
        <v>0</v>
      </c>
      <c r="J10" s="37">
        <v>0</v>
      </c>
      <c r="K10" s="37">
        <v>0</v>
      </c>
      <c r="L10" s="37">
        <v>0</v>
      </c>
      <c r="M10" s="37">
        <v>-94882.799999999988</v>
      </c>
      <c r="N10" s="37">
        <v>-7703335.2000000011</v>
      </c>
      <c r="O10" s="200">
        <v>14.499999999999986</v>
      </c>
      <c r="P10" s="200">
        <v>22.599999999999994</v>
      </c>
      <c r="Q10" s="200">
        <v>28.200000000000017</v>
      </c>
      <c r="R10" s="200">
        <v>49.5</v>
      </c>
      <c r="S10" s="200">
        <v>52.900000000000006</v>
      </c>
      <c r="T10" s="200">
        <v>42.397699999999986</v>
      </c>
      <c r="U10" s="200">
        <v>87.315100000000001</v>
      </c>
      <c r="V10" s="200">
        <v>129.78440000000001</v>
      </c>
      <c r="W10" s="200">
        <v>158.94920000000002</v>
      </c>
      <c r="X10" s="200">
        <v>142.9478</v>
      </c>
    </row>
    <row r="11" spans="2:24" s="194" customFormat="1" ht="18" customHeight="1">
      <c r="B11" s="317" t="s">
        <v>393</v>
      </c>
      <c r="C11" s="98"/>
      <c r="D11" s="200">
        <v>-12.399999999999977</v>
      </c>
      <c r="E11" s="200">
        <v>90</v>
      </c>
      <c r="F11" s="200">
        <v>77</v>
      </c>
      <c r="G11" s="200">
        <v>18</v>
      </c>
      <c r="H11" s="200">
        <v>41</v>
      </c>
      <c r="I11" s="37">
        <v>-350</v>
      </c>
      <c r="J11" s="37">
        <v>1937.8000000000002</v>
      </c>
      <c r="K11" s="37">
        <v>10173.199999999997</v>
      </c>
      <c r="L11" s="37">
        <v>802.69999999999959</v>
      </c>
      <c r="M11" s="37">
        <v>43994.5</v>
      </c>
      <c r="N11" s="37">
        <v>0</v>
      </c>
      <c r="O11" s="200">
        <v>0</v>
      </c>
      <c r="P11" s="200">
        <v>0</v>
      </c>
      <c r="Q11" s="200">
        <v>0</v>
      </c>
      <c r="R11" s="200">
        <v>0</v>
      </c>
      <c r="S11" s="200">
        <v>0</v>
      </c>
      <c r="T11" s="200">
        <v>0</v>
      </c>
      <c r="U11" s="200">
        <v>0</v>
      </c>
      <c r="V11" s="200">
        <v>0</v>
      </c>
      <c r="W11" s="200">
        <v>0</v>
      </c>
      <c r="X11" s="200">
        <v>0</v>
      </c>
    </row>
    <row r="12" spans="2:24" s="194" customFormat="1" ht="18" customHeight="1">
      <c r="B12" s="316" t="s">
        <v>394</v>
      </c>
      <c r="C12" s="98"/>
      <c r="D12" s="200">
        <v>32.299999999999997</v>
      </c>
      <c r="E12" s="200">
        <v>56.1</v>
      </c>
      <c r="F12" s="200">
        <v>86.8</v>
      </c>
      <c r="G12" s="200">
        <v>111.3</v>
      </c>
      <c r="H12" s="200">
        <v>291</v>
      </c>
      <c r="I12" s="37">
        <v>270.7</v>
      </c>
      <c r="J12" s="37">
        <v>2950.9</v>
      </c>
      <c r="K12" s="37">
        <v>17788.900000000001</v>
      </c>
      <c r="L12" s="37">
        <v>234.9</v>
      </c>
      <c r="M12" s="37">
        <v>148049.4</v>
      </c>
      <c r="N12" s="37">
        <v>553954.69999999995</v>
      </c>
      <c r="O12" s="200">
        <v>1.7000000000000002</v>
      </c>
      <c r="P12" s="200">
        <v>15.4483</v>
      </c>
      <c r="Q12" s="200">
        <v>27.3</v>
      </c>
      <c r="R12" s="200">
        <v>70.199999999999989</v>
      </c>
      <c r="S12" s="200">
        <v>76.599999999999994</v>
      </c>
      <c r="T12" s="200">
        <v>95.5852</v>
      </c>
      <c r="U12" s="200">
        <v>116.05499999999999</v>
      </c>
      <c r="V12" s="200">
        <v>200.96729999999999</v>
      </c>
      <c r="W12" s="200">
        <v>148.33799999999999</v>
      </c>
      <c r="X12" s="200">
        <v>176.03209999999999</v>
      </c>
    </row>
    <row r="13" spans="2:24" s="194" customFormat="1" ht="18" customHeight="1">
      <c r="B13" s="316" t="s">
        <v>395</v>
      </c>
      <c r="C13" s="98"/>
      <c r="D13" s="200">
        <v>17.2</v>
      </c>
      <c r="E13" s="200">
        <v>19</v>
      </c>
      <c r="F13" s="200">
        <v>32</v>
      </c>
      <c r="G13" s="200">
        <v>42</v>
      </c>
      <c r="H13" s="200">
        <v>32</v>
      </c>
      <c r="I13" s="37">
        <v>615</v>
      </c>
      <c r="J13" s="37">
        <v>3773.9</v>
      </c>
      <c r="K13" s="37">
        <v>14132.5</v>
      </c>
      <c r="L13" s="37">
        <v>1588.7</v>
      </c>
      <c r="M13" s="37">
        <v>164258.1</v>
      </c>
      <c r="N13" s="37">
        <v>19075338</v>
      </c>
      <c r="O13" s="200">
        <v>40.700000000000003</v>
      </c>
      <c r="P13" s="200">
        <v>64.849999999999994</v>
      </c>
      <c r="Q13" s="200">
        <v>51.400000000000006</v>
      </c>
      <c r="R13" s="200">
        <v>35.700000000000003</v>
      </c>
      <c r="S13" s="200">
        <v>0</v>
      </c>
      <c r="T13" s="200">
        <v>0</v>
      </c>
      <c r="U13" s="200">
        <v>0</v>
      </c>
      <c r="V13" s="200">
        <v>0</v>
      </c>
      <c r="W13" s="200">
        <v>0</v>
      </c>
      <c r="X13" s="200">
        <v>0</v>
      </c>
    </row>
    <row r="14" spans="2:24" s="194" customFormat="1" ht="18" customHeight="1">
      <c r="B14" s="315" t="s">
        <v>184</v>
      </c>
      <c r="C14" s="98"/>
      <c r="D14" s="200">
        <v>17.2</v>
      </c>
      <c r="E14" s="200">
        <v>19</v>
      </c>
      <c r="F14" s="200">
        <v>32</v>
      </c>
      <c r="G14" s="200">
        <v>42</v>
      </c>
      <c r="H14" s="200">
        <v>32</v>
      </c>
      <c r="I14" s="37">
        <v>615</v>
      </c>
      <c r="J14" s="37">
        <v>3773.9</v>
      </c>
      <c r="K14" s="37">
        <v>14132.5</v>
      </c>
      <c r="L14" s="37">
        <v>1588.7</v>
      </c>
      <c r="M14" s="37">
        <v>147528.30000000002</v>
      </c>
      <c r="N14" s="37">
        <v>18975464.600000001</v>
      </c>
      <c r="O14" s="200">
        <v>25.8</v>
      </c>
      <c r="P14" s="200">
        <v>23.4</v>
      </c>
      <c r="Q14" s="200">
        <v>6.2</v>
      </c>
      <c r="R14" s="200">
        <v>6.2</v>
      </c>
      <c r="S14" s="200">
        <v>0</v>
      </c>
      <c r="T14" s="200">
        <v>0</v>
      </c>
      <c r="U14" s="200">
        <v>0</v>
      </c>
      <c r="V14" s="200">
        <v>0</v>
      </c>
      <c r="W14" s="200">
        <v>0</v>
      </c>
      <c r="X14" s="200">
        <v>0</v>
      </c>
    </row>
    <row r="15" spans="2:24" s="194" customFormat="1" ht="18" customHeight="1">
      <c r="B15" s="315" t="s">
        <v>185</v>
      </c>
      <c r="C15" s="98"/>
      <c r="D15" s="200">
        <v>0</v>
      </c>
      <c r="E15" s="200">
        <v>0</v>
      </c>
      <c r="F15" s="200">
        <v>0</v>
      </c>
      <c r="G15" s="200">
        <v>0</v>
      </c>
      <c r="H15" s="200">
        <v>0</v>
      </c>
      <c r="I15" s="37">
        <v>0</v>
      </c>
      <c r="J15" s="37">
        <v>0</v>
      </c>
      <c r="K15" s="37">
        <v>0</v>
      </c>
      <c r="L15" s="37">
        <v>0</v>
      </c>
      <c r="M15" s="37">
        <v>0</v>
      </c>
      <c r="N15" s="37">
        <v>0</v>
      </c>
      <c r="O15" s="200">
        <v>6.6</v>
      </c>
      <c r="P15" s="200">
        <v>12</v>
      </c>
      <c r="Q15" s="200">
        <v>3.1</v>
      </c>
      <c r="R15" s="200">
        <v>0</v>
      </c>
      <c r="S15" s="200">
        <v>0</v>
      </c>
      <c r="T15" s="200">
        <v>0</v>
      </c>
      <c r="U15" s="200">
        <v>0</v>
      </c>
      <c r="V15" s="200">
        <v>0</v>
      </c>
      <c r="W15" s="200">
        <v>0</v>
      </c>
      <c r="X15" s="200">
        <v>0</v>
      </c>
    </row>
    <row r="16" spans="2:24" s="194" customFormat="1" ht="18" customHeight="1">
      <c r="B16" s="315" t="s">
        <v>391</v>
      </c>
      <c r="C16" s="98"/>
      <c r="D16" s="200">
        <v>0</v>
      </c>
      <c r="E16" s="200">
        <v>0</v>
      </c>
      <c r="F16" s="200">
        <v>0</v>
      </c>
      <c r="G16" s="200">
        <v>0</v>
      </c>
      <c r="H16" s="200">
        <v>0</v>
      </c>
      <c r="I16" s="37">
        <v>0</v>
      </c>
      <c r="J16" s="37">
        <v>0</v>
      </c>
      <c r="K16" s="37">
        <v>0</v>
      </c>
      <c r="L16" s="37">
        <v>0</v>
      </c>
      <c r="M16" s="37">
        <v>16729.8</v>
      </c>
      <c r="N16" s="37">
        <v>99873.4</v>
      </c>
      <c r="O16" s="200">
        <v>8.3000000000000007</v>
      </c>
      <c r="P16" s="200">
        <v>29.45</v>
      </c>
      <c r="Q16" s="200">
        <v>42.1</v>
      </c>
      <c r="R16" s="200">
        <v>29.5</v>
      </c>
      <c r="S16" s="200">
        <v>0</v>
      </c>
      <c r="T16" s="200">
        <v>0</v>
      </c>
      <c r="U16" s="200">
        <v>0</v>
      </c>
      <c r="V16" s="200">
        <v>0</v>
      </c>
      <c r="W16" s="200">
        <v>0</v>
      </c>
      <c r="X16" s="200">
        <v>0</v>
      </c>
    </row>
    <row r="17" spans="2:24" s="194" customFormat="1" ht="18" customHeight="1">
      <c r="B17" s="314" t="s">
        <v>179</v>
      </c>
      <c r="C17" s="98"/>
      <c r="D17" s="200">
        <v>0</v>
      </c>
      <c r="E17" s="200">
        <v>0</v>
      </c>
      <c r="F17" s="200">
        <v>23.9</v>
      </c>
      <c r="G17" s="200">
        <v>96.6</v>
      </c>
      <c r="H17" s="200">
        <v>295</v>
      </c>
      <c r="I17" s="37">
        <v>1381</v>
      </c>
      <c r="J17" s="37">
        <v>1346</v>
      </c>
      <c r="K17" s="37">
        <v>26523</v>
      </c>
      <c r="L17" s="37">
        <v>0</v>
      </c>
      <c r="M17" s="37">
        <v>1799.8</v>
      </c>
      <c r="N17" s="37">
        <v>475713</v>
      </c>
      <c r="O17" s="200">
        <v>19.399999999999999</v>
      </c>
      <c r="P17" s="200">
        <v>10.561500000000001</v>
      </c>
      <c r="Q17" s="200">
        <v>11.2</v>
      </c>
      <c r="R17" s="200">
        <v>11.1</v>
      </c>
      <c r="S17" s="200">
        <v>6.7</v>
      </c>
      <c r="T17" s="200">
        <v>21.607600000000001</v>
      </c>
      <c r="U17" s="200">
        <v>2.6781999999999999</v>
      </c>
      <c r="V17" s="200">
        <v>4.1024000000000003</v>
      </c>
      <c r="W17" s="200">
        <v>5.4749999999999996</v>
      </c>
      <c r="X17" s="200">
        <v>0</v>
      </c>
    </row>
    <row r="18" spans="2:24" s="194" customFormat="1" ht="18" customHeight="1">
      <c r="B18" s="314" t="s">
        <v>186</v>
      </c>
      <c r="C18" s="98"/>
      <c r="D18" s="200">
        <v>0</v>
      </c>
      <c r="E18" s="200">
        <v>0</v>
      </c>
      <c r="F18" s="200">
        <v>0</v>
      </c>
      <c r="G18" s="200">
        <v>0</v>
      </c>
      <c r="H18" s="200">
        <v>0</v>
      </c>
      <c r="I18" s="37">
        <v>0</v>
      </c>
      <c r="J18" s="37">
        <v>0</v>
      </c>
      <c r="K18" s="37">
        <v>0</v>
      </c>
      <c r="L18" s="37">
        <v>0</v>
      </c>
      <c r="M18" s="37">
        <v>0</v>
      </c>
      <c r="N18" s="37">
        <v>0</v>
      </c>
      <c r="O18" s="200">
        <v>0</v>
      </c>
      <c r="P18" s="200">
        <v>0</v>
      </c>
      <c r="Q18" s="200">
        <v>0</v>
      </c>
      <c r="R18" s="200">
        <v>39</v>
      </c>
      <c r="S18" s="200">
        <v>111.2</v>
      </c>
      <c r="T18" s="200">
        <v>132.739</v>
      </c>
      <c r="U18" s="200">
        <v>170.39529999999999</v>
      </c>
      <c r="V18" s="200">
        <v>202.3126</v>
      </c>
      <c r="W18" s="200">
        <v>298.12599999999998</v>
      </c>
      <c r="X18" s="200">
        <v>310.42349999999999</v>
      </c>
    </row>
    <row r="19" spans="2:24" s="194" customFormat="1" ht="18" customHeight="1">
      <c r="B19" s="314" t="s">
        <v>180</v>
      </c>
      <c r="C19" s="98"/>
      <c r="D19" s="200">
        <v>0</v>
      </c>
      <c r="E19" s="200">
        <v>0</v>
      </c>
      <c r="F19" s="200">
        <v>0</v>
      </c>
      <c r="G19" s="200">
        <v>0</v>
      </c>
      <c r="H19" s="200">
        <v>0</v>
      </c>
      <c r="I19" s="37">
        <v>0</v>
      </c>
      <c r="J19" s="37">
        <v>1</v>
      </c>
      <c r="K19" s="37">
        <v>0</v>
      </c>
      <c r="L19" s="37">
        <v>0</v>
      </c>
      <c r="M19" s="37">
        <v>0</v>
      </c>
      <c r="N19" s="37">
        <v>0</v>
      </c>
      <c r="O19" s="200">
        <v>0.5</v>
      </c>
      <c r="P19" s="200">
        <v>0.7</v>
      </c>
      <c r="Q19" s="200">
        <v>0.1</v>
      </c>
      <c r="R19" s="200">
        <v>1.4</v>
      </c>
      <c r="S19" s="200">
        <v>2.2000000000000002</v>
      </c>
      <c r="T19" s="200">
        <v>4.6910999999999996</v>
      </c>
      <c r="U19" s="200">
        <v>19.466900000000003</v>
      </c>
      <c r="V19" s="200">
        <v>32.047499999999999</v>
      </c>
      <c r="W19" s="200">
        <v>23.228300000000001</v>
      </c>
      <c r="X19" s="200">
        <v>15.8048</v>
      </c>
    </row>
    <row r="20" spans="2:24" s="194" customFormat="1" ht="18" customHeight="1">
      <c r="B20" s="314" t="s">
        <v>187</v>
      </c>
      <c r="C20" s="98"/>
      <c r="D20" s="200">
        <v>199</v>
      </c>
      <c r="E20" s="200">
        <v>298</v>
      </c>
      <c r="F20" s="200">
        <v>275</v>
      </c>
      <c r="G20" s="200">
        <v>327</v>
      </c>
      <c r="H20" s="200">
        <v>331</v>
      </c>
      <c r="I20" s="37">
        <v>640</v>
      </c>
      <c r="J20" s="37">
        <v>3137</v>
      </c>
      <c r="K20" s="37">
        <v>8926</v>
      </c>
      <c r="L20" s="37">
        <v>400.2</v>
      </c>
      <c r="M20" s="37">
        <v>333.9</v>
      </c>
      <c r="N20" s="37">
        <v>4925906.5</v>
      </c>
      <c r="O20" s="200">
        <v>0</v>
      </c>
      <c r="P20" s="200">
        <v>3.6</v>
      </c>
      <c r="Q20" s="200">
        <v>0</v>
      </c>
      <c r="R20" s="200">
        <v>0</v>
      </c>
      <c r="S20" s="200">
        <v>0</v>
      </c>
      <c r="T20" s="200">
        <v>0</v>
      </c>
      <c r="U20" s="200">
        <v>0</v>
      </c>
      <c r="V20" s="200">
        <v>0</v>
      </c>
      <c r="W20" s="200">
        <v>0</v>
      </c>
      <c r="X20" s="200">
        <v>0</v>
      </c>
    </row>
    <row r="21" spans="2:24" s="194" customFormat="1" ht="18" customHeight="1">
      <c r="B21" s="314" t="s">
        <v>188</v>
      </c>
      <c r="C21" s="98"/>
      <c r="D21" s="200">
        <v>0</v>
      </c>
      <c r="E21" s="200">
        <v>0</v>
      </c>
      <c r="F21" s="200">
        <v>2</v>
      </c>
      <c r="G21" s="200">
        <v>19</v>
      </c>
      <c r="H21" s="200">
        <v>38</v>
      </c>
      <c r="I21" s="37">
        <v>76</v>
      </c>
      <c r="J21" s="37">
        <v>409.8</v>
      </c>
      <c r="K21" s="37">
        <v>1135.4000000000001</v>
      </c>
      <c r="L21" s="37">
        <v>116</v>
      </c>
      <c r="M21" s="37">
        <v>12674.5</v>
      </c>
      <c r="N21" s="37">
        <v>139886</v>
      </c>
      <c r="O21" s="200">
        <v>3.5999999999999996</v>
      </c>
      <c r="P21" s="200">
        <v>5.8</v>
      </c>
      <c r="Q21" s="200">
        <v>9</v>
      </c>
      <c r="R21" s="200">
        <v>12.2</v>
      </c>
      <c r="S21" s="200">
        <v>16.600000000000001</v>
      </c>
      <c r="T21" s="200">
        <v>17.295500000000001</v>
      </c>
      <c r="U21" s="200">
        <v>29.920500000000001</v>
      </c>
      <c r="V21" s="200">
        <v>33.790100000000002</v>
      </c>
      <c r="W21" s="200">
        <v>48.578500000000005</v>
      </c>
      <c r="X21" s="200">
        <v>45.095500000000001</v>
      </c>
    </row>
    <row r="22" spans="2:24" s="194" customFormat="1" ht="7.5" customHeight="1">
      <c r="B22" s="98"/>
      <c r="C22" s="98"/>
      <c r="D22" s="200"/>
      <c r="E22" s="200"/>
      <c r="F22" s="200"/>
      <c r="G22" s="200"/>
      <c r="H22" s="200"/>
      <c r="I22" s="37"/>
      <c r="J22" s="37"/>
      <c r="K22" s="37"/>
      <c r="L22" s="37"/>
      <c r="M22" s="37"/>
      <c r="N22" s="37"/>
      <c r="O22" s="200"/>
      <c r="P22" s="200"/>
      <c r="Q22" s="200"/>
      <c r="R22" s="200"/>
      <c r="S22" s="200"/>
      <c r="T22" s="200"/>
      <c r="U22" s="200"/>
      <c r="V22" s="200"/>
      <c r="W22" s="200"/>
      <c r="X22" s="200"/>
    </row>
    <row r="23" spans="2:24" s="197" customFormat="1" ht="18" customHeight="1">
      <c r="B23" s="313" t="s">
        <v>189</v>
      </c>
      <c r="C23" s="99"/>
      <c r="D23" s="199">
        <v>94.099999999999966</v>
      </c>
      <c r="E23" s="199">
        <v>259.30000000000007</v>
      </c>
      <c r="F23" s="199">
        <v>151.60000000000002</v>
      </c>
      <c r="G23" s="199">
        <v>98.099999999999795</v>
      </c>
      <c r="H23" s="199">
        <v>293</v>
      </c>
      <c r="I23" s="84">
        <v>890.69999999999982</v>
      </c>
      <c r="J23" s="84">
        <v>7163.4999999999991</v>
      </c>
      <c r="K23" s="84">
        <v>11196.199999999992</v>
      </c>
      <c r="L23" s="84">
        <v>1285.4999999999991</v>
      </c>
      <c r="M23" s="84">
        <v>250753.69999999998</v>
      </c>
      <c r="N23" s="84">
        <v>2345140.5</v>
      </c>
      <c r="O23" s="199">
        <v>83.600000000000009</v>
      </c>
      <c r="P23" s="199">
        <v>143.1614999999999</v>
      </c>
      <c r="Q23" s="199">
        <v>80.300000000000026</v>
      </c>
      <c r="R23" s="199">
        <v>125.20000000000002</v>
      </c>
      <c r="S23" s="199">
        <v>133.89999999999989</v>
      </c>
      <c r="T23" s="199">
        <v>62.186999999999927</v>
      </c>
      <c r="U23" s="199">
        <v>142.59209999999996</v>
      </c>
      <c r="V23" s="199">
        <v>331.84420000000017</v>
      </c>
      <c r="W23" s="199">
        <v>294.52540000000033</v>
      </c>
      <c r="X23" s="199">
        <v>593.53280000000029</v>
      </c>
    </row>
    <row r="24" spans="2:24" s="194" customFormat="1" ht="18" customHeight="1">
      <c r="B24" s="97" t="s">
        <v>692</v>
      </c>
      <c r="C24" s="98"/>
      <c r="D24" s="200">
        <v>89.299999999999955</v>
      </c>
      <c r="E24" s="200">
        <v>150.30000000000007</v>
      </c>
      <c r="F24" s="200">
        <v>44.600000000000023</v>
      </c>
      <c r="G24" s="200">
        <v>57.099999999999795</v>
      </c>
      <c r="H24" s="200">
        <v>258</v>
      </c>
      <c r="I24" s="37">
        <v>701.69999999999982</v>
      </c>
      <c r="J24" s="37">
        <v>3967.4999999999991</v>
      </c>
      <c r="K24" s="37">
        <v>-550.60000000000582</v>
      </c>
      <c r="L24" s="37">
        <v>471.09999999999974</v>
      </c>
      <c r="M24" s="37">
        <v>222057.39999999997</v>
      </c>
      <c r="N24" s="37">
        <v>4871322.6000000015</v>
      </c>
      <c r="O24" s="200">
        <v>66.300000000000026</v>
      </c>
      <c r="P24" s="200">
        <v>115.06149999999991</v>
      </c>
      <c r="Q24" s="200">
        <v>58.100000000000009</v>
      </c>
      <c r="R24" s="200">
        <v>89.300000000000011</v>
      </c>
      <c r="S24" s="200">
        <v>99.799999999999883</v>
      </c>
      <c r="T24" s="200">
        <v>41.318299999999937</v>
      </c>
      <c r="U24" s="200">
        <v>85.831499999999963</v>
      </c>
      <c r="V24" s="200">
        <v>233.10180000000017</v>
      </c>
      <c r="W24" s="200">
        <v>160.9792000000003</v>
      </c>
      <c r="X24" s="200">
        <v>473.54770000000025</v>
      </c>
    </row>
    <row r="25" spans="2:24" s="194" customFormat="1" ht="18" customHeight="1">
      <c r="B25" s="97" t="s">
        <v>693</v>
      </c>
      <c r="C25" s="98"/>
      <c r="D25" s="200">
        <v>0</v>
      </c>
      <c r="E25" s="200">
        <v>0</v>
      </c>
      <c r="F25" s="200">
        <v>0</v>
      </c>
      <c r="G25" s="200">
        <v>0</v>
      </c>
      <c r="H25" s="200">
        <v>0</v>
      </c>
      <c r="I25" s="37">
        <v>0</v>
      </c>
      <c r="J25" s="37">
        <v>0</v>
      </c>
      <c r="K25" s="37">
        <v>0</v>
      </c>
      <c r="L25" s="37">
        <v>0</v>
      </c>
      <c r="M25" s="37">
        <v>-7883.699999999988</v>
      </c>
      <c r="N25" s="37">
        <v>-2526182.1000000015</v>
      </c>
      <c r="O25" s="200">
        <v>17.299999999999986</v>
      </c>
      <c r="P25" s="200">
        <v>28.099999999999994</v>
      </c>
      <c r="Q25" s="200">
        <v>22.200000000000017</v>
      </c>
      <c r="R25" s="200">
        <v>35.9</v>
      </c>
      <c r="S25" s="200">
        <v>34.1</v>
      </c>
      <c r="T25" s="200">
        <v>20.868699999999986</v>
      </c>
      <c r="U25" s="200">
        <v>56.760599999999997</v>
      </c>
      <c r="V25" s="200">
        <v>98.742400000000004</v>
      </c>
      <c r="W25" s="200">
        <v>133.5462</v>
      </c>
      <c r="X25" s="200">
        <v>119.9851</v>
      </c>
    </row>
    <row r="26" spans="2:24" s="194" customFormat="1" ht="18" customHeight="1">
      <c r="B26" s="97" t="s">
        <v>694</v>
      </c>
      <c r="C26" s="98"/>
      <c r="D26" s="200">
        <v>4.8000000000000114</v>
      </c>
      <c r="E26" s="200">
        <v>109</v>
      </c>
      <c r="F26" s="200">
        <v>107</v>
      </c>
      <c r="G26" s="200">
        <v>41</v>
      </c>
      <c r="H26" s="200">
        <v>35</v>
      </c>
      <c r="I26" s="37">
        <v>189</v>
      </c>
      <c r="J26" s="37">
        <v>3196</v>
      </c>
      <c r="K26" s="37">
        <v>11746.799999999997</v>
      </c>
      <c r="L26" s="37">
        <v>814.39999999999941</v>
      </c>
      <c r="M26" s="37">
        <v>36580.000000000007</v>
      </c>
      <c r="N26" s="37">
        <v>0</v>
      </c>
      <c r="O26" s="200">
        <v>0</v>
      </c>
      <c r="P26" s="200">
        <v>0</v>
      </c>
      <c r="Q26" s="200">
        <v>0</v>
      </c>
      <c r="R26" s="200">
        <v>0</v>
      </c>
      <c r="S26" s="200">
        <v>0</v>
      </c>
      <c r="T26" s="200">
        <v>0</v>
      </c>
      <c r="U26" s="200">
        <v>0</v>
      </c>
      <c r="V26" s="200">
        <v>0</v>
      </c>
      <c r="W26" s="200">
        <v>0</v>
      </c>
      <c r="X26" s="200">
        <v>0</v>
      </c>
    </row>
    <row r="27" spans="2:24" s="194" customFormat="1" ht="18" customHeight="1">
      <c r="B27" s="192" t="s">
        <v>695</v>
      </c>
      <c r="C27" s="98"/>
      <c r="D27" s="200">
        <v>0</v>
      </c>
      <c r="E27" s="200">
        <v>0</v>
      </c>
      <c r="F27" s="200">
        <v>3</v>
      </c>
      <c r="G27" s="200">
        <v>0</v>
      </c>
      <c r="H27" s="200">
        <v>0</v>
      </c>
      <c r="I27" s="37">
        <v>23</v>
      </c>
      <c r="J27" s="37">
        <v>105.9</v>
      </c>
      <c r="K27" s="37">
        <v>657.5</v>
      </c>
      <c r="L27" s="37">
        <v>93.9</v>
      </c>
      <c r="M27" s="37">
        <v>10062.5</v>
      </c>
      <c r="N27" s="37">
        <v>0</v>
      </c>
      <c r="O27" s="202">
        <v>0</v>
      </c>
      <c r="P27" s="202">
        <v>0</v>
      </c>
      <c r="Q27" s="202">
        <v>0</v>
      </c>
      <c r="R27" s="202">
        <v>0</v>
      </c>
      <c r="S27" s="202">
        <v>0</v>
      </c>
      <c r="T27" s="202">
        <v>0</v>
      </c>
      <c r="U27" s="202">
        <v>17.5</v>
      </c>
      <c r="V27" s="202">
        <v>2.4977999999999998</v>
      </c>
      <c r="W27" s="202">
        <v>3.3835000000000002</v>
      </c>
      <c r="X27" s="202">
        <v>1.149</v>
      </c>
    </row>
    <row r="28" spans="2:24" s="194" customFormat="1" ht="18" customHeight="1">
      <c r="B28" s="201" t="s">
        <v>696</v>
      </c>
      <c r="C28" s="98"/>
      <c r="D28" s="200">
        <v>0</v>
      </c>
      <c r="E28" s="200">
        <v>0</v>
      </c>
      <c r="F28" s="200">
        <v>0</v>
      </c>
      <c r="G28" s="200">
        <v>0</v>
      </c>
      <c r="H28" s="200">
        <v>0</v>
      </c>
      <c r="I28" s="37">
        <v>0</v>
      </c>
      <c r="J28" s="37">
        <v>0</v>
      </c>
      <c r="K28" s="37">
        <v>0</v>
      </c>
      <c r="L28" s="37">
        <v>0</v>
      </c>
      <c r="M28" s="37">
        <v>0</v>
      </c>
      <c r="N28" s="37">
        <v>0</v>
      </c>
      <c r="O28" s="202">
        <v>0</v>
      </c>
      <c r="P28" s="202">
        <v>2.4</v>
      </c>
      <c r="Q28" s="202">
        <v>2.5</v>
      </c>
      <c r="R28" s="202">
        <v>2</v>
      </c>
      <c r="S28" s="202">
        <v>3.6</v>
      </c>
      <c r="T28" s="202">
        <v>0</v>
      </c>
      <c r="U28" s="202">
        <v>0</v>
      </c>
      <c r="V28" s="202">
        <v>0</v>
      </c>
      <c r="W28" s="202">
        <v>0</v>
      </c>
      <c r="X28" s="202">
        <v>0</v>
      </c>
    </row>
    <row r="29" spans="2:24" s="194" customFormat="1" ht="18" customHeight="1">
      <c r="B29" s="201" t="s">
        <v>697</v>
      </c>
      <c r="C29" s="98"/>
      <c r="D29" s="200">
        <v>0</v>
      </c>
      <c r="E29" s="200">
        <v>1</v>
      </c>
      <c r="F29" s="200">
        <v>10</v>
      </c>
      <c r="G29" s="200">
        <v>0</v>
      </c>
      <c r="H29" s="200">
        <v>81</v>
      </c>
      <c r="I29" s="37">
        <v>0</v>
      </c>
      <c r="J29" s="37">
        <v>108.8</v>
      </c>
      <c r="K29" s="37">
        <v>0</v>
      </c>
      <c r="L29" s="37">
        <v>0</v>
      </c>
      <c r="M29" s="37">
        <v>83653.2</v>
      </c>
      <c r="N29" s="37">
        <v>1525296.7</v>
      </c>
      <c r="O29" s="202">
        <v>0</v>
      </c>
      <c r="P29" s="202">
        <v>0</v>
      </c>
      <c r="Q29" s="202">
        <v>0</v>
      </c>
      <c r="R29" s="202">
        <v>6.1</v>
      </c>
      <c r="S29" s="202">
        <v>0</v>
      </c>
      <c r="T29" s="202">
        <v>0</v>
      </c>
      <c r="U29" s="202">
        <v>0</v>
      </c>
      <c r="V29" s="202">
        <v>0</v>
      </c>
      <c r="W29" s="202">
        <v>0</v>
      </c>
      <c r="X29" s="202">
        <v>0</v>
      </c>
    </row>
    <row r="30" spans="2:24" s="194" customFormat="1" ht="18" customHeight="1">
      <c r="B30" s="201" t="s">
        <v>698</v>
      </c>
      <c r="C30" s="98"/>
      <c r="D30" s="200">
        <v>0</v>
      </c>
      <c r="E30" s="200">
        <v>0</v>
      </c>
      <c r="F30" s="200">
        <v>0</v>
      </c>
      <c r="G30" s="200">
        <v>0</v>
      </c>
      <c r="H30" s="200">
        <v>0</v>
      </c>
      <c r="I30" s="37">
        <v>0</v>
      </c>
      <c r="J30" s="37">
        <v>0</v>
      </c>
      <c r="K30" s="37">
        <v>0</v>
      </c>
      <c r="L30" s="37">
        <v>141.80000000000001</v>
      </c>
      <c r="M30" s="37">
        <v>6436</v>
      </c>
      <c r="N30" s="37">
        <v>64309.7</v>
      </c>
      <c r="O30" s="202">
        <v>0.7</v>
      </c>
      <c r="P30" s="202">
        <v>7.6</v>
      </c>
      <c r="Q30" s="202">
        <v>11.6</v>
      </c>
      <c r="R30" s="202">
        <v>2.1</v>
      </c>
      <c r="S30" s="202">
        <v>43.1</v>
      </c>
      <c r="T30" s="202">
        <v>25.923300000000001</v>
      </c>
      <c r="U30" s="202">
        <v>-6.0995999999999997</v>
      </c>
      <c r="V30" s="202">
        <v>27.578200000000002</v>
      </c>
      <c r="W30" s="202">
        <v>-2.7306999999999997</v>
      </c>
      <c r="X30" s="202">
        <v>4.2177999999999995</v>
      </c>
    </row>
    <row r="31" spans="2:24" s="194" customFormat="1" ht="18" customHeight="1">
      <c r="B31" s="201" t="s">
        <v>699</v>
      </c>
      <c r="C31" s="98"/>
      <c r="D31" s="200">
        <v>0</v>
      </c>
      <c r="E31" s="200">
        <v>0</v>
      </c>
      <c r="F31" s="200">
        <v>0</v>
      </c>
      <c r="G31" s="200">
        <v>0</v>
      </c>
      <c r="H31" s="200">
        <v>0</v>
      </c>
      <c r="I31" s="37">
        <v>0</v>
      </c>
      <c r="J31" s="37">
        <v>0</v>
      </c>
      <c r="K31" s="37">
        <v>0</v>
      </c>
      <c r="L31" s="37">
        <v>0</v>
      </c>
      <c r="M31" s="37">
        <v>0</v>
      </c>
      <c r="N31" s="37">
        <v>0</v>
      </c>
      <c r="O31" s="202">
        <v>0</v>
      </c>
      <c r="P31" s="202">
        <v>4.3</v>
      </c>
      <c r="Q31" s="202">
        <v>1.4</v>
      </c>
      <c r="R31" s="202">
        <v>0</v>
      </c>
      <c r="S31" s="202">
        <v>0</v>
      </c>
      <c r="T31" s="202">
        <v>0</v>
      </c>
      <c r="U31" s="202">
        <v>0</v>
      </c>
      <c r="V31" s="202">
        <v>0</v>
      </c>
      <c r="W31" s="202">
        <v>0</v>
      </c>
      <c r="X31" s="202">
        <v>0</v>
      </c>
    </row>
    <row r="32" spans="2:24" s="194" customFormat="1" ht="6.75" customHeight="1">
      <c r="B32" s="98"/>
      <c r="C32" s="98"/>
      <c r="D32" s="200"/>
      <c r="E32" s="200"/>
      <c r="F32" s="200"/>
      <c r="G32" s="200"/>
      <c r="H32" s="200"/>
      <c r="I32" s="37"/>
      <c r="J32" s="37"/>
      <c r="K32" s="37"/>
      <c r="L32" s="37"/>
      <c r="M32" s="37"/>
      <c r="N32" s="37"/>
      <c r="O32" s="202"/>
      <c r="P32" s="202"/>
      <c r="Q32" s="202"/>
      <c r="R32" s="202"/>
      <c r="S32" s="202"/>
      <c r="T32" s="202"/>
      <c r="U32" s="202"/>
      <c r="V32" s="202"/>
      <c r="W32" s="202"/>
      <c r="X32" s="202"/>
    </row>
    <row r="33" spans="2:24" s="197" customFormat="1" ht="18" customHeight="1">
      <c r="B33" s="313" t="s">
        <v>700</v>
      </c>
      <c r="C33" s="99"/>
      <c r="D33" s="199">
        <v>73.3</v>
      </c>
      <c r="E33" s="199">
        <v>114.5</v>
      </c>
      <c r="F33" s="199">
        <v>117.7</v>
      </c>
      <c r="G33" s="199">
        <v>119.2</v>
      </c>
      <c r="H33" s="199">
        <v>176</v>
      </c>
      <c r="I33" s="84">
        <v>374</v>
      </c>
      <c r="J33" s="84">
        <v>1804.4</v>
      </c>
      <c r="K33" s="84">
        <v>11144.5</v>
      </c>
      <c r="L33" s="84">
        <v>928.6</v>
      </c>
      <c r="M33" s="84">
        <v>128331.6</v>
      </c>
      <c r="N33" s="84">
        <v>1656008</v>
      </c>
      <c r="O33" s="203">
        <v>31.6</v>
      </c>
      <c r="P33" s="203">
        <v>38.588499999999996</v>
      </c>
      <c r="Q33" s="203">
        <v>53.8</v>
      </c>
      <c r="R33" s="203">
        <v>73.7</v>
      </c>
      <c r="S33" s="203">
        <v>79.400000000000006</v>
      </c>
      <c r="T33" s="203">
        <v>86.563000000000002</v>
      </c>
      <c r="U33" s="203">
        <v>115.3776</v>
      </c>
      <c r="V33" s="203">
        <v>74.539299999999997</v>
      </c>
      <c r="W33" s="203">
        <v>114.5806</v>
      </c>
      <c r="X33" s="203">
        <v>105.85590000000001</v>
      </c>
    </row>
    <row r="34" spans="2:24" s="194" customFormat="1" ht="18" customHeight="1">
      <c r="B34" s="97" t="s">
        <v>701</v>
      </c>
      <c r="C34" s="98"/>
      <c r="D34" s="200">
        <v>0</v>
      </c>
      <c r="E34" s="200">
        <v>5.5</v>
      </c>
      <c r="F34" s="200">
        <v>31.7</v>
      </c>
      <c r="G34" s="200">
        <v>75.2</v>
      </c>
      <c r="H34" s="200">
        <v>94</v>
      </c>
      <c r="I34" s="37">
        <v>138</v>
      </c>
      <c r="J34" s="37">
        <v>647</v>
      </c>
      <c r="K34" s="37">
        <v>2038</v>
      </c>
      <c r="L34" s="37">
        <v>77.099999999999994</v>
      </c>
      <c r="M34" s="37">
        <v>4901.3999999999996</v>
      </c>
      <c r="N34" s="37">
        <v>434375</v>
      </c>
      <c r="O34" s="202">
        <v>0.6</v>
      </c>
      <c r="P34" s="202">
        <v>2.0884999999999998</v>
      </c>
      <c r="Q34" s="202">
        <v>1.3</v>
      </c>
      <c r="R34" s="202">
        <v>9</v>
      </c>
      <c r="S34" s="202">
        <v>31.2</v>
      </c>
      <c r="T34" s="202">
        <v>63.200499999999998</v>
      </c>
      <c r="U34" s="202">
        <v>42.700499999999998</v>
      </c>
      <c r="V34" s="202">
        <v>7.2835000000000001</v>
      </c>
      <c r="W34" s="202">
        <v>14.3698</v>
      </c>
      <c r="X34" s="202">
        <v>21.665299999999998</v>
      </c>
    </row>
    <row r="35" spans="2:24" s="194" customFormat="1" ht="18" customHeight="1">
      <c r="B35" s="97" t="s">
        <v>702</v>
      </c>
      <c r="C35" s="98"/>
      <c r="D35" s="200">
        <v>0</v>
      </c>
      <c r="E35" s="200">
        <v>0</v>
      </c>
      <c r="F35" s="200">
        <v>0</v>
      </c>
      <c r="G35" s="200">
        <v>0</v>
      </c>
      <c r="H35" s="200">
        <v>0</v>
      </c>
      <c r="I35" s="37">
        <v>0</v>
      </c>
      <c r="J35" s="37">
        <v>0</v>
      </c>
      <c r="K35" s="37">
        <v>0</v>
      </c>
      <c r="L35" s="37">
        <v>0</v>
      </c>
      <c r="M35" s="37">
        <v>53217.7</v>
      </c>
      <c r="N35" s="37">
        <v>1221633</v>
      </c>
      <c r="O35" s="202">
        <v>31</v>
      </c>
      <c r="P35" s="202">
        <v>36.5</v>
      </c>
      <c r="Q35" s="202">
        <v>52.5</v>
      </c>
      <c r="R35" s="202">
        <v>64.7</v>
      </c>
      <c r="S35" s="202">
        <v>48.2</v>
      </c>
      <c r="T35" s="202">
        <v>23.362500000000001</v>
      </c>
      <c r="U35" s="202">
        <v>72.677099999999996</v>
      </c>
      <c r="V35" s="202">
        <v>67.255799999999994</v>
      </c>
      <c r="W35" s="202">
        <v>100.21080000000001</v>
      </c>
      <c r="X35" s="202">
        <v>84.190600000000003</v>
      </c>
    </row>
    <row r="36" spans="2:24" s="194" customFormat="1" ht="18" customHeight="1">
      <c r="B36" s="97" t="s">
        <v>703</v>
      </c>
      <c r="C36" s="98"/>
      <c r="D36" s="200">
        <v>73.3</v>
      </c>
      <c r="E36" s="200">
        <v>109</v>
      </c>
      <c r="F36" s="200">
        <v>86</v>
      </c>
      <c r="G36" s="200">
        <v>44</v>
      </c>
      <c r="H36" s="200">
        <v>82</v>
      </c>
      <c r="I36" s="37">
        <v>236</v>
      </c>
      <c r="J36" s="37">
        <v>1157.4000000000001</v>
      </c>
      <c r="K36" s="37">
        <v>9106.5</v>
      </c>
      <c r="L36" s="37">
        <v>851.5</v>
      </c>
      <c r="M36" s="37">
        <v>70212.5</v>
      </c>
      <c r="N36" s="37">
        <v>0</v>
      </c>
      <c r="O36" s="202">
        <v>0</v>
      </c>
      <c r="P36" s="202">
        <v>0</v>
      </c>
      <c r="Q36" s="202">
        <v>0</v>
      </c>
      <c r="R36" s="202">
        <v>0</v>
      </c>
      <c r="S36" s="202">
        <v>0</v>
      </c>
      <c r="T36" s="202">
        <v>0</v>
      </c>
      <c r="U36" s="202">
        <v>0</v>
      </c>
      <c r="V36" s="202">
        <v>0</v>
      </c>
      <c r="W36" s="202">
        <v>0</v>
      </c>
      <c r="X36" s="202">
        <v>0</v>
      </c>
    </row>
    <row r="37" spans="2:24" s="194" customFormat="1" ht="4.5" customHeight="1">
      <c r="B37" s="98"/>
      <c r="C37" s="98"/>
      <c r="D37" s="200"/>
      <c r="E37" s="200"/>
      <c r="F37" s="200"/>
      <c r="G37" s="200"/>
      <c r="H37" s="200"/>
      <c r="I37" s="37"/>
      <c r="J37" s="37"/>
      <c r="K37" s="37"/>
      <c r="L37" s="37"/>
      <c r="M37" s="37"/>
      <c r="N37" s="37"/>
      <c r="O37" s="200"/>
      <c r="P37" s="200"/>
      <c r="Q37" s="200"/>
      <c r="R37" s="200"/>
      <c r="S37" s="200"/>
      <c r="T37" s="200"/>
      <c r="U37" s="200"/>
      <c r="V37" s="200"/>
      <c r="W37" s="200"/>
      <c r="X37" s="200"/>
    </row>
    <row r="38" spans="2:24" s="197" customFormat="1" ht="18" customHeight="1">
      <c r="B38" s="313" t="s">
        <v>704</v>
      </c>
      <c r="C38" s="99"/>
      <c r="D38" s="199">
        <v>20.799999999999955</v>
      </c>
      <c r="E38" s="199">
        <v>145.80000000000007</v>
      </c>
      <c r="F38" s="199">
        <v>46.899999999999977</v>
      </c>
      <c r="G38" s="199">
        <v>-21.100000000000136</v>
      </c>
      <c r="H38" s="199">
        <v>198</v>
      </c>
      <c r="I38" s="84">
        <v>539.69999999999982</v>
      </c>
      <c r="J38" s="84">
        <v>5573.7999999999993</v>
      </c>
      <c r="K38" s="84">
        <v>709.19999999998981</v>
      </c>
      <c r="L38" s="84">
        <v>308.99999999999909</v>
      </c>
      <c r="M38" s="84">
        <v>209701.8</v>
      </c>
      <c r="N38" s="84">
        <v>2150119.4999999963</v>
      </c>
      <c r="O38" s="199">
        <v>51.300000000000011</v>
      </c>
      <c r="P38" s="199">
        <v>95.072999999999809</v>
      </c>
      <c r="Q38" s="199">
        <v>16</v>
      </c>
      <c r="R38" s="199">
        <v>57.499999999999943</v>
      </c>
      <c r="S38" s="199">
        <v>14.999999999999915</v>
      </c>
      <c r="T38" s="199">
        <v>-50.299300000000159</v>
      </c>
      <c r="U38" s="199">
        <v>50.814099999999996</v>
      </c>
      <c r="V38" s="199">
        <v>232.22450000000009</v>
      </c>
      <c r="W38" s="199">
        <v>186.05900000000037</v>
      </c>
      <c r="X38" s="199">
        <v>484.60810000000038</v>
      </c>
    </row>
    <row r="39" spans="2:24" s="194" customFormat="1" ht="18" customHeight="1">
      <c r="B39" s="204" t="s">
        <v>701</v>
      </c>
      <c r="C39" s="98"/>
      <c r="D39" s="200">
        <v>89.299999999999955</v>
      </c>
      <c r="E39" s="200">
        <v>144.80000000000007</v>
      </c>
      <c r="F39" s="200">
        <v>12.899999999999977</v>
      </c>
      <c r="G39" s="200">
        <v>-18.100000000000136</v>
      </c>
      <c r="H39" s="200">
        <v>164</v>
      </c>
      <c r="I39" s="37">
        <v>563.69999999999982</v>
      </c>
      <c r="J39" s="37">
        <v>3429.2999999999993</v>
      </c>
      <c r="K39" s="37">
        <v>-2588.6000000000058</v>
      </c>
      <c r="L39" s="37">
        <v>252.19999999999982</v>
      </c>
      <c r="M39" s="37">
        <v>210719.99999999994</v>
      </c>
      <c r="N39" s="37">
        <v>4372637.8999999985</v>
      </c>
      <c r="O39" s="200">
        <v>65.000000000000028</v>
      </c>
      <c r="P39" s="200">
        <v>105.37299999999982</v>
      </c>
      <c r="Q39" s="200">
        <v>47.199999999999989</v>
      </c>
      <c r="R39" s="200">
        <v>84.299999999999955</v>
      </c>
      <c r="S39" s="200">
        <v>25.499999999999886</v>
      </c>
      <c r="T39" s="200">
        <v>-47.544800000000123</v>
      </c>
      <c r="U39" s="200">
        <v>49.830699999999979</v>
      </c>
      <c r="V39" s="200">
        <v>202.50870000000009</v>
      </c>
      <c r="W39" s="200">
        <v>154.22320000000036</v>
      </c>
      <c r="X39" s="200">
        <v>451.56910000000039</v>
      </c>
    </row>
    <row r="40" spans="2:24" s="194" customFormat="1" ht="18" customHeight="1">
      <c r="B40" s="204" t="s">
        <v>693</v>
      </c>
      <c r="C40" s="98"/>
      <c r="D40" s="200">
        <v>0</v>
      </c>
      <c r="E40" s="200">
        <v>0</v>
      </c>
      <c r="F40" s="200">
        <v>0</v>
      </c>
      <c r="G40" s="200">
        <v>0</v>
      </c>
      <c r="H40" s="200">
        <v>0</v>
      </c>
      <c r="I40" s="37">
        <v>0</v>
      </c>
      <c r="J40" s="37">
        <v>0</v>
      </c>
      <c r="K40" s="37">
        <v>0</v>
      </c>
      <c r="L40" s="37">
        <v>0</v>
      </c>
      <c r="M40" s="37">
        <v>22551.800000000047</v>
      </c>
      <c r="N40" s="37">
        <v>-2222518.4000000022</v>
      </c>
      <c r="O40" s="200">
        <v>-13.700000000000017</v>
      </c>
      <c r="P40" s="200">
        <v>-10.300000000000011</v>
      </c>
      <c r="Q40" s="200">
        <v>-31.199999999999989</v>
      </c>
      <c r="R40" s="200">
        <v>-26.800000000000011</v>
      </c>
      <c r="S40" s="200">
        <v>-10.499999999999972</v>
      </c>
      <c r="T40" s="200">
        <v>-2.7545000000000357</v>
      </c>
      <c r="U40" s="200">
        <v>0.98340000000001737</v>
      </c>
      <c r="V40" s="200">
        <v>29.715800000000002</v>
      </c>
      <c r="W40" s="200">
        <v>31.835800000000006</v>
      </c>
      <c r="X40" s="200">
        <v>33.038999999999987</v>
      </c>
    </row>
    <row r="41" spans="2:24" s="194" customFormat="1" ht="18" customHeight="1">
      <c r="B41" s="204" t="s">
        <v>705</v>
      </c>
      <c r="C41" s="98"/>
      <c r="D41" s="200">
        <v>-68.5</v>
      </c>
      <c r="E41" s="200">
        <v>1</v>
      </c>
      <c r="F41" s="200">
        <v>34</v>
      </c>
      <c r="G41" s="200">
        <v>-3</v>
      </c>
      <c r="H41" s="200">
        <v>34</v>
      </c>
      <c r="I41" s="37">
        <v>-24</v>
      </c>
      <c r="J41" s="37">
        <v>2144.5</v>
      </c>
      <c r="K41" s="37">
        <v>3297.7999999999956</v>
      </c>
      <c r="L41" s="37">
        <v>56.799999999999272</v>
      </c>
      <c r="M41" s="37">
        <v>-23570</v>
      </c>
      <c r="N41" s="37">
        <v>0</v>
      </c>
      <c r="O41" s="200">
        <v>0</v>
      </c>
      <c r="P41" s="200">
        <v>0</v>
      </c>
      <c r="Q41" s="200">
        <v>0</v>
      </c>
      <c r="R41" s="200">
        <v>0</v>
      </c>
      <c r="S41" s="200">
        <v>0</v>
      </c>
      <c r="T41" s="200">
        <v>0</v>
      </c>
      <c r="U41" s="200">
        <v>0</v>
      </c>
      <c r="V41" s="200">
        <v>0</v>
      </c>
      <c r="W41" s="200">
        <v>0</v>
      </c>
      <c r="X41" s="200">
        <v>0</v>
      </c>
    </row>
    <row r="42" spans="2:24" s="194" customFormat="1" ht="5.25" customHeight="1">
      <c r="B42" s="98"/>
      <c r="C42" s="98"/>
      <c r="D42" s="200"/>
      <c r="E42" s="200"/>
      <c r="F42" s="200"/>
      <c r="G42" s="200"/>
      <c r="H42" s="200"/>
      <c r="I42" s="37"/>
      <c r="J42" s="37"/>
      <c r="K42" s="37"/>
      <c r="L42" s="37"/>
      <c r="M42" s="37"/>
      <c r="N42" s="37"/>
      <c r="O42" s="200"/>
      <c r="P42" s="200"/>
      <c r="Q42" s="200"/>
      <c r="R42" s="200"/>
      <c r="S42" s="200"/>
      <c r="T42" s="200"/>
      <c r="U42" s="200"/>
      <c r="V42" s="200"/>
      <c r="W42" s="200"/>
      <c r="X42" s="200"/>
    </row>
    <row r="43" spans="2:24" s="197" customFormat="1" ht="18" customHeight="1">
      <c r="B43" s="318" t="s">
        <v>706</v>
      </c>
      <c r="C43" s="99"/>
      <c r="D43" s="199">
        <v>12.5</v>
      </c>
      <c r="E43" s="199">
        <v>26</v>
      </c>
      <c r="F43" s="199">
        <v>18</v>
      </c>
      <c r="G43" s="199">
        <v>14</v>
      </c>
      <c r="H43" s="199">
        <v>8</v>
      </c>
      <c r="I43" s="84">
        <v>35</v>
      </c>
      <c r="J43" s="84">
        <v>178.7</v>
      </c>
      <c r="K43" s="84">
        <v>960</v>
      </c>
      <c r="L43" s="84">
        <v>274.7</v>
      </c>
      <c r="M43" s="84">
        <v>21859.4</v>
      </c>
      <c r="N43" s="84">
        <v>436726.6</v>
      </c>
      <c r="O43" s="199">
        <v>18</v>
      </c>
      <c r="P43" s="199">
        <v>5.1999000000000004</v>
      </c>
      <c r="Q43" s="199">
        <v>27.599999999999998</v>
      </c>
      <c r="R43" s="199">
        <v>31.1</v>
      </c>
      <c r="S43" s="199">
        <v>0</v>
      </c>
      <c r="T43" s="199">
        <v>0</v>
      </c>
      <c r="U43" s="199">
        <v>0.83040000000000003</v>
      </c>
      <c r="V43" s="199">
        <v>0</v>
      </c>
      <c r="W43" s="199">
        <v>0</v>
      </c>
      <c r="X43" s="199">
        <v>0</v>
      </c>
    </row>
    <row r="44" spans="2:24" s="194" customFormat="1" ht="6.75" customHeight="1">
      <c r="B44" s="98"/>
      <c r="C44" s="98"/>
      <c r="D44" s="200"/>
      <c r="E44" s="200"/>
      <c r="F44" s="200"/>
      <c r="G44" s="200"/>
      <c r="H44" s="200"/>
      <c r="I44" s="37"/>
      <c r="J44" s="37"/>
      <c r="K44" s="37"/>
      <c r="L44" s="37"/>
      <c r="M44" s="37"/>
      <c r="N44" s="37"/>
      <c r="O44" s="200"/>
      <c r="P44" s="200"/>
      <c r="Q44" s="200"/>
      <c r="R44" s="200"/>
      <c r="S44" s="200"/>
      <c r="T44" s="200"/>
      <c r="U44" s="200"/>
      <c r="V44" s="200"/>
      <c r="W44" s="200"/>
      <c r="X44" s="200"/>
    </row>
    <row r="45" spans="2:24" s="194" customFormat="1" ht="18" customHeight="1">
      <c r="B45" s="318" t="s">
        <v>707</v>
      </c>
      <c r="C45" s="99"/>
      <c r="D45" s="199">
        <v>33.299999999999955</v>
      </c>
      <c r="E45" s="199">
        <v>171.80000000000007</v>
      </c>
      <c r="F45" s="199">
        <v>64.899999999999977</v>
      </c>
      <c r="G45" s="199">
        <v>-7.1000000000001364</v>
      </c>
      <c r="H45" s="199">
        <v>206</v>
      </c>
      <c r="I45" s="84">
        <v>574.69999999999982</v>
      </c>
      <c r="J45" s="84">
        <v>5752.4999999999991</v>
      </c>
      <c r="K45" s="84">
        <v>1669.1999999999898</v>
      </c>
      <c r="L45" s="84">
        <v>583.69999999999914</v>
      </c>
      <c r="M45" s="84">
        <v>231561.19999999998</v>
      </c>
      <c r="N45" s="84">
        <v>2586846.0999999964</v>
      </c>
      <c r="O45" s="199">
        <v>69.300000000000011</v>
      </c>
      <c r="P45" s="199">
        <v>100.27289999999981</v>
      </c>
      <c r="Q45" s="199">
        <v>43.599999999999994</v>
      </c>
      <c r="R45" s="199">
        <v>88.599999999999937</v>
      </c>
      <c r="S45" s="199">
        <v>14.999999999999915</v>
      </c>
      <c r="T45" s="199">
        <v>-50.299300000000159</v>
      </c>
      <c r="U45" s="199">
        <v>51.644499999999994</v>
      </c>
      <c r="V45" s="199">
        <v>232.22450000000009</v>
      </c>
      <c r="W45" s="199">
        <v>186.05900000000037</v>
      </c>
      <c r="X45" s="199">
        <v>484.60810000000038</v>
      </c>
    </row>
    <row r="46" spans="2:24" s="194" customFormat="1" ht="6.75" customHeight="1">
      <c r="B46" s="98"/>
      <c r="C46" s="98"/>
      <c r="D46" s="200"/>
      <c r="E46" s="200"/>
      <c r="F46" s="200"/>
      <c r="G46" s="200"/>
      <c r="H46" s="200"/>
      <c r="I46" s="37"/>
      <c r="J46" s="37"/>
      <c r="K46" s="37"/>
      <c r="L46" s="37"/>
      <c r="M46" s="37"/>
      <c r="N46" s="37"/>
      <c r="O46" s="200"/>
      <c r="P46" s="200"/>
      <c r="Q46" s="200"/>
      <c r="R46" s="200"/>
      <c r="S46" s="200"/>
      <c r="T46" s="200"/>
      <c r="U46" s="200"/>
      <c r="V46" s="200"/>
      <c r="W46" s="200"/>
      <c r="X46" s="200"/>
    </row>
    <row r="47" spans="2:24" s="197" customFormat="1" ht="18" customHeight="1">
      <c r="B47" s="318" t="s">
        <v>708</v>
      </c>
      <c r="C47" s="195"/>
      <c r="D47" s="199">
        <f>+D48+D51</f>
        <v>-33.299999999999997</v>
      </c>
      <c r="E47" s="199">
        <f t="shared" ref="E47:M47" si="0">+E48+E51</f>
        <v>-171.8</v>
      </c>
      <c r="F47" s="199">
        <f t="shared" si="0"/>
        <v>-64.899999999999977</v>
      </c>
      <c r="G47" s="199">
        <f t="shared" si="0"/>
        <v>7.1000000000001364</v>
      </c>
      <c r="H47" s="199">
        <f t="shared" si="0"/>
        <v>-206</v>
      </c>
      <c r="I47" s="84">
        <f t="shared" si="0"/>
        <v>-574.70000000000005</v>
      </c>
      <c r="J47" s="84">
        <f t="shared" si="0"/>
        <v>-5752.5</v>
      </c>
      <c r="K47" s="84">
        <f t="shared" si="0"/>
        <v>-1669.1999999999903</v>
      </c>
      <c r="L47" s="84">
        <f t="shared" si="0"/>
        <v>-583.69999999999925</v>
      </c>
      <c r="M47" s="84">
        <f t="shared" si="0"/>
        <v>-231561.20000000004</v>
      </c>
      <c r="N47" s="84">
        <f>+N48+N51</f>
        <v>-2586846.0999999982</v>
      </c>
      <c r="O47" s="199">
        <f>+O48+O51</f>
        <v>-69.299999999999983</v>
      </c>
      <c r="P47" s="199">
        <f t="shared" ref="P47:X47" si="1">+P48+P51</f>
        <v>-100.27289999999981</v>
      </c>
      <c r="Q47" s="199">
        <f t="shared" si="1"/>
        <v>-43.600000000000009</v>
      </c>
      <c r="R47" s="199">
        <f t="shared" si="1"/>
        <v>-88.599999999999952</v>
      </c>
      <c r="S47" s="199">
        <f t="shared" si="1"/>
        <v>-14.999999999999915</v>
      </c>
      <c r="T47" s="199">
        <f t="shared" si="1"/>
        <v>50.299300000000152</v>
      </c>
      <c r="U47" s="199">
        <f t="shared" si="1"/>
        <v>-51.644499999999994</v>
      </c>
      <c r="V47" s="199">
        <f t="shared" si="1"/>
        <v>-232.22450000000009</v>
      </c>
      <c r="W47" s="199">
        <f t="shared" si="1"/>
        <v>-186.05900000000037</v>
      </c>
      <c r="X47" s="199">
        <f t="shared" si="1"/>
        <v>-484.60810000000038</v>
      </c>
    </row>
    <row r="48" spans="2:24" s="194" customFormat="1" ht="18" customHeight="1">
      <c r="B48" s="105" t="s">
        <v>709</v>
      </c>
      <c r="C48" s="98"/>
      <c r="D48" s="200">
        <v>0</v>
      </c>
      <c r="E48" s="200">
        <v>0</v>
      </c>
      <c r="F48" s="200">
        <v>0</v>
      </c>
      <c r="G48" s="200">
        <v>0</v>
      </c>
      <c r="H48" s="200">
        <v>0</v>
      </c>
      <c r="I48" s="37">
        <v>0</v>
      </c>
      <c r="J48" s="37">
        <v>3</v>
      </c>
      <c r="K48" s="37">
        <v>0</v>
      </c>
      <c r="L48" s="37">
        <v>0</v>
      </c>
      <c r="M48" s="37">
        <v>0</v>
      </c>
      <c r="N48" s="37">
        <v>0</v>
      </c>
      <c r="O48" s="200">
        <v>0</v>
      </c>
      <c r="P48" s="200">
        <v>0</v>
      </c>
      <c r="Q48" s="200">
        <v>0</v>
      </c>
      <c r="R48" s="200">
        <v>0</v>
      </c>
      <c r="S48" s="200">
        <v>0</v>
      </c>
      <c r="T48" s="200">
        <v>0</v>
      </c>
      <c r="U48" s="200">
        <v>0</v>
      </c>
      <c r="V48" s="200">
        <v>0</v>
      </c>
      <c r="W48" s="200">
        <v>0</v>
      </c>
      <c r="X48" s="200">
        <v>0</v>
      </c>
    </row>
    <row r="49" spans="2:24" s="194" customFormat="1" ht="18" customHeight="1">
      <c r="B49" s="27" t="s">
        <v>710</v>
      </c>
      <c r="C49" s="98"/>
      <c r="D49" s="200">
        <v>0</v>
      </c>
      <c r="E49" s="200">
        <v>0</v>
      </c>
      <c r="F49" s="200">
        <v>0</v>
      </c>
      <c r="G49" s="200">
        <v>0</v>
      </c>
      <c r="H49" s="200">
        <v>0</v>
      </c>
      <c r="I49" s="37">
        <v>0</v>
      </c>
      <c r="J49" s="37">
        <v>3</v>
      </c>
      <c r="K49" s="37">
        <v>0</v>
      </c>
      <c r="L49" s="37">
        <v>0</v>
      </c>
      <c r="M49" s="37">
        <v>0</v>
      </c>
      <c r="N49" s="37">
        <v>0</v>
      </c>
      <c r="O49" s="200">
        <v>0</v>
      </c>
      <c r="P49" s="200">
        <v>0</v>
      </c>
      <c r="Q49" s="200">
        <v>0</v>
      </c>
      <c r="R49" s="200">
        <v>0</v>
      </c>
      <c r="S49" s="200">
        <v>0</v>
      </c>
      <c r="T49" s="200">
        <v>0</v>
      </c>
      <c r="U49" s="200">
        <v>0</v>
      </c>
      <c r="V49" s="200">
        <v>0</v>
      </c>
      <c r="W49" s="200">
        <v>0</v>
      </c>
      <c r="X49" s="200">
        <v>0</v>
      </c>
    </row>
    <row r="50" spans="2:24" s="194" customFormat="1" ht="18" customHeight="1">
      <c r="B50" s="27" t="s">
        <v>711</v>
      </c>
      <c r="C50" s="98"/>
      <c r="D50" s="200">
        <v>0</v>
      </c>
      <c r="E50" s="200">
        <v>0</v>
      </c>
      <c r="F50" s="200">
        <v>0</v>
      </c>
      <c r="G50" s="200">
        <v>0</v>
      </c>
      <c r="H50" s="200">
        <v>0</v>
      </c>
      <c r="I50" s="37">
        <v>0</v>
      </c>
      <c r="J50" s="37">
        <v>0</v>
      </c>
      <c r="K50" s="37">
        <v>0</v>
      </c>
      <c r="L50" s="37">
        <v>0</v>
      </c>
      <c r="M50" s="37">
        <v>0</v>
      </c>
      <c r="N50" s="37">
        <v>0</v>
      </c>
      <c r="O50" s="200">
        <v>0</v>
      </c>
      <c r="P50" s="200">
        <v>0</v>
      </c>
      <c r="Q50" s="200">
        <v>0</v>
      </c>
      <c r="R50" s="200">
        <v>0</v>
      </c>
      <c r="S50" s="200">
        <v>0</v>
      </c>
      <c r="T50" s="200">
        <v>0</v>
      </c>
      <c r="U50" s="200">
        <v>0</v>
      </c>
      <c r="V50" s="200">
        <v>0</v>
      </c>
      <c r="W50" s="200">
        <v>0</v>
      </c>
      <c r="X50" s="200">
        <v>0</v>
      </c>
    </row>
    <row r="51" spans="2:24" s="194" customFormat="1" ht="18" customHeight="1">
      <c r="B51" s="105" t="s">
        <v>712</v>
      </c>
      <c r="C51" s="98"/>
      <c r="D51" s="200">
        <v>-33.299999999999997</v>
      </c>
      <c r="E51" s="200">
        <v>-171.8</v>
      </c>
      <c r="F51" s="200">
        <v>-64.899999999999977</v>
      </c>
      <c r="G51" s="200">
        <v>7.1000000000001364</v>
      </c>
      <c r="H51" s="200">
        <v>-206</v>
      </c>
      <c r="I51" s="37">
        <v>-574.70000000000005</v>
      </c>
      <c r="J51" s="37">
        <v>-5755.5</v>
      </c>
      <c r="K51" s="37">
        <v>-1669.1999999999903</v>
      </c>
      <c r="L51" s="37">
        <v>-583.69999999999925</v>
      </c>
      <c r="M51" s="37">
        <v>-231561.20000000004</v>
      </c>
      <c r="N51" s="37">
        <v>-2586846.0999999982</v>
      </c>
      <c r="O51" s="200">
        <v>-69.299999999999983</v>
      </c>
      <c r="P51" s="200">
        <v>-100.27289999999981</v>
      </c>
      <c r="Q51" s="200">
        <v>-43.600000000000009</v>
      </c>
      <c r="R51" s="200">
        <v>-88.599999999999952</v>
      </c>
      <c r="S51" s="200">
        <v>-14.999999999999915</v>
      </c>
      <c r="T51" s="200">
        <v>50.299300000000152</v>
      </c>
      <c r="U51" s="200">
        <v>-51.644499999999994</v>
      </c>
      <c r="V51" s="200">
        <v>-232.22450000000009</v>
      </c>
      <c r="W51" s="200">
        <v>-186.05900000000037</v>
      </c>
      <c r="X51" s="200">
        <v>-484.60810000000038</v>
      </c>
    </row>
    <row r="52" spans="2:24" s="194" customFormat="1" ht="18" customHeight="1">
      <c r="B52" s="205" t="s">
        <v>713</v>
      </c>
      <c r="C52" s="98"/>
      <c r="D52" s="200">
        <v>-89.3</v>
      </c>
      <c r="E52" s="200">
        <v>-144.80000000000001</v>
      </c>
      <c r="F52" s="200">
        <v>-12.9</v>
      </c>
      <c r="G52" s="200">
        <v>18.100000000000001</v>
      </c>
      <c r="H52" s="200">
        <v>-164</v>
      </c>
      <c r="I52" s="37">
        <v>-563.70000000000005</v>
      </c>
      <c r="J52" s="37">
        <v>-3429.3</v>
      </c>
      <c r="K52" s="37">
        <v>2588.6</v>
      </c>
      <c r="L52" s="37">
        <v>-298.89999999999998</v>
      </c>
      <c r="M52" s="37">
        <v>-239456.4</v>
      </c>
      <c r="N52" s="37">
        <v>-2586846.1999999997</v>
      </c>
      <c r="O52" s="200">
        <v>-69.3</v>
      </c>
      <c r="P52" s="200">
        <v>-101.1788</v>
      </c>
      <c r="Q52" s="200">
        <v>-127.3</v>
      </c>
      <c r="R52" s="200">
        <v>-26.5</v>
      </c>
      <c r="S52" s="200">
        <v>-8.3730000000000011</v>
      </c>
      <c r="T52" s="200">
        <v>69.099999999999994</v>
      </c>
      <c r="U52" s="200">
        <v>-17.276600000000002</v>
      </c>
      <c r="V52" s="200">
        <v>-100.9939</v>
      </c>
      <c r="W52" s="200">
        <v>-181.48059999999998</v>
      </c>
      <c r="X52" s="200">
        <v>-366.21009999999995</v>
      </c>
    </row>
    <row r="53" spans="2:24" s="194" customFormat="1" ht="18" customHeight="1">
      <c r="B53" s="107" t="s">
        <v>714</v>
      </c>
      <c r="C53" s="98"/>
      <c r="D53" s="200">
        <v>56</v>
      </c>
      <c r="E53" s="200">
        <v>-27</v>
      </c>
      <c r="F53" s="200">
        <v>-51.999999999999979</v>
      </c>
      <c r="G53" s="200">
        <v>-10.999999999999865</v>
      </c>
      <c r="H53" s="200">
        <v>-42</v>
      </c>
      <c r="I53" s="37">
        <v>-11</v>
      </c>
      <c r="J53" s="37">
        <v>-2326.1999999999998</v>
      </c>
      <c r="K53" s="37">
        <v>-4257.7999999999902</v>
      </c>
      <c r="L53" s="37">
        <v>-284.79999999999927</v>
      </c>
      <c r="M53" s="37">
        <v>7895.1999999999534</v>
      </c>
      <c r="N53" s="37">
        <v>0.10000000149011612</v>
      </c>
      <c r="O53" s="200">
        <v>1.6431300764452317E-14</v>
      </c>
      <c r="P53" s="200">
        <v>0.90590000000019355</v>
      </c>
      <c r="Q53" s="200">
        <v>83.699999999999989</v>
      </c>
      <c r="R53" s="200">
        <v>-62.099999999999952</v>
      </c>
      <c r="S53" s="200">
        <v>-6.6269999999999136</v>
      </c>
      <c r="T53" s="200">
        <v>-18.800699999999843</v>
      </c>
      <c r="U53" s="200">
        <v>-34.367899999999992</v>
      </c>
      <c r="V53" s="200">
        <v>-131.23060000000009</v>
      </c>
      <c r="W53" s="200">
        <v>-4.5784000000003715</v>
      </c>
      <c r="X53" s="200">
        <v>-118.39800000000039</v>
      </c>
    </row>
    <row r="54" spans="2:24" s="194" customFormat="1" ht="6" customHeight="1" thickBot="1">
      <c r="B54" s="348"/>
      <c r="C54" s="348"/>
      <c r="D54" s="348"/>
      <c r="E54" s="348"/>
      <c r="F54" s="348"/>
      <c r="G54" s="348"/>
      <c r="H54" s="348"/>
      <c r="I54" s="348"/>
      <c r="J54" s="348"/>
      <c r="K54" s="348"/>
      <c r="L54" s="348"/>
      <c r="M54" s="348"/>
      <c r="N54" s="349"/>
      <c r="O54" s="350"/>
      <c r="P54" s="350"/>
      <c r="Q54" s="350"/>
      <c r="R54" s="350"/>
      <c r="S54" s="350"/>
      <c r="T54" s="350"/>
      <c r="U54" s="350"/>
      <c r="V54" s="350"/>
      <c r="W54" s="350"/>
      <c r="X54" s="350"/>
    </row>
    <row r="55" spans="2:24" s="194" customFormat="1" ht="18" customHeight="1">
      <c r="B55" s="35" t="s">
        <v>39</v>
      </c>
      <c r="C55" s="35" t="s">
        <v>715</v>
      </c>
      <c r="D55" s="157"/>
      <c r="E55" s="157"/>
      <c r="F55" s="138"/>
      <c r="G55" s="138"/>
      <c r="H55" s="196"/>
      <c r="I55" s="196"/>
      <c r="J55" s="98"/>
      <c r="K55" s="98"/>
      <c r="L55" s="98"/>
      <c r="M55" s="98"/>
      <c r="O55" s="196"/>
      <c r="P55" s="196"/>
      <c r="Q55" s="196"/>
      <c r="R55" s="196"/>
      <c r="S55" s="196"/>
      <c r="T55" s="196"/>
      <c r="U55" s="196"/>
      <c r="V55" s="196"/>
      <c r="W55" s="196"/>
      <c r="X55" s="196"/>
    </row>
    <row r="56" spans="2:24" s="194" customFormat="1" ht="18" customHeight="1">
      <c r="B56" s="35" t="s">
        <v>40</v>
      </c>
      <c r="C56" s="35" t="s">
        <v>716</v>
      </c>
      <c r="D56" s="157"/>
      <c r="E56" s="138"/>
      <c r="F56" s="138"/>
      <c r="G56" s="196"/>
      <c r="O56" s="196"/>
      <c r="P56" s="196"/>
      <c r="Q56" s="196"/>
      <c r="R56" s="196"/>
      <c r="S56" s="196"/>
      <c r="T56" s="196"/>
      <c r="U56" s="196"/>
      <c r="V56" s="196"/>
      <c r="W56" s="196"/>
      <c r="X56" s="196"/>
    </row>
    <row r="57" spans="2:24" ht="18" customHeight="1">
      <c r="B57" s="35" t="s">
        <v>41</v>
      </c>
      <c r="C57" s="35" t="s">
        <v>717</v>
      </c>
      <c r="D57" s="196"/>
      <c r="E57" s="196"/>
      <c r="F57" s="196"/>
      <c r="G57" s="196"/>
    </row>
    <row r="58" spans="2:24" ht="18" customHeight="1">
      <c r="B58" s="35" t="s">
        <v>42</v>
      </c>
      <c r="C58" s="35" t="s">
        <v>718</v>
      </c>
      <c r="D58" s="196"/>
      <c r="E58" s="196"/>
      <c r="F58" s="196"/>
      <c r="G58" s="196"/>
    </row>
    <row r="59" spans="2:24" ht="18" customHeight="1">
      <c r="B59" s="39" t="s">
        <v>720</v>
      </c>
      <c r="C59" s="193" t="s">
        <v>719</v>
      </c>
    </row>
    <row r="60" spans="2:24" ht="18" customHeight="1"/>
    <row r="61" spans="2:24" ht="18" customHeight="1"/>
  </sheetData>
  <printOptions verticalCentered="1"/>
  <pageMargins left="0.39370078740157483" right="0.39370078740157483" top="0.39370078740157483" bottom="0.39370078740157483" header="0" footer="0"/>
  <pageSetup paperSize="176" scale="62" orientation="portrait" r:id="rId1"/>
  <ignoredErrors>
    <ignoredError sqref="D6:W9 X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AU38"/>
  <sheetViews>
    <sheetView zoomScale="80" zoomScaleNormal="80" zoomScaleSheetLayoutView="100" workbookViewId="0">
      <selection sqref="A1:A1048576"/>
    </sheetView>
  </sheetViews>
  <sheetFormatPr baseColWidth="10" defaultRowHeight="12.75"/>
  <cols>
    <col min="1" max="1" width="3.7109375" style="45" customWidth="1"/>
    <col min="2" max="2" width="17.7109375" style="45" customWidth="1"/>
    <col min="3" max="3" width="80.140625" style="45" customWidth="1"/>
    <col min="4" max="23" width="12.7109375" style="45" customWidth="1"/>
    <col min="24" max="16384" width="11.42578125" style="45"/>
  </cols>
  <sheetData>
    <row r="2" spans="2:47" ht="17.25" customHeight="1">
      <c r="B2" s="2" t="s">
        <v>725</v>
      </c>
      <c r="C2" s="3"/>
      <c r="D2" s="3"/>
      <c r="E2" s="3"/>
      <c r="F2" s="3"/>
      <c r="G2" s="3"/>
      <c r="H2" s="3"/>
    </row>
    <row r="3" spans="2:47" ht="17.25" customHeight="1">
      <c r="B3" s="6" t="s">
        <v>724</v>
      </c>
      <c r="C3" s="4"/>
      <c r="D3" s="4"/>
      <c r="E3" s="4"/>
      <c r="F3" s="4"/>
      <c r="G3" s="4"/>
      <c r="H3" s="4"/>
      <c r="I3" s="3"/>
      <c r="J3" s="71"/>
      <c r="K3" s="71"/>
      <c r="L3" s="71"/>
    </row>
    <row r="4" spans="2:47" ht="17.25" customHeight="1">
      <c r="B4" s="13" t="s">
        <v>723</v>
      </c>
      <c r="C4" s="13"/>
      <c r="D4" s="13"/>
      <c r="E4" s="13"/>
      <c r="F4" s="13"/>
      <c r="G4" s="13"/>
      <c r="H4" s="13"/>
      <c r="I4" s="4"/>
      <c r="J4" s="71"/>
      <c r="K4" s="71"/>
      <c r="L4" s="71"/>
    </row>
    <row r="5" spans="2:47" ht="7.5" customHeight="1" thickBot="1">
      <c r="I5" s="288"/>
      <c r="J5" s="71"/>
      <c r="K5" s="184"/>
      <c r="L5" s="184"/>
      <c r="N5" s="184"/>
      <c r="Q5" s="184"/>
    </row>
    <row r="6" spans="2:47" ht="30" customHeight="1">
      <c r="B6" s="386" t="s">
        <v>87</v>
      </c>
      <c r="C6" s="386"/>
      <c r="D6" s="390">
        <v>2001</v>
      </c>
      <c r="E6" s="390">
        <v>2002</v>
      </c>
      <c r="F6" s="390">
        <v>2003</v>
      </c>
      <c r="G6" s="390">
        <v>2004</v>
      </c>
      <c r="H6" s="390">
        <v>2005</v>
      </c>
      <c r="I6" s="390">
        <v>2006</v>
      </c>
      <c r="J6" s="390">
        <v>2007</v>
      </c>
      <c r="K6" s="390">
        <v>2008</v>
      </c>
      <c r="L6" s="390">
        <v>2009</v>
      </c>
      <c r="M6" s="390">
        <v>2010</v>
      </c>
      <c r="N6" s="390">
        <v>2011</v>
      </c>
      <c r="O6" s="390">
        <v>2012</v>
      </c>
      <c r="P6" s="390">
        <v>2013</v>
      </c>
      <c r="Q6" s="390" t="s">
        <v>54</v>
      </c>
      <c r="R6" s="390" t="s">
        <v>55</v>
      </c>
      <c r="S6" s="390" t="s">
        <v>56</v>
      </c>
      <c r="T6" s="390" t="s">
        <v>57</v>
      </c>
      <c r="U6" s="390" t="s">
        <v>58</v>
      </c>
      <c r="V6" s="390" t="s">
        <v>202</v>
      </c>
      <c r="W6" s="390" t="s">
        <v>686</v>
      </c>
    </row>
    <row r="7" spans="2:47" ht="10.5" customHeight="1" thickBot="1">
      <c r="B7" s="387"/>
      <c r="C7" s="387"/>
      <c r="D7" s="391"/>
      <c r="E7" s="391"/>
      <c r="F7" s="391"/>
      <c r="G7" s="391"/>
      <c r="H7" s="391"/>
      <c r="I7" s="391"/>
      <c r="J7" s="391"/>
      <c r="K7" s="391"/>
      <c r="L7" s="391"/>
      <c r="M7" s="391"/>
      <c r="N7" s="391"/>
      <c r="O7" s="391"/>
      <c r="P7" s="391"/>
      <c r="Q7" s="391"/>
      <c r="R7" s="391"/>
      <c r="S7" s="391"/>
      <c r="T7" s="391"/>
      <c r="U7" s="391"/>
      <c r="V7" s="391"/>
      <c r="W7" s="391"/>
    </row>
    <row r="8" spans="2:47" ht="7.5" customHeight="1">
      <c r="B8" s="72"/>
      <c r="C8" s="72"/>
      <c r="D8" s="72"/>
      <c r="E8" s="72"/>
      <c r="F8" s="72"/>
      <c r="G8" s="72"/>
      <c r="H8" s="72"/>
      <c r="I8" s="71"/>
      <c r="J8" s="71"/>
      <c r="K8" s="71"/>
      <c r="L8" s="71"/>
      <c r="M8" s="71"/>
    </row>
    <row r="9" spans="2:47" s="56" customFormat="1" ht="18" customHeight="1">
      <c r="B9" s="74" t="s">
        <v>722</v>
      </c>
      <c r="C9" s="74"/>
      <c r="D9" s="74">
        <v>637.14249999999981</v>
      </c>
      <c r="E9" s="74">
        <v>625.36465100000009</v>
      </c>
      <c r="F9" s="74">
        <v>756.04774668999994</v>
      </c>
      <c r="G9" s="74">
        <v>1009.1426943800009</v>
      </c>
      <c r="H9" s="74">
        <v>1103.6943999999994</v>
      </c>
      <c r="I9" s="74">
        <v>1461.0833735299996</v>
      </c>
      <c r="J9" s="74">
        <v>2081.4864999999986</v>
      </c>
      <c r="K9" s="74">
        <v>2019.5021000000002</v>
      </c>
      <c r="L9" s="74">
        <v>1447.2795785583771</v>
      </c>
      <c r="M9" s="74">
        <v>2231.8912837663984</v>
      </c>
      <c r="N9" s="74">
        <v>2373.1088043319169</v>
      </c>
      <c r="O9" s="74">
        <v>1753.8204704988173</v>
      </c>
      <c r="P9" s="74">
        <v>1810.0862806699929</v>
      </c>
      <c r="Q9" s="74">
        <v>1379.7980101929963</v>
      </c>
      <c r="R9" s="74">
        <v>2834.0554532221286</v>
      </c>
      <c r="S9" s="74">
        <v>1815.2514026420081</v>
      </c>
      <c r="T9" s="74">
        <v>1170.0245921798253</v>
      </c>
      <c r="U9" s="74">
        <v>-1763.3333430165735</v>
      </c>
      <c r="V9" s="74">
        <v>-88.973680987399405</v>
      </c>
      <c r="W9" s="74">
        <v>232.90148235420321</v>
      </c>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row>
    <row r="10" spans="2:47" ht="18" customHeight="1">
      <c r="B10" s="97" t="s">
        <v>114</v>
      </c>
      <c r="C10" s="72"/>
      <c r="D10" s="72">
        <v>553.87659999999983</v>
      </c>
      <c r="E10" s="72">
        <v>492.87380000000007</v>
      </c>
      <c r="F10" s="72">
        <v>602.56199595999988</v>
      </c>
      <c r="G10" s="72">
        <v>827.31810000000087</v>
      </c>
      <c r="H10" s="72">
        <v>903.78619999999955</v>
      </c>
      <c r="I10" s="72">
        <v>1196.0905999999995</v>
      </c>
      <c r="J10" s="72">
        <v>1702.6643999999987</v>
      </c>
      <c r="K10" s="72">
        <v>1660.9317000000001</v>
      </c>
      <c r="L10" s="72">
        <v>1061.6064461379801</v>
      </c>
      <c r="M10" s="72">
        <v>1704.1854849999982</v>
      </c>
      <c r="N10" s="72">
        <v>1663.9567699999989</v>
      </c>
      <c r="O10" s="72">
        <v>803.22130000000288</v>
      </c>
      <c r="P10" s="72">
        <v>459.58551616999284</v>
      </c>
      <c r="Q10" s="72">
        <v>-158.47603000000345</v>
      </c>
      <c r="R10" s="72">
        <v>-202.66499223237042</v>
      </c>
      <c r="S10" s="72">
        <v>-621.24409645999185</v>
      </c>
      <c r="T10" s="72">
        <v>-1920.9594980496731</v>
      </c>
      <c r="U10" s="72">
        <v>-4508.4542278613735</v>
      </c>
      <c r="V10" s="72">
        <v>-2408.3399692167004</v>
      </c>
      <c r="W10" s="72">
        <v>-3064.1282606199966</v>
      </c>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row>
    <row r="11" spans="2:47" ht="18" customHeight="1">
      <c r="B11" s="97" t="s">
        <v>115</v>
      </c>
      <c r="C11" s="72"/>
      <c r="D11" s="72">
        <v>83.265899999999988</v>
      </c>
      <c r="E11" s="72">
        <v>132.49085100000002</v>
      </c>
      <c r="F11" s="72">
        <v>153.48575073000006</v>
      </c>
      <c r="G11" s="72">
        <v>159.28677438</v>
      </c>
      <c r="H11" s="72">
        <v>190.28139999999985</v>
      </c>
      <c r="I11" s="72">
        <v>257.34130000000016</v>
      </c>
      <c r="J11" s="72">
        <v>369.14159999999993</v>
      </c>
      <c r="K11" s="72">
        <v>313.89030000000002</v>
      </c>
      <c r="L11" s="72">
        <v>332.03702472039708</v>
      </c>
      <c r="M11" s="72">
        <v>469.27855876640012</v>
      </c>
      <c r="N11" s="72">
        <v>652.81663433191784</v>
      </c>
      <c r="O11" s="72">
        <v>854.63249049881438</v>
      </c>
      <c r="P11" s="72">
        <v>1284.1903545</v>
      </c>
      <c r="Q11" s="72">
        <v>1453.7113001929999</v>
      </c>
      <c r="R11" s="72">
        <v>2951.3216954544991</v>
      </c>
      <c r="S11" s="72">
        <v>2344.9666991019999</v>
      </c>
      <c r="T11" s="72">
        <v>2991.5023552294983</v>
      </c>
      <c r="U11" s="72">
        <v>2626.9368448447999</v>
      </c>
      <c r="V11" s="72">
        <v>2297.505438229301</v>
      </c>
      <c r="W11" s="72">
        <v>3278.5039929741997</v>
      </c>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row>
    <row r="12" spans="2:47" ht="18" customHeight="1">
      <c r="B12" s="97" t="s">
        <v>211</v>
      </c>
      <c r="C12" s="72"/>
      <c r="D12" s="72">
        <v>0</v>
      </c>
      <c r="E12" s="72">
        <v>0</v>
      </c>
      <c r="F12" s="72">
        <v>0</v>
      </c>
      <c r="G12" s="72">
        <v>22.537820000000011</v>
      </c>
      <c r="H12" s="72">
        <v>9.6267999999999745</v>
      </c>
      <c r="I12" s="72">
        <v>7.6514735300000041</v>
      </c>
      <c r="J12" s="72">
        <v>9.6805000000000234</v>
      </c>
      <c r="K12" s="72">
        <v>44.680099999999982</v>
      </c>
      <c r="L12" s="72">
        <v>53.636107699999968</v>
      </c>
      <c r="M12" s="72">
        <v>58.427239999999983</v>
      </c>
      <c r="N12" s="72">
        <v>56.335399999999993</v>
      </c>
      <c r="O12" s="72">
        <v>95.966680000000025</v>
      </c>
      <c r="P12" s="72">
        <v>66.31040999999999</v>
      </c>
      <c r="Q12" s="72">
        <v>84.562739999999906</v>
      </c>
      <c r="R12" s="72">
        <v>85.39874999999995</v>
      </c>
      <c r="S12" s="72">
        <v>91.52879999999999</v>
      </c>
      <c r="T12" s="72">
        <v>99.481735000000015</v>
      </c>
      <c r="U12" s="72">
        <v>118.18404000000004</v>
      </c>
      <c r="V12" s="72">
        <v>21.860849999999971</v>
      </c>
      <c r="W12" s="72">
        <v>18.525750000000073</v>
      </c>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row>
    <row r="13" spans="2:47" ht="7.5" customHeight="1">
      <c r="B13" s="98"/>
      <c r="C13" s="72"/>
      <c r="D13" s="72"/>
      <c r="E13" s="72"/>
      <c r="F13" s="72"/>
      <c r="G13" s="72"/>
      <c r="H13" s="72"/>
      <c r="I13" s="72"/>
      <c r="J13" s="72"/>
      <c r="K13" s="72"/>
      <c r="L13" s="72"/>
      <c r="M13" s="72"/>
      <c r="N13" s="79"/>
      <c r="O13" s="79"/>
      <c r="P13" s="79"/>
      <c r="Q13" s="79"/>
      <c r="R13" s="79"/>
      <c r="S13" s="79"/>
      <c r="T13" s="79"/>
      <c r="U13" s="79"/>
      <c r="V13" s="79"/>
      <c r="W13" s="79"/>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row>
    <row r="14" spans="2:47" s="56" customFormat="1" ht="18" customHeight="1">
      <c r="B14" s="74" t="s">
        <v>116</v>
      </c>
      <c r="C14" s="74"/>
      <c r="D14" s="74">
        <v>84.383700000000005</v>
      </c>
      <c r="E14" s="74">
        <v>124.5519</v>
      </c>
      <c r="F14" s="74">
        <v>239.48096721999997</v>
      </c>
      <c r="G14" s="74">
        <v>122.45472000000001</v>
      </c>
      <c r="H14" s="74">
        <v>129.1883</v>
      </c>
      <c r="I14" s="74">
        <v>226.094041</v>
      </c>
      <c r="J14" s="74">
        <v>311.04200000000003</v>
      </c>
      <c r="K14" s="74">
        <v>538.048</v>
      </c>
      <c r="L14" s="74">
        <v>610.10499372882316</v>
      </c>
      <c r="M14" s="74">
        <v>662.77585059680007</v>
      </c>
      <c r="N14" s="74">
        <v>1074.5293684570001</v>
      </c>
      <c r="O14" s="74">
        <v>1882.9899058800002</v>
      </c>
      <c r="P14" s="74">
        <v>2464.3687345799999</v>
      </c>
      <c r="Q14" s="74">
        <v>2391.7358094000001</v>
      </c>
      <c r="R14" s="74">
        <v>3627.2670107579333</v>
      </c>
      <c r="S14" s="74">
        <v>3959.834607051173</v>
      </c>
      <c r="T14" s="74">
        <v>3984.3658217692209</v>
      </c>
      <c r="U14" s="74">
        <v>2829.7732199212001</v>
      </c>
      <c r="V14" s="74">
        <v>2506.7010427078999</v>
      </c>
      <c r="W14" s="74">
        <v>3615.3481395196995</v>
      </c>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row>
    <row r="15" spans="2:47" ht="18" customHeight="1">
      <c r="B15" s="97" t="s">
        <v>117</v>
      </c>
      <c r="C15" s="72"/>
      <c r="D15" s="72">
        <v>25.537100000000002</v>
      </c>
      <c r="E15" s="72">
        <v>31.255000000000006</v>
      </c>
      <c r="F15" s="72">
        <v>4.6676000000000002</v>
      </c>
      <c r="G15" s="72">
        <v>10.662599999999999</v>
      </c>
      <c r="H15" s="72">
        <v>4.2077999999999998</v>
      </c>
      <c r="I15" s="72">
        <v>12.2804</v>
      </c>
      <c r="J15" s="72">
        <v>11.6836</v>
      </c>
      <c r="K15" s="72">
        <v>121.52449999999999</v>
      </c>
      <c r="L15" s="72">
        <v>275.5145</v>
      </c>
      <c r="M15" s="72">
        <v>207.49712000000005</v>
      </c>
      <c r="N15" s="72">
        <v>226.70930000000001</v>
      </c>
      <c r="O15" s="72">
        <v>427.2407</v>
      </c>
      <c r="P15" s="72">
        <v>660.66780000000006</v>
      </c>
      <c r="Q15" s="72">
        <v>731.21724000000006</v>
      </c>
      <c r="R15" s="72">
        <v>721.0812241718329</v>
      </c>
      <c r="S15" s="72">
        <v>960.15253468917194</v>
      </c>
      <c r="T15" s="72">
        <v>452.87696782842096</v>
      </c>
      <c r="U15" s="72">
        <v>231.41722018999999</v>
      </c>
      <c r="V15" s="72">
        <v>302.46460432999999</v>
      </c>
      <c r="W15" s="72">
        <v>534.37209791999999</v>
      </c>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row>
    <row r="16" spans="2:47" ht="18" customHeight="1">
      <c r="B16" s="97" t="s">
        <v>118</v>
      </c>
      <c r="C16" s="72"/>
      <c r="D16" s="72">
        <v>58.846600000000002</v>
      </c>
      <c r="E16" s="72">
        <v>93.296899999999994</v>
      </c>
      <c r="F16" s="72">
        <v>234.81336721999998</v>
      </c>
      <c r="G16" s="72">
        <v>102.24192000000001</v>
      </c>
      <c r="H16" s="72">
        <v>124.76789999999998</v>
      </c>
      <c r="I16" s="72">
        <v>212.76580000000001</v>
      </c>
      <c r="J16" s="72">
        <v>258.66950000000003</v>
      </c>
      <c r="K16" s="72">
        <v>373.59229999999997</v>
      </c>
      <c r="L16" s="72">
        <v>293.02904372882307</v>
      </c>
      <c r="M16" s="72">
        <v>392.75077059680007</v>
      </c>
      <c r="N16" s="72">
        <v>742.97797845700006</v>
      </c>
      <c r="O16" s="72">
        <v>1376.83326588</v>
      </c>
      <c r="P16" s="72">
        <v>1726.74668458</v>
      </c>
      <c r="Q16" s="72">
        <v>1572.8152694</v>
      </c>
      <c r="R16" s="72">
        <v>2707.0854865861002</v>
      </c>
      <c r="S16" s="72">
        <v>2907.9268423620006</v>
      </c>
      <c r="T16" s="72">
        <v>3411.2345239407996</v>
      </c>
      <c r="U16" s="72">
        <v>2361.3468597311999</v>
      </c>
      <c r="V16" s="72">
        <v>2038.7572183778998</v>
      </c>
      <c r="W16" s="72">
        <v>2837.2903015996999</v>
      </c>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row>
    <row r="17" spans="2:47" ht="18" customHeight="1">
      <c r="B17" s="97" t="s">
        <v>211</v>
      </c>
      <c r="C17" s="72"/>
      <c r="D17" s="72">
        <v>0</v>
      </c>
      <c r="E17" s="72">
        <v>0</v>
      </c>
      <c r="F17" s="72">
        <v>0</v>
      </c>
      <c r="G17" s="72">
        <v>9.5502000000000002</v>
      </c>
      <c r="H17" s="72">
        <v>0.21260000000000001</v>
      </c>
      <c r="I17" s="72">
        <v>1.0478409999999998</v>
      </c>
      <c r="J17" s="72">
        <v>40.688900000000004</v>
      </c>
      <c r="K17" s="72">
        <v>42.931199999999997</v>
      </c>
      <c r="L17" s="72">
        <v>41.561449999999994</v>
      </c>
      <c r="M17" s="72">
        <v>62.527960000000007</v>
      </c>
      <c r="N17" s="72">
        <v>104.84209</v>
      </c>
      <c r="O17" s="72">
        <v>78.915940000000006</v>
      </c>
      <c r="P17" s="72">
        <v>76.954249999999988</v>
      </c>
      <c r="Q17" s="72">
        <v>87.703299999999984</v>
      </c>
      <c r="R17" s="72">
        <v>199.10029999999998</v>
      </c>
      <c r="S17" s="72">
        <v>91.755230000000012</v>
      </c>
      <c r="T17" s="72">
        <v>120.25433000000001</v>
      </c>
      <c r="U17" s="72">
        <v>237.00914</v>
      </c>
      <c r="V17" s="72">
        <v>165.47921999999997</v>
      </c>
      <c r="W17" s="72">
        <v>243.68574000000001</v>
      </c>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row>
    <row r="18" spans="2:47" ht="6.75" customHeight="1">
      <c r="B18" s="98"/>
      <c r="C18" s="72"/>
      <c r="D18" s="72"/>
      <c r="E18" s="72"/>
      <c r="F18" s="72"/>
      <c r="G18" s="72"/>
      <c r="H18" s="72"/>
      <c r="I18" s="72"/>
      <c r="J18" s="72"/>
      <c r="K18" s="72"/>
      <c r="L18" s="72"/>
      <c r="M18" s="72"/>
      <c r="N18" s="79"/>
      <c r="O18" s="79"/>
      <c r="P18" s="79"/>
      <c r="Q18" s="79"/>
      <c r="R18" s="79"/>
      <c r="S18" s="79"/>
      <c r="T18" s="79"/>
      <c r="U18" s="79"/>
      <c r="V18" s="79"/>
      <c r="W18" s="79"/>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row>
    <row r="19" spans="2:47" s="56" customFormat="1" ht="18" customHeight="1">
      <c r="B19" s="73" t="s">
        <v>78</v>
      </c>
      <c r="C19" s="74"/>
      <c r="D19" s="74">
        <v>552.75879999999984</v>
      </c>
      <c r="E19" s="74">
        <v>500.81275100000011</v>
      </c>
      <c r="F19" s="74">
        <v>516.56677947000003</v>
      </c>
      <c r="G19" s="74">
        <v>886.68797438000081</v>
      </c>
      <c r="H19" s="74">
        <v>974.50609999999938</v>
      </c>
      <c r="I19" s="74">
        <v>1234.9893325299995</v>
      </c>
      <c r="J19" s="74">
        <v>1770.4444999999987</v>
      </c>
      <c r="K19" s="74">
        <v>1481.4541000000002</v>
      </c>
      <c r="L19" s="74">
        <v>837.17458482955408</v>
      </c>
      <c r="M19" s="74">
        <v>1569.1154331695984</v>
      </c>
      <c r="N19" s="74">
        <v>1298.5794358749167</v>
      </c>
      <c r="O19" s="74">
        <v>-129.16943538118272</v>
      </c>
      <c r="P19" s="74">
        <v>-654.28245391000712</v>
      </c>
      <c r="Q19" s="74">
        <v>-1011.9377992070036</v>
      </c>
      <c r="R19" s="74">
        <v>-793.21155753580433</v>
      </c>
      <c r="S19" s="74">
        <v>-2144.5832044091644</v>
      </c>
      <c r="T19" s="74">
        <v>-2814.3412295893954</v>
      </c>
      <c r="U19" s="74">
        <v>-4593.1065629377736</v>
      </c>
      <c r="V19" s="74">
        <v>-2595.6747236952992</v>
      </c>
      <c r="W19" s="74">
        <v>-3382.4466571654966</v>
      </c>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row>
    <row r="20" spans="2:47" ht="18" customHeight="1">
      <c r="B20" s="97" t="s">
        <v>726</v>
      </c>
      <c r="C20" s="72"/>
      <c r="D20" s="72">
        <v>528.33949999999982</v>
      </c>
      <c r="E20" s="72">
        <v>461.61880000000008</v>
      </c>
      <c r="F20" s="72">
        <v>597.89439595999988</v>
      </c>
      <c r="G20" s="72">
        <v>816.65550000000087</v>
      </c>
      <c r="H20" s="72">
        <v>899.57839999999953</v>
      </c>
      <c r="I20" s="72">
        <v>1183.8101999999994</v>
      </c>
      <c r="J20" s="72">
        <v>1690.9807999999987</v>
      </c>
      <c r="K20" s="72">
        <v>1539.4072000000001</v>
      </c>
      <c r="L20" s="72">
        <v>786.09194613798013</v>
      </c>
      <c r="M20" s="72">
        <v>1496.6883649999982</v>
      </c>
      <c r="N20" s="72">
        <v>1437.2474699999989</v>
      </c>
      <c r="O20" s="72">
        <v>375.98060000000288</v>
      </c>
      <c r="P20" s="72">
        <v>-201.08228383000721</v>
      </c>
      <c r="Q20" s="72">
        <v>-889.69327000000351</v>
      </c>
      <c r="R20" s="72">
        <v>-923.74621640420332</v>
      </c>
      <c r="S20" s="72">
        <v>-1581.3966311491638</v>
      </c>
      <c r="T20" s="72">
        <v>-2373.8364658780943</v>
      </c>
      <c r="U20" s="72">
        <v>-4739.8714480513736</v>
      </c>
      <c r="V20" s="72">
        <v>-2710.8045735467003</v>
      </c>
      <c r="W20" s="72">
        <v>-3598.5003585399963</v>
      </c>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row>
    <row r="21" spans="2:47" ht="18" customHeight="1">
      <c r="B21" s="97" t="s">
        <v>118</v>
      </c>
      <c r="C21" s="72"/>
      <c r="D21" s="72">
        <v>24.419299999999986</v>
      </c>
      <c r="E21" s="72">
        <v>39.193951000000027</v>
      </c>
      <c r="F21" s="72">
        <v>-81.327616489999912</v>
      </c>
      <c r="G21" s="72">
        <v>57.04485437999999</v>
      </c>
      <c r="H21" s="72">
        <v>65.513499999999866</v>
      </c>
      <c r="I21" s="72">
        <v>44.575500000000147</v>
      </c>
      <c r="J21" s="72">
        <v>110.4720999999999</v>
      </c>
      <c r="K21" s="72">
        <v>-59.701999999999941</v>
      </c>
      <c r="L21" s="72">
        <v>39.007980991574016</v>
      </c>
      <c r="M21" s="72">
        <v>76.527788169600058</v>
      </c>
      <c r="N21" s="72">
        <v>-90.161344125082223</v>
      </c>
      <c r="O21" s="72">
        <v>-522.20077538118562</v>
      </c>
      <c r="P21" s="72">
        <v>-442.55633007999995</v>
      </c>
      <c r="Q21" s="72">
        <v>-119.10396920700009</v>
      </c>
      <c r="R21" s="72">
        <v>244.23620886839899</v>
      </c>
      <c r="S21" s="72">
        <v>-562.96014326000068</v>
      </c>
      <c r="T21" s="72">
        <v>-419.73216871130126</v>
      </c>
      <c r="U21" s="72">
        <v>265.58998511360005</v>
      </c>
      <c r="V21" s="72">
        <v>258.74821985140125</v>
      </c>
      <c r="W21" s="72">
        <v>441.21369137449983</v>
      </c>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c r="AT21" s="326"/>
      <c r="AU21" s="326"/>
    </row>
    <row r="22" spans="2:47" ht="18" customHeight="1">
      <c r="B22" s="97" t="s">
        <v>727</v>
      </c>
      <c r="C22" s="72"/>
      <c r="D22" s="72">
        <v>0</v>
      </c>
      <c r="E22" s="72">
        <v>0</v>
      </c>
      <c r="F22" s="72">
        <v>0</v>
      </c>
      <c r="G22" s="72">
        <v>12.98762000000001</v>
      </c>
      <c r="H22" s="72">
        <v>9.4141999999999744</v>
      </c>
      <c r="I22" s="72">
        <v>6.6036325300000041</v>
      </c>
      <c r="J22" s="72">
        <v>-31.00839999999998</v>
      </c>
      <c r="K22" s="72">
        <v>1.7488999999999848</v>
      </c>
      <c r="L22" s="72">
        <v>12.074657699999975</v>
      </c>
      <c r="M22" s="72">
        <v>-4.1007200000000239</v>
      </c>
      <c r="N22" s="72">
        <v>-48.506690000000006</v>
      </c>
      <c r="O22" s="72">
        <v>17.050740000000019</v>
      </c>
      <c r="P22" s="72">
        <v>-10.643839999999997</v>
      </c>
      <c r="Q22" s="72">
        <v>-3.1405600000000788</v>
      </c>
      <c r="R22" s="72">
        <v>-113.70155000000003</v>
      </c>
      <c r="S22" s="72">
        <v>-0.22643000000002189</v>
      </c>
      <c r="T22" s="72">
        <v>-20.772594999999995</v>
      </c>
      <c r="U22" s="72">
        <v>-118.82509999999996</v>
      </c>
      <c r="V22" s="72">
        <v>-143.61837</v>
      </c>
      <c r="W22" s="72">
        <v>-225.15998999999994</v>
      </c>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row>
    <row r="23" spans="2:47" ht="5.25" customHeight="1">
      <c r="B23" s="98"/>
      <c r="C23" s="72"/>
      <c r="D23" s="72"/>
      <c r="E23" s="72"/>
      <c r="F23" s="72"/>
      <c r="G23" s="72"/>
      <c r="H23" s="72"/>
      <c r="I23" s="72"/>
      <c r="J23" s="72"/>
      <c r="K23" s="72"/>
      <c r="L23" s="72"/>
      <c r="M23" s="72"/>
      <c r="N23" s="79"/>
      <c r="O23" s="79"/>
      <c r="P23" s="79"/>
      <c r="Q23" s="79"/>
      <c r="R23" s="79"/>
      <c r="S23" s="79"/>
      <c r="T23" s="79"/>
      <c r="U23" s="79"/>
      <c r="V23" s="79"/>
      <c r="W23" s="79"/>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row>
    <row r="24" spans="2:47" s="56" customFormat="1" ht="18" customHeight="1">
      <c r="B24" s="55" t="s">
        <v>79</v>
      </c>
      <c r="C24" s="74"/>
      <c r="D24" s="74">
        <v>15.385400000000001</v>
      </c>
      <c r="E24" s="74">
        <v>0</v>
      </c>
      <c r="F24" s="74">
        <v>0</v>
      </c>
      <c r="G24" s="74">
        <v>4.1441999999999997</v>
      </c>
      <c r="H24" s="74">
        <v>1.5078000000000003</v>
      </c>
      <c r="I24" s="74">
        <v>9.0224000000000011</v>
      </c>
      <c r="J24" s="74">
        <v>0.25569999999999998</v>
      </c>
      <c r="K24" s="74">
        <v>14.741</v>
      </c>
      <c r="L24" s="74">
        <v>30.643464720000001</v>
      </c>
      <c r="M24" s="74">
        <v>22.711936770000001</v>
      </c>
      <c r="N24" s="74">
        <v>31.392168160000004</v>
      </c>
      <c r="O24" s="74">
        <v>272.01984125000001</v>
      </c>
      <c r="P24" s="74">
        <v>51.213764640000001</v>
      </c>
      <c r="Q24" s="74">
        <v>20.379350610000003</v>
      </c>
      <c r="R24" s="74">
        <v>200.66124529108299</v>
      </c>
      <c r="S24" s="74">
        <v>8.8099057158080001</v>
      </c>
      <c r="T24" s="74">
        <v>2.3106077713099999</v>
      </c>
      <c r="U24" s="74">
        <v>2.2857888499999999</v>
      </c>
      <c r="V24" s="74">
        <v>2.3090201099999996</v>
      </c>
      <c r="W24" s="74">
        <v>3.5362451500000001</v>
      </c>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row>
    <row r="25" spans="2:47" ht="4.5" customHeight="1">
      <c r="B25" s="72"/>
      <c r="C25" s="72"/>
      <c r="D25" s="72"/>
      <c r="E25" s="72"/>
      <c r="F25" s="72"/>
      <c r="G25" s="72"/>
      <c r="H25" s="72"/>
      <c r="I25" s="72"/>
      <c r="J25" s="72"/>
      <c r="K25" s="72"/>
      <c r="L25" s="72"/>
      <c r="M25" s="72"/>
      <c r="N25" s="79"/>
      <c r="O25" s="79"/>
      <c r="P25" s="79"/>
      <c r="Q25" s="79"/>
      <c r="R25" s="79"/>
      <c r="S25" s="79"/>
      <c r="T25" s="79"/>
      <c r="U25" s="79"/>
      <c r="V25" s="79"/>
      <c r="W25" s="79"/>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row>
    <row r="26" spans="2:47" s="56" customFormat="1" ht="18" customHeight="1">
      <c r="B26" s="99" t="s">
        <v>119</v>
      </c>
      <c r="C26" s="74"/>
      <c r="D26" s="74">
        <v>568.14419999999984</v>
      </c>
      <c r="E26" s="74">
        <v>500.81275100000011</v>
      </c>
      <c r="F26" s="74">
        <v>516.56677947000003</v>
      </c>
      <c r="G26" s="74">
        <v>890.83217438000088</v>
      </c>
      <c r="H26" s="74">
        <v>976.01389999999935</v>
      </c>
      <c r="I26" s="74">
        <v>1244.0117325299996</v>
      </c>
      <c r="J26" s="74">
        <v>1770.7001999999986</v>
      </c>
      <c r="K26" s="74">
        <v>1496.1951000000001</v>
      </c>
      <c r="L26" s="74">
        <v>867.81804954955419</v>
      </c>
      <c r="M26" s="74">
        <v>1591.8273699395982</v>
      </c>
      <c r="N26" s="74">
        <v>1329.9716040349167</v>
      </c>
      <c r="O26" s="74">
        <v>142.85040586881729</v>
      </c>
      <c r="P26" s="74">
        <v>-603.0686892700071</v>
      </c>
      <c r="Q26" s="74">
        <v>-991.55844859700369</v>
      </c>
      <c r="R26" s="74">
        <v>-592.55031224472145</v>
      </c>
      <c r="S26" s="74">
        <v>-2135.7732986933565</v>
      </c>
      <c r="T26" s="74">
        <v>-2812.0306218180858</v>
      </c>
      <c r="U26" s="74">
        <v>-4590.8207740877733</v>
      </c>
      <c r="V26" s="74">
        <v>-2593.3657035852989</v>
      </c>
      <c r="W26" s="74">
        <v>-3378.9104120154966</v>
      </c>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row>
    <row r="27" spans="2:47" ht="4.5" customHeight="1">
      <c r="B27" s="72"/>
      <c r="C27" s="72"/>
      <c r="D27" s="72"/>
      <c r="E27" s="72"/>
      <c r="F27" s="72"/>
      <c r="G27" s="72"/>
      <c r="H27" s="72"/>
      <c r="I27" s="72"/>
      <c r="J27" s="72"/>
      <c r="K27" s="72"/>
      <c r="L27" s="72"/>
      <c r="M27" s="72"/>
      <c r="N27" s="72"/>
      <c r="O27" s="72"/>
      <c r="P27" s="72"/>
      <c r="Q27" s="72"/>
      <c r="R27" s="72"/>
      <c r="S27" s="72"/>
      <c r="T27" s="72"/>
      <c r="U27" s="72"/>
      <c r="V27" s="72"/>
      <c r="W27" s="72"/>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row>
    <row r="28" spans="2:47" s="56" customFormat="1" ht="18" customHeight="1">
      <c r="B28" s="73" t="s">
        <v>80</v>
      </c>
      <c r="C28" s="74"/>
      <c r="D28" s="74">
        <v>-568.14419999999996</v>
      </c>
      <c r="E28" s="74">
        <v>-500.81275100000005</v>
      </c>
      <c r="F28" s="74">
        <v>-516.56677946999991</v>
      </c>
      <c r="G28" s="74">
        <v>-890.83217438000008</v>
      </c>
      <c r="H28" s="74">
        <v>-976.01389999999958</v>
      </c>
      <c r="I28" s="74">
        <v>-1244.01173253</v>
      </c>
      <c r="J28" s="74">
        <v>-1770.7001999999998</v>
      </c>
      <c r="K28" s="74">
        <v>-1496.1951000000001</v>
      </c>
      <c r="L28" s="74">
        <v>-867.81804954955351</v>
      </c>
      <c r="M28" s="74">
        <v>-1591.8273699395997</v>
      </c>
      <c r="N28" s="74">
        <v>-1329.9716040349174</v>
      </c>
      <c r="O28" s="74">
        <v>-142.85040586881473</v>
      </c>
      <c r="P28" s="74">
        <v>603.06868927000369</v>
      </c>
      <c r="Q28" s="74">
        <v>991.55844859700176</v>
      </c>
      <c r="R28" s="74">
        <v>592.55031224472327</v>
      </c>
      <c r="S28" s="74">
        <v>2135.7732986933574</v>
      </c>
      <c r="T28" s="74">
        <v>2812.0306218180881</v>
      </c>
      <c r="U28" s="74">
        <v>4590.8207740877679</v>
      </c>
      <c r="V28" s="74">
        <v>2593.3657035852957</v>
      </c>
      <c r="W28" s="74">
        <v>3378.9104120154998</v>
      </c>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row>
    <row r="29" spans="2:47" ht="18" customHeight="1">
      <c r="B29" s="85" t="s">
        <v>730</v>
      </c>
      <c r="C29" s="72"/>
      <c r="D29" s="72">
        <v>0</v>
      </c>
      <c r="E29" s="72">
        <v>16.453700000000001</v>
      </c>
      <c r="F29" s="72">
        <v>25.349644689999998</v>
      </c>
      <c r="G29" s="72">
        <v>15.367299999999998</v>
      </c>
      <c r="H29" s="72">
        <v>14.567099999999998</v>
      </c>
      <c r="I29" s="72">
        <v>5.192099999999999</v>
      </c>
      <c r="J29" s="72">
        <v>0.98039999999999994</v>
      </c>
      <c r="K29" s="72">
        <v>0</v>
      </c>
      <c r="L29" s="72">
        <v>0</v>
      </c>
      <c r="M29" s="72">
        <v>0</v>
      </c>
      <c r="N29" s="72">
        <v>56.457883104000011</v>
      </c>
      <c r="O29" s="72">
        <v>103.73885377184637</v>
      </c>
      <c r="P29" s="72">
        <v>112.70798050318221</v>
      </c>
      <c r="Q29" s="72">
        <v>39.322441933454243</v>
      </c>
      <c r="R29" s="72">
        <v>113.17995909880798</v>
      </c>
      <c r="S29" s="72">
        <v>4.1529221816281003</v>
      </c>
      <c r="T29" s="72">
        <v>79.412999999999997</v>
      </c>
      <c r="U29" s="72">
        <v>74.373003162345185</v>
      </c>
      <c r="V29" s="72">
        <v>198.41897125207299</v>
      </c>
      <c r="W29" s="72">
        <v>365.44718682601581</v>
      </c>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row>
    <row r="30" spans="2:47" ht="18" customHeight="1">
      <c r="B30" s="85" t="s">
        <v>728</v>
      </c>
      <c r="C30" s="72"/>
      <c r="D30" s="72">
        <v>-568.14419999999996</v>
      </c>
      <c r="E30" s="72">
        <v>-517.26645100000007</v>
      </c>
      <c r="F30" s="72">
        <v>-541.91642415999991</v>
      </c>
      <c r="G30" s="72">
        <v>-906.19947438000008</v>
      </c>
      <c r="H30" s="72">
        <v>-990.58099999999956</v>
      </c>
      <c r="I30" s="72">
        <v>-1249.20383253</v>
      </c>
      <c r="J30" s="72">
        <v>-1771.6805999999997</v>
      </c>
      <c r="K30" s="72">
        <v>-1496.1951000000001</v>
      </c>
      <c r="L30" s="72">
        <v>-867.81804954955351</v>
      </c>
      <c r="M30" s="72">
        <v>-1591.8273699395997</v>
      </c>
      <c r="N30" s="72">
        <v>-1386.4294871389175</v>
      </c>
      <c r="O30" s="72">
        <v>-246.58925964066111</v>
      </c>
      <c r="P30" s="72">
        <v>490.36070876682152</v>
      </c>
      <c r="Q30" s="72">
        <v>952.23600666354753</v>
      </c>
      <c r="R30" s="72">
        <v>479.37035314591526</v>
      </c>
      <c r="S30" s="72">
        <v>2131.6203765117293</v>
      </c>
      <c r="T30" s="72">
        <v>2732.6176218180881</v>
      </c>
      <c r="U30" s="72">
        <v>4516.4477709254224</v>
      </c>
      <c r="V30" s="72">
        <v>2394.9467323332228</v>
      </c>
      <c r="W30" s="72">
        <v>3013.4632251894841</v>
      </c>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row>
    <row r="31" spans="2:47" ht="18" customHeight="1">
      <c r="B31" s="100" t="s">
        <v>729</v>
      </c>
      <c r="C31" s="72"/>
      <c r="D31" s="72">
        <v>97.836200000000005</v>
      </c>
      <c r="E31" s="72">
        <v>-534.7407748495682</v>
      </c>
      <c r="F31" s="72">
        <v>-970.141863846364</v>
      </c>
      <c r="G31" s="72">
        <v>-1023.4447137048599</v>
      </c>
      <c r="H31" s="72">
        <v>-1034.2579999999996</v>
      </c>
      <c r="I31" s="72">
        <v>-1241.0347325299999</v>
      </c>
      <c r="J31" s="72">
        <v>-917.13449999999989</v>
      </c>
      <c r="K31" s="72">
        <v>1057.9885999999999</v>
      </c>
      <c r="L31" s="72">
        <v>1223.518592992667</v>
      </c>
      <c r="M31" s="72">
        <v>-3.2365841093202978</v>
      </c>
      <c r="N31" s="72">
        <v>596.98249199408224</v>
      </c>
      <c r="O31" s="72">
        <v>2388.6084966293397</v>
      </c>
      <c r="P31" s="72">
        <v>-552.38570721318251</v>
      </c>
      <c r="Q31" s="72">
        <v>784.84825812354597</v>
      </c>
      <c r="R31" s="72">
        <v>536.25107086279206</v>
      </c>
      <c r="S31" s="72">
        <v>523.47127381904204</v>
      </c>
      <c r="T31" s="72">
        <v>911.02286688973379</v>
      </c>
      <c r="U31" s="72">
        <v>-474.81881699453493</v>
      </c>
      <c r="V31" s="72">
        <v>-404.27499606725968</v>
      </c>
      <c r="W31" s="72">
        <v>-1558.1298157147435</v>
      </c>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row>
    <row r="32" spans="2:47" ht="18" customHeight="1">
      <c r="B32" s="86" t="s">
        <v>731</v>
      </c>
      <c r="C32" s="72"/>
      <c r="D32" s="72">
        <v>-665.98039999999992</v>
      </c>
      <c r="E32" s="72">
        <v>17.474323849568137</v>
      </c>
      <c r="F32" s="72">
        <v>428.22543968636404</v>
      </c>
      <c r="G32" s="72">
        <v>117.24523932485982</v>
      </c>
      <c r="H32" s="72">
        <v>43.677000000000007</v>
      </c>
      <c r="I32" s="72">
        <v>-8.1691000000001424</v>
      </c>
      <c r="J32" s="72">
        <v>-854.54609999999991</v>
      </c>
      <c r="K32" s="72">
        <v>-2554.1837</v>
      </c>
      <c r="L32" s="72">
        <v>-2091.3366425422205</v>
      </c>
      <c r="M32" s="72">
        <v>-1588.5907858302794</v>
      </c>
      <c r="N32" s="72">
        <v>-1983.4119791329997</v>
      </c>
      <c r="O32" s="72">
        <v>-2635.1977562700008</v>
      </c>
      <c r="P32" s="72">
        <v>1042.746415980004</v>
      </c>
      <c r="Q32" s="72">
        <v>167.38774854000152</v>
      </c>
      <c r="R32" s="72">
        <v>-56.880717716876816</v>
      </c>
      <c r="S32" s="72">
        <v>1608.1491026926872</v>
      </c>
      <c r="T32" s="72">
        <v>1821.5947549283542</v>
      </c>
      <c r="U32" s="72">
        <v>4991.2665879199576</v>
      </c>
      <c r="V32" s="72">
        <v>2799.2217284004823</v>
      </c>
      <c r="W32" s="72">
        <v>4571.5930409042276</v>
      </c>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row>
    <row r="33" spans="2:23" ht="6" customHeight="1" thickBot="1">
      <c r="B33" s="72"/>
      <c r="C33" s="72"/>
      <c r="D33" s="72"/>
      <c r="E33" s="72"/>
      <c r="F33" s="72"/>
      <c r="G33" s="72"/>
      <c r="H33" s="72"/>
      <c r="I33" s="71"/>
      <c r="J33" s="71"/>
      <c r="K33" s="71"/>
      <c r="L33" s="71"/>
      <c r="M33" s="71"/>
      <c r="N33" s="71"/>
      <c r="O33" s="71"/>
      <c r="P33" s="71"/>
      <c r="Q33" s="71"/>
      <c r="R33" s="71"/>
      <c r="S33" s="71"/>
      <c r="T33" s="71"/>
      <c r="U33" s="71"/>
      <c r="V33" s="71"/>
      <c r="W33" s="71"/>
    </row>
    <row r="34" spans="2:23" ht="18" customHeight="1">
      <c r="B34" s="333" t="s">
        <v>39</v>
      </c>
      <c r="C34" s="343" t="s">
        <v>120</v>
      </c>
      <c r="D34" s="343"/>
      <c r="E34" s="343"/>
      <c r="F34" s="343"/>
      <c r="G34" s="343"/>
      <c r="H34" s="343"/>
      <c r="I34" s="344"/>
      <c r="J34" s="345"/>
      <c r="K34" s="345"/>
      <c r="L34" s="343"/>
      <c r="M34" s="343"/>
      <c r="N34" s="343"/>
      <c r="O34" s="343"/>
      <c r="P34" s="343"/>
      <c r="Q34" s="343"/>
      <c r="R34" s="343"/>
      <c r="S34" s="343"/>
      <c r="T34" s="343"/>
      <c r="U34" s="343"/>
      <c r="V34" s="343"/>
      <c r="W34" s="343"/>
    </row>
    <row r="35" spans="2:23" ht="18" customHeight="1">
      <c r="B35" s="37" t="s">
        <v>40</v>
      </c>
      <c r="C35" s="101" t="s">
        <v>121</v>
      </c>
      <c r="D35" s="101"/>
      <c r="E35" s="101"/>
      <c r="F35" s="101"/>
      <c r="G35" s="101"/>
      <c r="H35" s="101"/>
      <c r="I35" s="71"/>
      <c r="J35" s="71"/>
      <c r="K35" s="71"/>
      <c r="L35" s="71"/>
    </row>
    <row r="36" spans="2:23" ht="18" customHeight="1">
      <c r="B36" s="102" t="s">
        <v>67</v>
      </c>
      <c r="C36" s="102" t="s">
        <v>68</v>
      </c>
      <c r="D36" s="102"/>
      <c r="E36" s="102"/>
      <c r="F36" s="102"/>
      <c r="G36" s="102"/>
      <c r="H36" s="102"/>
      <c r="I36" s="71"/>
      <c r="J36" s="71"/>
      <c r="K36" s="71"/>
      <c r="L36" s="71"/>
    </row>
    <row r="37" spans="2:23" ht="18" customHeight="1">
      <c r="B37" s="45" t="s">
        <v>81</v>
      </c>
      <c r="C37" s="45" t="s">
        <v>122</v>
      </c>
    </row>
    <row r="38" spans="2:23" ht="18" customHeight="1">
      <c r="B38" s="35" t="s">
        <v>112</v>
      </c>
      <c r="C38" s="72" t="s">
        <v>123</v>
      </c>
      <c r="D38" s="72"/>
      <c r="E38" s="72"/>
      <c r="F38" s="72"/>
      <c r="G38" s="72"/>
      <c r="H38" s="72"/>
      <c r="I38" s="103"/>
      <c r="J38" s="103"/>
      <c r="K38" s="103"/>
      <c r="L38" s="103"/>
    </row>
  </sheetData>
  <mergeCells count="21">
    <mergeCell ref="B6:C7"/>
    <mergeCell ref="K6:K7"/>
    <mergeCell ref="L6:L7"/>
    <mergeCell ref="P6:P7"/>
    <mergeCell ref="O6:O7"/>
    <mergeCell ref="M6:M7"/>
    <mergeCell ref="D6:D7"/>
    <mergeCell ref="H6:H7"/>
    <mergeCell ref="E6:E7"/>
    <mergeCell ref="J6:J7"/>
    <mergeCell ref="F6:F7"/>
    <mergeCell ref="G6:G7"/>
    <mergeCell ref="I6:I7"/>
    <mergeCell ref="Q6:Q7"/>
    <mergeCell ref="S6:S7"/>
    <mergeCell ref="N6:N7"/>
    <mergeCell ref="T6:T7"/>
    <mergeCell ref="W6:W7"/>
    <mergeCell ref="R6:R7"/>
    <mergeCell ref="V6:V7"/>
    <mergeCell ref="U6:U7"/>
  </mergeCells>
  <printOptions verticalCentered="1"/>
  <pageMargins left="0.39370078740157483" right="0.39370078740157483" top="0.39370078740157483" bottom="0.39370078740157483" header="0" footer="0"/>
  <pageSetup paperSize="176"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5"/>
  <sheetViews>
    <sheetView zoomScale="80" zoomScaleNormal="80" zoomScaleSheetLayoutView="100" workbookViewId="0">
      <selection sqref="A1:A1048576"/>
    </sheetView>
  </sheetViews>
  <sheetFormatPr baseColWidth="10" defaultRowHeight="12" customHeight="1"/>
  <cols>
    <col min="1" max="1" width="3.7109375" style="1" customWidth="1"/>
    <col min="2" max="2" width="17.85546875" style="1" customWidth="1"/>
    <col min="3" max="3" width="88.85546875" style="1" customWidth="1"/>
    <col min="4" max="4" width="13.5703125" style="1" customWidth="1"/>
    <col min="5" max="5" width="17.28515625" style="1" customWidth="1"/>
    <col min="6" max="16384" width="11.42578125" style="1"/>
  </cols>
  <sheetData>
    <row r="1" spans="2:15" ht="18" customHeight="1"/>
    <row r="2" spans="2:15" ht="18" customHeight="1">
      <c r="B2" s="2" t="s">
        <v>771</v>
      </c>
      <c r="C2" s="3"/>
      <c r="D2" s="3"/>
      <c r="E2" s="45"/>
      <c r="F2" s="3"/>
      <c r="G2" s="3"/>
      <c r="H2" s="3"/>
      <c r="I2" s="3"/>
      <c r="J2" s="3"/>
      <c r="K2" s="3"/>
      <c r="L2" s="3"/>
    </row>
    <row r="3" spans="2:15" s="10" customFormat="1" ht="18" customHeight="1">
      <c r="B3" s="6" t="s">
        <v>737</v>
      </c>
      <c r="C3" s="4"/>
      <c r="D3" s="4"/>
      <c r="E3" s="206"/>
      <c r="F3" s="4"/>
      <c r="G3" s="4"/>
      <c r="H3" s="4"/>
      <c r="I3" s="4"/>
      <c r="J3" s="4"/>
      <c r="K3" s="4"/>
      <c r="L3" s="4"/>
    </row>
    <row r="4" spans="2:15" s="10" customFormat="1" ht="18" customHeight="1">
      <c r="B4" s="13" t="s">
        <v>738</v>
      </c>
      <c r="C4" s="13"/>
      <c r="D4" s="49" t="s">
        <v>190</v>
      </c>
      <c r="E4" s="6"/>
      <c r="F4" s="49"/>
      <c r="G4" s="49"/>
      <c r="H4" s="49"/>
      <c r="I4" s="49"/>
      <c r="J4" s="374"/>
      <c r="K4" s="374"/>
      <c r="L4" s="49"/>
    </row>
    <row r="5" spans="2:15" s="10" customFormat="1" ht="5.25" customHeight="1" thickBot="1">
      <c r="B5" s="30"/>
      <c r="C5" s="30"/>
      <c r="D5" s="30"/>
      <c r="F5" s="12"/>
      <c r="G5" s="12"/>
      <c r="H5" s="12"/>
      <c r="I5" s="12"/>
      <c r="J5" s="12"/>
      <c r="K5" s="12"/>
      <c r="L5" s="12"/>
      <c r="M5" s="12"/>
      <c r="N5" s="12"/>
    </row>
    <row r="6" spans="2:15" s="10" customFormat="1" ht="30" customHeight="1" thickBot="1">
      <c r="B6" s="330" t="s">
        <v>690</v>
      </c>
      <c r="C6" s="330"/>
      <c r="D6" s="331" t="s">
        <v>25</v>
      </c>
      <c r="E6" s="331" t="s">
        <v>49</v>
      </c>
      <c r="F6" s="331" t="s">
        <v>27</v>
      </c>
      <c r="G6" s="332" t="s">
        <v>28</v>
      </c>
      <c r="H6" s="332" t="s">
        <v>29</v>
      </c>
      <c r="I6" s="332" t="s">
        <v>30</v>
      </c>
      <c r="J6" s="332" t="s">
        <v>31</v>
      </c>
      <c r="K6" s="332" t="s">
        <v>32</v>
      </c>
      <c r="L6" s="332" t="s">
        <v>33</v>
      </c>
      <c r="M6" s="332" t="s">
        <v>50</v>
      </c>
      <c r="N6" s="332" t="s">
        <v>34</v>
      </c>
      <c r="O6" s="332" t="s">
        <v>35</v>
      </c>
    </row>
    <row r="7" spans="2:15" s="10" customFormat="1" ht="6.75" customHeight="1">
      <c r="B7" s="30"/>
      <c r="C7" s="30"/>
      <c r="D7" s="30"/>
      <c r="F7" s="12"/>
      <c r="G7" s="12"/>
      <c r="H7" s="12"/>
      <c r="I7" s="12"/>
      <c r="J7" s="12"/>
      <c r="K7" s="12"/>
      <c r="L7" s="12"/>
      <c r="M7" s="12"/>
      <c r="N7" s="12"/>
    </row>
    <row r="8" spans="2:15" s="10" customFormat="1" ht="18" customHeight="1">
      <c r="B8" s="19" t="s">
        <v>739</v>
      </c>
      <c r="C8" s="22"/>
      <c r="D8" s="22">
        <v>330120.40000000002</v>
      </c>
      <c r="E8" s="20">
        <v>9598992.8999999985</v>
      </c>
      <c r="F8" s="207">
        <v>107.79999999999998</v>
      </c>
      <c r="G8" s="207">
        <v>169.9</v>
      </c>
      <c r="H8" s="207">
        <v>164.9</v>
      </c>
      <c r="I8" s="207">
        <v>178.5</v>
      </c>
      <c r="J8" s="207">
        <v>198.4</v>
      </c>
      <c r="K8" s="207">
        <v>213.7</v>
      </c>
      <c r="L8" s="207">
        <v>271.67750000000001</v>
      </c>
      <c r="M8" s="207">
        <v>324.76440000000002</v>
      </c>
      <c r="N8" s="207">
        <v>405.60070000000002</v>
      </c>
      <c r="O8" s="207">
        <v>409.32819999999998</v>
      </c>
    </row>
    <row r="9" spans="2:15" s="10" customFormat="1" ht="18" customHeight="1">
      <c r="B9" s="27" t="s">
        <v>740</v>
      </c>
      <c r="C9" s="25"/>
      <c r="D9" s="25">
        <v>158281.70000000001</v>
      </c>
      <c r="E9" s="24">
        <v>2756657.0999999996</v>
      </c>
      <c r="F9" s="208">
        <v>101.19999999999999</v>
      </c>
      <c r="G9" s="208">
        <v>155.5</v>
      </c>
      <c r="H9" s="208">
        <v>159.30000000000001</v>
      </c>
      <c r="I9" s="208">
        <v>176.5</v>
      </c>
      <c r="J9" s="208">
        <v>194.8</v>
      </c>
      <c r="K9" s="208">
        <v>213.7</v>
      </c>
      <c r="L9" s="208">
        <v>254.17750000000001</v>
      </c>
      <c r="M9" s="208">
        <v>324.76440000000002</v>
      </c>
      <c r="N9" s="208">
        <v>405.60070000000002</v>
      </c>
      <c r="O9" s="208">
        <v>395.20429999999999</v>
      </c>
    </row>
    <row r="10" spans="2:15" s="10" customFormat="1" ht="18" customHeight="1">
      <c r="B10" s="28" t="s">
        <v>741</v>
      </c>
      <c r="C10" s="25"/>
      <c r="D10" s="25">
        <v>152362.5</v>
      </c>
      <c r="E10" s="24">
        <v>2299220.2999999998</v>
      </c>
      <c r="F10" s="208">
        <v>97.6</v>
      </c>
      <c r="G10" s="208">
        <v>148.69999999999999</v>
      </c>
      <c r="H10" s="208">
        <v>145.9</v>
      </c>
      <c r="I10" s="208">
        <v>160.30000000000001</v>
      </c>
      <c r="J10" s="208">
        <v>177</v>
      </c>
      <c r="K10" s="208">
        <v>199.6</v>
      </c>
      <c r="L10" s="208">
        <v>235.92619999999999</v>
      </c>
      <c r="M10" s="208">
        <v>298.85560000000004</v>
      </c>
      <c r="N10" s="208">
        <v>375.3048</v>
      </c>
      <c r="O10" s="208">
        <v>346.04559999999998</v>
      </c>
    </row>
    <row r="11" spans="2:15" s="10" customFormat="1" ht="18" customHeight="1">
      <c r="B11" s="209" t="s">
        <v>191</v>
      </c>
      <c r="C11" s="25"/>
      <c r="D11" s="25">
        <v>5919.2</v>
      </c>
      <c r="E11" s="24">
        <v>457436.8</v>
      </c>
      <c r="F11" s="208">
        <v>3.6</v>
      </c>
      <c r="G11" s="208">
        <v>6.8</v>
      </c>
      <c r="H11" s="208">
        <v>13.4</v>
      </c>
      <c r="I11" s="208">
        <v>16.2</v>
      </c>
      <c r="J11" s="208">
        <v>17.8</v>
      </c>
      <c r="K11" s="208">
        <v>14.1</v>
      </c>
      <c r="L11" s="208">
        <v>18.251300000000001</v>
      </c>
      <c r="M11" s="208">
        <v>25.908799999999999</v>
      </c>
      <c r="N11" s="208">
        <v>30.2959</v>
      </c>
      <c r="O11" s="208">
        <v>49.158700000000003</v>
      </c>
    </row>
    <row r="12" spans="2:15" s="10" customFormat="1" ht="6" customHeight="1">
      <c r="B12" s="25"/>
      <c r="C12" s="25"/>
      <c r="D12" s="25"/>
      <c r="E12" s="24"/>
      <c r="F12" s="208"/>
      <c r="G12" s="208"/>
      <c r="H12" s="208"/>
      <c r="I12" s="208"/>
      <c r="J12" s="208"/>
      <c r="K12" s="208"/>
      <c r="L12" s="208"/>
      <c r="M12" s="208"/>
      <c r="N12" s="208"/>
      <c r="O12" s="208"/>
    </row>
    <row r="13" spans="2:15" s="10" customFormat="1" ht="18" customHeight="1">
      <c r="B13" s="27" t="s">
        <v>742</v>
      </c>
      <c r="C13" s="25"/>
      <c r="D13" s="25">
        <v>88185.5</v>
      </c>
      <c r="E13" s="24">
        <v>5317039.0999999996</v>
      </c>
      <c r="F13" s="208">
        <v>6.6</v>
      </c>
      <c r="G13" s="208">
        <v>12</v>
      </c>
      <c r="H13" s="208">
        <v>3.1</v>
      </c>
      <c r="I13" s="208">
        <v>0</v>
      </c>
      <c r="J13" s="208">
        <v>0</v>
      </c>
      <c r="K13" s="208">
        <v>0</v>
      </c>
      <c r="L13" s="208">
        <v>0</v>
      </c>
      <c r="M13" s="208">
        <v>0</v>
      </c>
      <c r="N13" s="208">
        <v>0</v>
      </c>
      <c r="O13" s="208">
        <v>0</v>
      </c>
    </row>
    <row r="14" spans="2:15" s="10" customFormat="1" ht="18" customHeight="1">
      <c r="B14" s="140" t="s">
        <v>743</v>
      </c>
      <c r="C14" s="25"/>
      <c r="D14" s="25">
        <v>88185.5</v>
      </c>
      <c r="E14" s="24">
        <v>5317039.0999999996</v>
      </c>
      <c r="F14" s="208">
        <v>0</v>
      </c>
      <c r="G14" s="208">
        <v>0</v>
      </c>
      <c r="H14" s="208">
        <v>0</v>
      </c>
      <c r="I14" s="208">
        <v>0</v>
      </c>
      <c r="J14" s="208">
        <v>0</v>
      </c>
      <c r="K14" s="208">
        <v>0</v>
      </c>
      <c r="L14" s="208">
        <v>0</v>
      </c>
      <c r="M14" s="208">
        <v>0</v>
      </c>
      <c r="N14" s="208">
        <v>0</v>
      </c>
      <c r="O14" s="208">
        <v>0</v>
      </c>
    </row>
    <row r="15" spans="2:15" s="10" customFormat="1" ht="18" customHeight="1">
      <c r="B15" s="140" t="s">
        <v>744</v>
      </c>
      <c r="C15" s="25"/>
      <c r="D15" s="25">
        <v>0</v>
      </c>
      <c r="E15" s="24">
        <v>0</v>
      </c>
      <c r="F15" s="208">
        <v>6.6</v>
      </c>
      <c r="G15" s="208">
        <v>12</v>
      </c>
      <c r="H15" s="208">
        <v>3.1</v>
      </c>
      <c r="I15" s="208">
        <v>0</v>
      </c>
      <c r="J15" s="208">
        <v>0</v>
      </c>
      <c r="K15" s="208">
        <v>0</v>
      </c>
      <c r="L15" s="208">
        <v>0</v>
      </c>
      <c r="M15" s="208">
        <v>0</v>
      </c>
      <c r="N15" s="208">
        <v>0</v>
      </c>
      <c r="O15" s="208">
        <v>0</v>
      </c>
    </row>
    <row r="16" spans="2:15" s="10" customFormat="1" ht="18" customHeight="1">
      <c r="B16" s="139" t="s">
        <v>745</v>
      </c>
      <c r="C16" s="25"/>
      <c r="D16" s="25">
        <v>0</v>
      </c>
      <c r="E16" s="24">
        <v>0</v>
      </c>
      <c r="F16" s="208">
        <v>0</v>
      </c>
      <c r="G16" s="208">
        <v>0</v>
      </c>
      <c r="H16" s="208">
        <v>0</v>
      </c>
      <c r="I16" s="208">
        <v>0</v>
      </c>
      <c r="J16" s="208">
        <v>0</v>
      </c>
      <c r="K16" s="208">
        <v>0</v>
      </c>
      <c r="L16" s="208">
        <v>0</v>
      </c>
      <c r="M16" s="208">
        <v>0</v>
      </c>
      <c r="N16" s="208">
        <v>0</v>
      </c>
      <c r="O16" s="208">
        <v>0</v>
      </c>
    </row>
    <row r="17" spans="2:15" s="10" customFormat="1" ht="18" customHeight="1">
      <c r="B17" s="139" t="s">
        <v>746</v>
      </c>
      <c r="C17" s="25"/>
      <c r="D17" s="25">
        <v>83653.2</v>
      </c>
      <c r="E17" s="24">
        <v>1525296.7</v>
      </c>
      <c r="F17" s="208">
        <v>0</v>
      </c>
      <c r="G17" s="208">
        <v>2.4</v>
      </c>
      <c r="H17" s="208">
        <v>2.5</v>
      </c>
      <c r="I17" s="208">
        <v>2</v>
      </c>
      <c r="J17" s="208">
        <v>3.6</v>
      </c>
      <c r="K17" s="208">
        <v>0</v>
      </c>
      <c r="L17" s="208">
        <v>0</v>
      </c>
      <c r="M17" s="208">
        <v>0</v>
      </c>
      <c r="N17" s="208">
        <v>0</v>
      </c>
      <c r="O17" s="208">
        <v>0</v>
      </c>
    </row>
    <row r="18" spans="2:15" s="10" customFormat="1" ht="18" customHeight="1">
      <c r="B18" s="139" t="s">
        <v>747</v>
      </c>
      <c r="C18" s="25"/>
      <c r="D18" s="25">
        <v>0</v>
      </c>
      <c r="E18" s="24">
        <v>0</v>
      </c>
      <c r="F18" s="208">
        <v>0</v>
      </c>
      <c r="G18" s="208">
        <v>0</v>
      </c>
      <c r="H18" s="208">
        <v>0</v>
      </c>
      <c r="I18" s="208">
        <v>0</v>
      </c>
      <c r="J18" s="208">
        <v>0</v>
      </c>
      <c r="K18" s="208">
        <v>0</v>
      </c>
      <c r="L18" s="208">
        <v>17.5</v>
      </c>
      <c r="M18" s="208">
        <v>0</v>
      </c>
      <c r="N18" s="208">
        <v>0</v>
      </c>
      <c r="O18" s="208">
        <v>0.3911</v>
      </c>
    </row>
    <row r="19" spans="2:15" s="10" customFormat="1" ht="6" customHeight="1">
      <c r="B19" s="25"/>
      <c r="C19" s="25"/>
      <c r="D19" s="25"/>
      <c r="E19" s="24"/>
      <c r="F19" s="208"/>
      <c r="G19" s="208"/>
      <c r="H19" s="208"/>
      <c r="I19" s="208"/>
      <c r="J19" s="208"/>
      <c r="K19" s="208"/>
      <c r="L19" s="208"/>
      <c r="M19" s="208"/>
      <c r="N19" s="208"/>
      <c r="O19" s="208"/>
    </row>
    <row r="20" spans="2:15" s="10" customFormat="1" ht="18" customHeight="1">
      <c r="B20" s="19" t="s">
        <v>748</v>
      </c>
      <c r="C20" s="22"/>
      <c r="D20" s="22">
        <v>307568.59999999998</v>
      </c>
      <c r="E20" s="20">
        <v>11821511.300000001</v>
      </c>
      <c r="F20" s="207">
        <v>121.5</v>
      </c>
      <c r="G20" s="207">
        <v>180.20000000000002</v>
      </c>
      <c r="H20" s="207">
        <v>196.1</v>
      </c>
      <c r="I20" s="207">
        <v>205.3</v>
      </c>
      <c r="J20" s="207">
        <v>208.89999999999998</v>
      </c>
      <c r="K20" s="207">
        <v>216.45450000000002</v>
      </c>
      <c r="L20" s="207">
        <v>270.69409999999999</v>
      </c>
      <c r="M20" s="207">
        <v>295.04860000000002</v>
      </c>
      <c r="N20" s="207">
        <v>373.76490000000001</v>
      </c>
      <c r="O20" s="207">
        <v>376.28919999999999</v>
      </c>
    </row>
    <row r="21" spans="2:15" s="10" customFormat="1" ht="18" customHeight="1">
      <c r="B21" s="27" t="s">
        <v>749</v>
      </c>
      <c r="C21" s="25"/>
      <c r="D21" s="25">
        <v>253164.5</v>
      </c>
      <c r="E21" s="24">
        <v>10459992.300000001</v>
      </c>
      <c r="F21" s="208">
        <v>86.7</v>
      </c>
      <c r="G21" s="208">
        <v>132.9</v>
      </c>
      <c r="H21" s="208">
        <v>131.1</v>
      </c>
      <c r="I21" s="208">
        <v>127</v>
      </c>
      <c r="J21" s="208">
        <v>141.9</v>
      </c>
      <c r="K21" s="208">
        <v>171.3023</v>
      </c>
      <c r="L21" s="208">
        <v>166.86240000000001</v>
      </c>
      <c r="M21" s="208">
        <v>194.98000000000002</v>
      </c>
      <c r="N21" s="208">
        <v>246.6515</v>
      </c>
      <c r="O21" s="208">
        <v>252.25649999999999</v>
      </c>
    </row>
    <row r="22" spans="2:15" s="10" customFormat="1" ht="18" customHeight="1">
      <c r="B22" s="28" t="s">
        <v>750</v>
      </c>
      <c r="C22" s="25"/>
      <c r="D22" s="25">
        <v>26286.3</v>
      </c>
      <c r="E22" s="24">
        <v>2286938.2999999998</v>
      </c>
      <c r="F22" s="208">
        <v>35.6</v>
      </c>
      <c r="G22" s="208">
        <v>60.6</v>
      </c>
      <c r="H22" s="208">
        <v>71.2</v>
      </c>
      <c r="I22" s="208">
        <v>73.099999999999994</v>
      </c>
      <c r="J22" s="208">
        <v>79.400000000000006</v>
      </c>
      <c r="K22" s="208">
        <v>100.64019999999999</v>
      </c>
      <c r="L22" s="208">
        <v>100.10850000000001</v>
      </c>
      <c r="M22" s="208">
        <v>106.2016</v>
      </c>
      <c r="N22" s="208">
        <v>139.63900000000001</v>
      </c>
      <c r="O22" s="208">
        <v>142.55719999999999</v>
      </c>
    </row>
    <row r="23" spans="2:15" s="10" customFormat="1" ht="18" customHeight="1">
      <c r="B23" s="28" t="s">
        <v>751</v>
      </c>
      <c r="C23" s="25"/>
      <c r="D23" s="25">
        <v>226878.2</v>
      </c>
      <c r="E23" s="24">
        <v>8048033.5</v>
      </c>
      <c r="F23" s="208">
        <v>48.6</v>
      </c>
      <c r="G23" s="208">
        <v>70.400000000000006</v>
      </c>
      <c r="H23" s="208">
        <v>59</v>
      </c>
      <c r="I23" s="208">
        <v>53.9</v>
      </c>
      <c r="J23" s="208">
        <v>62.4</v>
      </c>
      <c r="K23" s="208">
        <v>67.314999999999998</v>
      </c>
      <c r="L23" s="208">
        <v>52.815300000000001</v>
      </c>
      <c r="M23" s="208">
        <v>76.255700000000004</v>
      </c>
      <c r="N23" s="208">
        <v>94.669899999999998</v>
      </c>
      <c r="O23" s="208">
        <v>93.974500000000006</v>
      </c>
    </row>
    <row r="24" spans="2:15" s="10" customFormat="1" ht="18" customHeight="1">
      <c r="B24" s="209" t="s">
        <v>752</v>
      </c>
      <c r="C24" s="25"/>
      <c r="D24" s="25">
        <v>0</v>
      </c>
      <c r="E24" s="24">
        <v>125020.5</v>
      </c>
      <c r="F24" s="208">
        <v>2.5</v>
      </c>
      <c r="G24" s="208">
        <v>1.9</v>
      </c>
      <c r="H24" s="208">
        <v>0.9</v>
      </c>
      <c r="I24" s="208">
        <v>0</v>
      </c>
      <c r="J24" s="208">
        <v>0.1</v>
      </c>
      <c r="K24" s="208">
        <v>3.3471000000000002</v>
      </c>
      <c r="L24" s="208">
        <v>13.938599999999999</v>
      </c>
      <c r="M24" s="208">
        <v>12.5227</v>
      </c>
      <c r="N24" s="208">
        <v>12.342599999999999</v>
      </c>
      <c r="O24" s="208">
        <v>15.7248</v>
      </c>
    </row>
    <row r="25" spans="2:15" s="10" customFormat="1" ht="18" customHeight="1">
      <c r="B25" s="139" t="s">
        <v>753</v>
      </c>
      <c r="C25" s="25"/>
      <c r="D25" s="25">
        <v>1186.4000000000001</v>
      </c>
      <c r="E25" s="24">
        <v>139886</v>
      </c>
      <c r="F25" s="208">
        <v>3.3</v>
      </c>
      <c r="G25" s="208">
        <v>5.8</v>
      </c>
      <c r="H25" s="208">
        <v>9</v>
      </c>
      <c r="I25" s="208">
        <v>12.2</v>
      </c>
      <c r="J25" s="208">
        <v>16.600000000000001</v>
      </c>
      <c r="K25" s="208">
        <v>16.837900000000001</v>
      </c>
      <c r="L25" s="208">
        <v>19.5274</v>
      </c>
      <c r="M25" s="208">
        <v>20.394200000000001</v>
      </c>
      <c r="N25" s="208">
        <v>20.650300000000001</v>
      </c>
      <c r="O25" s="208">
        <v>33.339500000000001</v>
      </c>
    </row>
    <row r="26" spans="2:15" s="10" customFormat="1" ht="18" customHeight="1">
      <c r="B26" s="120" t="s">
        <v>754</v>
      </c>
      <c r="C26" s="25"/>
      <c r="D26" s="25">
        <v>0</v>
      </c>
      <c r="E26" s="24">
        <v>0</v>
      </c>
      <c r="F26" s="208">
        <v>0.5</v>
      </c>
      <c r="G26" s="208">
        <v>0.7</v>
      </c>
      <c r="H26" s="208">
        <v>0.1</v>
      </c>
      <c r="I26" s="208">
        <v>1.4</v>
      </c>
      <c r="J26" s="208">
        <v>2.2000000000000002</v>
      </c>
      <c r="K26" s="208">
        <v>4.6910999999999996</v>
      </c>
      <c r="L26" s="208">
        <v>11.027100000000001</v>
      </c>
      <c r="M26" s="208">
        <v>10.6478</v>
      </c>
      <c r="N26" s="208">
        <v>4.7526999999999999</v>
      </c>
      <c r="O26" s="208">
        <v>3.3559999999999999</v>
      </c>
    </row>
    <row r="27" spans="2:15" s="10" customFormat="1" ht="18" customHeight="1">
      <c r="B27" s="174" t="s">
        <v>755</v>
      </c>
      <c r="C27" s="25"/>
      <c r="D27" s="25">
        <v>0</v>
      </c>
      <c r="E27" s="24">
        <v>0</v>
      </c>
      <c r="F27" s="208">
        <v>0.5</v>
      </c>
      <c r="G27" s="208">
        <v>0.7</v>
      </c>
      <c r="H27" s="208">
        <v>0.1</v>
      </c>
      <c r="I27" s="208">
        <v>1.4</v>
      </c>
      <c r="J27" s="208">
        <v>2.2000000000000002</v>
      </c>
      <c r="K27" s="208">
        <v>4.6910999999999996</v>
      </c>
      <c r="L27" s="208">
        <v>11.027100000000001</v>
      </c>
      <c r="M27" s="208">
        <v>10.6478</v>
      </c>
      <c r="N27" s="208">
        <v>4.7526999999999999</v>
      </c>
      <c r="O27" s="208">
        <v>3.3559999999999999</v>
      </c>
    </row>
    <row r="28" spans="2:15" s="10" customFormat="1" ht="18" customHeight="1">
      <c r="B28" s="174" t="s">
        <v>756</v>
      </c>
      <c r="C28" s="25"/>
      <c r="D28" s="25">
        <v>0</v>
      </c>
      <c r="E28" s="24">
        <v>0</v>
      </c>
      <c r="F28" s="208">
        <v>0</v>
      </c>
      <c r="G28" s="208">
        <v>0</v>
      </c>
      <c r="H28" s="208">
        <v>0</v>
      </c>
      <c r="I28" s="208">
        <v>0</v>
      </c>
      <c r="J28" s="208">
        <v>0</v>
      </c>
      <c r="K28" s="208">
        <v>0</v>
      </c>
      <c r="L28" s="208">
        <v>0</v>
      </c>
      <c r="M28" s="208">
        <v>0</v>
      </c>
      <c r="N28" s="208">
        <v>0</v>
      </c>
      <c r="O28" s="208">
        <v>0</v>
      </c>
    </row>
    <row r="29" spans="2:15" s="10" customFormat="1" ht="18" customHeight="1">
      <c r="B29" s="27" t="s">
        <v>757</v>
      </c>
      <c r="C29" s="25"/>
      <c r="D29" s="25">
        <v>53217.7</v>
      </c>
      <c r="E29" s="24">
        <v>1221633</v>
      </c>
      <c r="F29" s="208">
        <v>31</v>
      </c>
      <c r="G29" s="208">
        <v>36.5</v>
      </c>
      <c r="H29" s="208">
        <v>52.5</v>
      </c>
      <c r="I29" s="208">
        <v>64.7</v>
      </c>
      <c r="J29" s="208">
        <v>48.2</v>
      </c>
      <c r="K29" s="208">
        <v>23.362500000000001</v>
      </c>
      <c r="L29" s="208">
        <v>72.677099999999996</v>
      </c>
      <c r="M29" s="208">
        <v>67.255799999999994</v>
      </c>
      <c r="N29" s="208">
        <v>100.21080000000001</v>
      </c>
      <c r="O29" s="208">
        <v>84.190600000000003</v>
      </c>
    </row>
    <row r="30" spans="2:15" s="10" customFormat="1" ht="18" customHeight="1">
      <c r="B30" s="27" t="s">
        <v>758</v>
      </c>
      <c r="C30" s="25"/>
      <c r="D30" s="25">
        <v>0</v>
      </c>
      <c r="E30" s="24">
        <v>0</v>
      </c>
      <c r="F30" s="208">
        <v>0</v>
      </c>
      <c r="G30" s="208">
        <v>4.3</v>
      </c>
      <c r="H30" s="208">
        <v>1.4</v>
      </c>
      <c r="I30" s="208">
        <v>0</v>
      </c>
      <c r="J30" s="208">
        <v>0</v>
      </c>
      <c r="K30" s="208">
        <v>0</v>
      </c>
      <c r="L30" s="208">
        <v>0</v>
      </c>
      <c r="M30" s="208">
        <v>0</v>
      </c>
      <c r="N30" s="208">
        <v>0</v>
      </c>
      <c r="O30" s="208">
        <v>0</v>
      </c>
    </row>
    <row r="31" spans="2:15" s="10" customFormat="1" ht="18" customHeight="1">
      <c r="B31" s="27" t="s">
        <v>698</v>
      </c>
      <c r="C31" s="25"/>
      <c r="D31" s="25">
        <v>0</v>
      </c>
      <c r="E31" s="24">
        <v>0</v>
      </c>
      <c r="F31" s="208">
        <v>0</v>
      </c>
      <c r="G31" s="208">
        <v>0</v>
      </c>
      <c r="H31" s="208">
        <v>2</v>
      </c>
      <c r="I31" s="208">
        <v>0</v>
      </c>
      <c r="J31" s="208">
        <v>0</v>
      </c>
      <c r="K31" s="208">
        <v>0.26069999999999999</v>
      </c>
      <c r="L31" s="208">
        <v>0.60009999999999997</v>
      </c>
      <c r="M31" s="208">
        <v>1.7707999999999999</v>
      </c>
      <c r="N31" s="208">
        <v>1.4996</v>
      </c>
      <c r="O31" s="208">
        <v>3.1465999999999998</v>
      </c>
    </row>
    <row r="32" spans="2:15" s="10" customFormat="1" ht="6.75" customHeight="1">
      <c r="B32" s="25"/>
      <c r="C32" s="25"/>
      <c r="D32" s="25"/>
      <c r="E32" s="24"/>
      <c r="F32" s="208"/>
      <c r="G32" s="208"/>
      <c r="H32" s="208"/>
      <c r="I32" s="208"/>
      <c r="J32" s="208"/>
      <c r="K32" s="208"/>
      <c r="L32" s="208"/>
      <c r="M32" s="208"/>
      <c r="N32" s="208"/>
      <c r="O32" s="208"/>
    </row>
    <row r="33" spans="2:15" s="30" customFormat="1" ht="18" customHeight="1">
      <c r="B33" s="19" t="s">
        <v>759</v>
      </c>
      <c r="C33" s="22"/>
      <c r="D33" s="22">
        <v>-94882.799999999988</v>
      </c>
      <c r="E33" s="20">
        <v>-7703335.2000000011</v>
      </c>
      <c r="F33" s="207">
        <v>14.499999999999986</v>
      </c>
      <c r="G33" s="207">
        <v>22.599999999999994</v>
      </c>
      <c r="H33" s="207">
        <v>28.200000000000017</v>
      </c>
      <c r="I33" s="207">
        <v>49.5</v>
      </c>
      <c r="J33" s="207">
        <v>52.900000000000006</v>
      </c>
      <c r="K33" s="207">
        <v>42.397699999999986</v>
      </c>
      <c r="L33" s="207">
        <v>87.315100000000001</v>
      </c>
      <c r="M33" s="207">
        <v>129.78440000000001</v>
      </c>
      <c r="N33" s="207">
        <v>158.94920000000002</v>
      </c>
      <c r="O33" s="207">
        <v>142.9478</v>
      </c>
    </row>
    <row r="34" spans="2:15" s="30" customFormat="1" ht="4.5" customHeight="1">
      <c r="B34" s="22"/>
      <c r="C34" s="22"/>
      <c r="D34" s="22"/>
      <c r="E34" s="20"/>
      <c r="F34" s="207"/>
      <c r="G34" s="207"/>
      <c r="H34" s="207"/>
      <c r="I34" s="207"/>
      <c r="J34" s="207"/>
      <c r="K34" s="207"/>
      <c r="L34" s="207"/>
      <c r="M34" s="207"/>
      <c r="N34" s="207"/>
      <c r="O34" s="207"/>
    </row>
    <row r="35" spans="2:15" s="30" customFormat="1" ht="18" customHeight="1">
      <c r="B35" s="19" t="s">
        <v>760</v>
      </c>
      <c r="C35" s="22"/>
      <c r="D35" s="22">
        <v>-7883.699999999988</v>
      </c>
      <c r="E35" s="20">
        <v>-2526182.1000000015</v>
      </c>
      <c r="F35" s="207">
        <v>17.299999999999986</v>
      </c>
      <c r="G35" s="207">
        <v>28.099999999999994</v>
      </c>
      <c r="H35" s="207">
        <v>22.200000000000017</v>
      </c>
      <c r="I35" s="207">
        <v>35.9</v>
      </c>
      <c r="J35" s="207">
        <v>34.1</v>
      </c>
      <c r="K35" s="207">
        <v>20.868699999999986</v>
      </c>
      <c r="L35" s="207">
        <v>56.760599999999997</v>
      </c>
      <c r="M35" s="207">
        <v>98.742400000000004</v>
      </c>
      <c r="N35" s="207">
        <v>133.5462</v>
      </c>
      <c r="O35" s="207">
        <v>119.9851</v>
      </c>
    </row>
    <row r="36" spans="2:15" s="30" customFormat="1" ht="6" customHeight="1">
      <c r="B36" s="19" t="s">
        <v>37</v>
      </c>
      <c r="C36" s="22"/>
      <c r="D36" s="22"/>
      <c r="E36" s="20"/>
      <c r="F36" s="207"/>
      <c r="G36" s="207"/>
      <c r="H36" s="207"/>
      <c r="I36" s="207"/>
      <c r="J36" s="207"/>
      <c r="K36" s="207"/>
      <c r="L36" s="207"/>
      <c r="M36" s="207"/>
      <c r="N36" s="207"/>
      <c r="O36" s="207"/>
    </row>
    <row r="37" spans="2:15" s="30" customFormat="1" ht="18" customHeight="1">
      <c r="B37" s="19" t="s">
        <v>761</v>
      </c>
      <c r="C37" s="22"/>
      <c r="D37" s="22">
        <v>22551.800000000047</v>
      </c>
      <c r="E37" s="20">
        <v>-2222518.4000000022</v>
      </c>
      <c r="F37" s="207">
        <v>-13.700000000000017</v>
      </c>
      <c r="G37" s="207">
        <v>-10.300000000000011</v>
      </c>
      <c r="H37" s="207">
        <v>-31.199999999999989</v>
      </c>
      <c r="I37" s="207">
        <v>-26.800000000000011</v>
      </c>
      <c r="J37" s="207">
        <v>-10.499999999999972</v>
      </c>
      <c r="K37" s="207">
        <v>-2.7545000000000357</v>
      </c>
      <c r="L37" s="207">
        <v>0.98340000000001737</v>
      </c>
      <c r="M37" s="207">
        <v>29.715800000000002</v>
      </c>
      <c r="N37" s="207">
        <v>31.835800000000006</v>
      </c>
      <c r="O37" s="207">
        <v>33.038999999999987</v>
      </c>
    </row>
    <row r="38" spans="2:15" s="30" customFormat="1" ht="5.25" customHeight="1">
      <c r="B38" s="22"/>
      <c r="C38" s="22"/>
      <c r="D38" s="22"/>
      <c r="E38" s="20"/>
      <c r="F38" s="207"/>
      <c r="G38" s="207"/>
      <c r="H38" s="207"/>
      <c r="I38" s="207"/>
      <c r="J38" s="207"/>
      <c r="K38" s="207"/>
      <c r="L38" s="207"/>
      <c r="M38" s="207"/>
      <c r="N38" s="207"/>
      <c r="O38" s="207"/>
    </row>
    <row r="39" spans="2:15" s="30" customFormat="1" ht="18" customHeight="1">
      <c r="B39" s="19" t="s">
        <v>762</v>
      </c>
      <c r="C39" s="22"/>
      <c r="D39" s="22">
        <v>336.3</v>
      </c>
      <c r="E39" s="20">
        <v>0</v>
      </c>
      <c r="F39" s="207">
        <v>11.3</v>
      </c>
      <c r="G39" s="207">
        <v>1.2</v>
      </c>
      <c r="H39" s="207">
        <v>19.899999999999999</v>
      </c>
      <c r="I39" s="207">
        <v>23.8</v>
      </c>
      <c r="J39" s="207">
        <v>0</v>
      </c>
      <c r="K39" s="207">
        <v>0</v>
      </c>
      <c r="L39" s="207">
        <v>0.83040000000000003</v>
      </c>
      <c r="M39" s="207">
        <v>0</v>
      </c>
      <c r="N39" s="207">
        <v>0</v>
      </c>
      <c r="O39" s="207">
        <v>0</v>
      </c>
    </row>
    <row r="40" spans="2:15" s="10" customFormat="1" ht="6" customHeight="1">
      <c r="B40" s="43" t="s">
        <v>37</v>
      </c>
      <c r="C40" s="25"/>
      <c r="D40" s="25"/>
      <c r="E40" s="24"/>
      <c r="F40" s="208"/>
      <c r="G40" s="208"/>
      <c r="H40" s="208"/>
      <c r="I40" s="208"/>
      <c r="J40" s="208"/>
      <c r="K40" s="208"/>
      <c r="L40" s="208"/>
      <c r="M40" s="208"/>
      <c r="N40" s="208"/>
      <c r="O40" s="208"/>
    </row>
    <row r="41" spans="2:15" s="10" customFormat="1" ht="18" customHeight="1">
      <c r="B41" s="191" t="s">
        <v>763</v>
      </c>
      <c r="C41" s="22"/>
      <c r="D41" s="22">
        <v>22888.100000000046</v>
      </c>
      <c r="E41" s="20">
        <v>-2222518.4000000022</v>
      </c>
      <c r="F41" s="207">
        <v>-2.4000000000000163</v>
      </c>
      <c r="G41" s="207">
        <v>-9.1000000000000121</v>
      </c>
      <c r="H41" s="207">
        <v>-11.29999999999999</v>
      </c>
      <c r="I41" s="207">
        <v>-3.0000000000000107</v>
      </c>
      <c r="J41" s="207">
        <v>-10.499999999999972</v>
      </c>
      <c r="K41" s="207">
        <v>-2.7545000000000357</v>
      </c>
      <c r="L41" s="207">
        <v>1.8138000000000174</v>
      </c>
      <c r="M41" s="207">
        <v>29.715800000000002</v>
      </c>
      <c r="N41" s="207">
        <v>31.835800000000006</v>
      </c>
      <c r="O41" s="207">
        <v>33.038999999999987</v>
      </c>
    </row>
    <row r="42" spans="2:15" s="10" customFormat="1" ht="6" customHeight="1">
      <c r="B42" s="43" t="s">
        <v>37</v>
      </c>
      <c r="C42" s="25"/>
      <c r="D42" s="25"/>
      <c r="E42" s="24"/>
      <c r="F42" s="25"/>
      <c r="G42" s="25"/>
      <c r="H42" s="25"/>
      <c r="I42" s="25"/>
      <c r="J42" s="25"/>
      <c r="K42" s="25"/>
      <c r="L42" s="25"/>
      <c r="M42" s="25"/>
      <c r="N42" s="25"/>
      <c r="O42" s="25"/>
    </row>
    <row r="43" spans="2:15" s="30" customFormat="1" ht="18" customHeight="1">
      <c r="B43" s="55" t="s">
        <v>764</v>
      </c>
      <c r="C43" s="9"/>
      <c r="D43" s="22">
        <f>+D44+D45</f>
        <v>-22888.100000000046</v>
      </c>
      <c r="E43" s="20">
        <f>+E44+E45</f>
        <v>2222518.4</v>
      </c>
      <c r="F43" s="207">
        <f>+F44+F45</f>
        <v>2.4000000000000163</v>
      </c>
      <c r="G43" s="207">
        <f t="shared" ref="G43:O43" si="0">+G44+G45</f>
        <v>9.1000000000000121</v>
      </c>
      <c r="H43" s="207">
        <f t="shared" si="0"/>
        <v>11.29999999999999</v>
      </c>
      <c r="I43" s="207">
        <f t="shared" si="0"/>
        <v>3.0000000000000107</v>
      </c>
      <c r="J43" s="207">
        <f t="shared" si="0"/>
        <v>10.499999999999972</v>
      </c>
      <c r="K43" s="207">
        <f t="shared" si="0"/>
        <v>2.7545000000000357</v>
      </c>
      <c r="L43" s="207">
        <f t="shared" si="0"/>
        <v>-1.8138000000000183</v>
      </c>
      <c r="M43" s="207">
        <f t="shared" si="0"/>
        <v>-29.715800000000002</v>
      </c>
      <c r="N43" s="207">
        <f t="shared" si="0"/>
        <v>-31.835800000000006</v>
      </c>
      <c r="O43" s="207">
        <f t="shared" si="0"/>
        <v>-33.038999999999987</v>
      </c>
    </row>
    <row r="44" spans="2:15" s="10" customFormat="1" ht="18" customHeight="1">
      <c r="B44" s="120" t="s">
        <v>765</v>
      </c>
      <c r="C44" s="25"/>
      <c r="D44" s="25">
        <v>0</v>
      </c>
      <c r="E44" s="24">
        <v>0</v>
      </c>
      <c r="F44" s="208">
        <v>0</v>
      </c>
      <c r="G44" s="208">
        <v>0</v>
      </c>
      <c r="H44" s="208">
        <v>0</v>
      </c>
      <c r="I44" s="208">
        <v>0</v>
      </c>
      <c r="J44" s="208">
        <v>0</v>
      </c>
      <c r="K44" s="208">
        <v>0</v>
      </c>
      <c r="L44" s="208">
        <v>0</v>
      </c>
      <c r="M44" s="208">
        <v>0</v>
      </c>
      <c r="N44" s="208">
        <v>0</v>
      </c>
      <c r="O44" s="208">
        <v>0</v>
      </c>
    </row>
    <row r="45" spans="2:15" s="10" customFormat="1" ht="18" customHeight="1">
      <c r="B45" s="85" t="s">
        <v>766</v>
      </c>
      <c r="C45" s="25"/>
      <c r="D45" s="25">
        <v>-22888.100000000046</v>
      </c>
      <c r="E45" s="24">
        <v>2222518.4</v>
      </c>
      <c r="F45" s="208">
        <v>2.4000000000000163</v>
      </c>
      <c r="G45" s="208">
        <v>9.1000000000000121</v>
      </c>
      <c r="H45" s="208">
        <v>11.29999999999999</v>
      </c>
      <c r="I45" s="208">
        <v>3.0000000000000107</v>
      </c>
      <c r="J45" s="208">
        <v>10.499999999999972</v>
      </c>
      <c r="K45" s="208">
        <v>2.7545000000000357</v>
      </c>
      <c r="L45" s="208">
        <v>-1.8138000000000183</v>
      </c>
      <c r="M45" s="208">
        <v>-29.715800000000002</v>
      </c>
      <c r="N45" s="208">
        <v>-31.835800000000006</v>
      </c>
      <c r="O45" s="208">
        <v>-33.038999999999987</v>
      </c>
    </row>
    <row r="46" spans="2:15" s="10" customFormat="1" ht="18" customHeight="1">
      <c r="B46" s="86" t="s">
        <v>713</v>
      </c>
      <c r="C46" s="25"/>
      <c r="D46" s="25">
        <v>-22888.1</v>
      </c>
      <c r="E46" s="24">
        <v>2222518.4</v>
      </c>
      <c r="F46" s="208">
        <v>2.4</v>
      </c>
      <c r="G46" s="208">
        <v>6.7</v>
      </c>
      <c r="H46" s="208">
        <v>7.3</v>
      </c>
      <c r="I46" s="208">
        <v>-0.6</v>
      </c>
      <c r="J46" s="208">
        <v>15</v>
      </c>
      <c r="K46" s="208">
        <v>16.600000000000001</v>
      </c>
      <c r="L46" s="208">
        <v>-27.917000000000002</v>
      </c>
      <c r="M46" s="208">
        <v>-11.640599999999999</v>
      </c>
      <c r="N46" s="208">
        <v>-31.8352</v>
      </c>
      <c r="O46" s="208">
        <v>-32.479700000000001</v>
      </c>
    </row>
    <row r="47" spans="2:15" s="10" customFormat="1" ht="18" customHeight="1">
      <c r="B47" s="210" t="s">
        <v>767</v>
      </c>
      <c r="C47" s="25"/>
      <c r="D47" s="25">
        <v>-4.7293724492192268E-11</v>
      </c>
      <c r="E47" s="24">
        <v>0</v>
      </c>
      <c r="F47" s="208">
        <v>1.6431300764452317E-14</v>
      </c>
      <c r="G47" s="208">
        <v>2.4000000000000119</v>
      </c>
      <c r="H47" s="208">
        <v>3.9999999999999902</v>
      </c>
      <c r="I47" s="208">
        <v>3.6000000000000107</v>
      </c>
      <c r="J47" s="208">
        <v>-4.5000000000000284</v>
      </c>
      <c r="K47" s="208">
        <v>-13.845499999999966</v>
      </c>
      <c r="L47" s="208">
        <v>26.103199999999983</v>
      </c>
      <c r="M47" s="208">
        <v>-18.075200000000002</v>
      </c>
      <c r="N47" s="208">
        <v>-6.0000000000570708E-4</v>
      </c>
      <c r="O47" s="208">
        <v>-0.55929999999998614</v>
      </c>
    </row>
    <row r="48" spans="2:15" s="10" customFormat="1" ht="9.75" customHeight="1" thickBot="1">
      <c r="B48" s="25"/>
      <c r="C48" s="25"/>
      <c r="D48" s="25"/>
      <c r="E48" s="12"/>
    </row>
    <row r="49" spans="2:15" s="10" customFormat="1" ht="18" customHeight="1">
      <c r="B49" s="333" t="s">
        <v>39</v>
      </c>
      <c r="C49" s="333" t="s">
        <v>768</v>
      </c>
      <c r="D49" s="334"/>
      <c r="E49" s="334"/>
      <c r="F49" s="334"/>
      <c r="G49" s="335"/>
      <c r="H49" s="335"/>
      <c r="I49" s="335"/>
      <c r="J49" s="335"/>
      <c r="K49" s="335"/>
      <c r="L49" s="335"/>
      <c r="M49" s="335"/>
      <c r="N49" s="335"/>
      <c r="O49" s="335"/>
    </row>
    <row r="50" spans="2:15" s="10" customFormat="1" ht="18" customHeight="1">
      <c r="B50" s="35" t="s">
        <v>769</v>
      </c>
      <c r="C50" s="72" t="s">
        <v>770</v>
      </c>
      <c r="D50" s="12"/>
      <c r="E50" s="12"/>
    </row>
    <row r="51" spans="2:15" ht="18" customHeight="1"/>
    <row r="52" spans="2:15" ht="18" customHeight="1">
      <c r="C52" s="72"/>
    </row>
    <row r="53" spans="2:15" ht="12" customHeight="1">
      <c r="D53" s="25"/>
      <c r="E53" s="25"/>
      <c r="F53" s="25"/>
      <c r="G53" s="25"/>
      <c r="H53" s="25"/>
      <c r="I53" s="25"/>
      <c r="J53" s="25"/>
      <c r="K53" s="25"/>
      <c r="L53" s="25"/>
      <c r="M53" s="25"/>
      <c r="N53" s="25"/>
      <c r="O53" s="25"/>
    </row>
    <row r="54" spans="2:15" ht="12" customHeight="1">
      <c r="D54" s="25"/>
      <c r="E54" s="25"/>
      <c r="F54" s="25"/>
      <c r="G54" s="25"/>
      <c r="H54" s="25"/>
      <c r="I54" s="25"/>
      <c r="J54" s="25"/>
      <c r="K54" s="25"/>
      <c r="L54" s="25"/>
      <c r="M54" s="25"/>
      <c r="N54" s="25"/>
      <c r="O54" s="25"/>
    </row>
    <row r="55" spans="2:15" ht="12" customHeight="1">
      <c r="D55" s="25"/>
      <c r="E55" s="25"/>
      <c r="F55" s="25"/>
      <c r="G55" s="25"/>
      <c r="H55" s="25"/>
      <c r="I55" s="25"/>
      <c r="J55" s="25"/>
      <c r="K55" s="25"/>
      <c r="L55" s="25"/>
      <c r="M55" s="25"/>
      <c r="N55" s="25"/>
      <c r="O55" s="25"/>
    </row>
  </sheetData>
  <mergeCells count="1">
    <mergeCell ref="J4:K4"/>
  </mergeCells>
  <printOptions verticalCentered="1"/>
  <pageMargins left="0.39370078740157483" right="0.39370078740157483" top="0.39370078740157483" bottom="0.39370078740157483" header="0" footer="0"/>
  <pageSetup paperSize="176" scale="80" orientation="portrait" r:id="rId1"/>
  <ignoredErrors>
    <ignoredError sqref="D6:O8" numberStoredAsText="1"/>
    <ignoredError sqref="F43:P45"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M46"/>
  <sheetViews>
    <sheetView zoomScale="80" zoomScaleNormal="80" zoomScaleSheetLayoutView="100" workbookViewId="0">
      <selection sqref="A1:A1048576"/>
    </sheetView>
  </sheetViews>
  <sheetFormatPr baseColWidth="10" defaultRowHeight="12.75"/>
  <cols>
    <col min="1" max="1" width="3.7109375" style="45" customWidth="1"/>
    <col min="2" max="2" width="17.42578125" style="45" customWidth="1"/>
    <col min="3" max="3" width="80.42578125" style="45" customWidth="1"/>
    <col min="4" max="4" width="15" style="45" customWidth="1"/>
    <col min="5" max="5" width="13.85546875" style="45" customWidth="1"/>
    <col min="6" max="12" width="12" style="45" customWidth="1"/>
    <col min="13" max="14" width="11.42578125" style="45"/>
    <col min="15" max="15" width="12.42578125" style="45" bestFit="1" customWidth="1"/>
    <col min="16" max="16" width="12.5703125" style="45" customWidth="1"/>
    <col min="17" max="22" width="11.42578125" style="45"/>
    <col min="23" max="23" width="11.42578125" style="45" customWidth="1"/>
    <col min="24" max="16384" width="11.42578125" style="45"/>
  </cols>
  <sheetData>
    <row r="1" spans="2:39" ht="18" customHeight="1"/>
    <row r="2" spans="2:39" ht="18" customHeight="1">
      <c r="B2" s="2" t="s">
        <v>799</v>
      </c>
      <c r="C2" s="3"/>
      <c r="D2" s="3"/>
      <c r="E2" s="3"/>
      <c r="F2" s="3"/>
      <c r="G2" s="3"/>
      <c r="H2" s="3"/>
    </row>
    <row r="3" spans="2:39" ht="18" customHeight="1">
      <c r="B3" s="6" t="s">
        <v>772</v>
      </c>
      <c r="C3" s="4"/>
      <c r="D3" s="4"/>
      <c r="E3" s="4"/>
      <c r="F3" s="4"/>
      <c r="G3" s="4"/>
      <c r="H3" s="4"/>
      <c r="I3" s="3"/>
      <c r="J3" s="3"/>
      <c r="K3" s="56"/>
      <c r="L3" s="56"/>
    </row>
    <row r="4" spans="2:39" ht="18" customHeight="1">
      <c r="B4" s="13" t="s">
        <v>773</v>
      </c>
      <c r="C4" s="13"/>
      <c r="D4" s="13"/>
      <c r="E4" s="13"/>
      <c r="F4" s="13"/>
      <c r="G4" s="13"/>
      <c r="H4" s="13"/>
      <c r="I4" s="4"/>
      <c r="J4" s="4"/>
      <c r="K4" s="56"/>
      <c r="L4" s="56"/>
    </row>
    <row r="5" spans="2:39" ht="6.75" customHeight="1" thickBot="1">
      <c r="I5" s="288"/>
      <c r="J5" s="288"/>
      <c r="K5" s="184"/>
      <c r="N5" s="184"/>
      <c r="P5" s="184"/>
    </row>
    <row r="6" spans="2:39" ht="30" customHeight="1" thickBot="1">
      <c r="B6" s="377" t="s">
        <v>774</v>
      </c>
      <c r="C6" s="377"/>
      <c r="D6" s="331">
        <v>2001</v>
      </c>
      <c r="E6" s="341">
        <v>2002</v>
      </c>
      <c r="F6" s="341">
        <v>2003</v>
      </c>
      <c r="G6" s="341">
        <v>2004</v>
      </c>
      <c r="H6" s="341">
        <v>2005</v>
      </c>
      <c r="I6" s="341">
        <v>2006</v>
      </c>
      <c r="J6" s="341">
        <v>2007</v>
      </c>
      <c r="K6" s="341">
        <v>2008</v>
      </c>
      <c r="L6" s="341">
        <v>2009</v>
      </c>
      <c r="M6" s="341">
        <v>2010</v>
      </c>
      <c r="N6" s="341">
        <v>2011</v>
      </c>
      <c r="O6" s="341">
        <v>2012</v>
      </c>
      <c r="P6" s="341">
        <v>2013</v>
      </c>
      <c r="Q6" s="341" t="s">
        <v>54</v>
      </c>
      <c r="R6" s="341" t="s">
        <v>55</v>
      </c>
      <c r="S6" s="341" t="s">
        <v>56</v>
      </c>
      <c r="T6" s="341" t="s">
        <v>57</v>
      </c>
      <c r="U6" s="341" t="s">
        <v>58</v>
      </c>
      <c r="V6" s="341" t="s">
        <v>202</v>
      </c>
      <c r="W6" s="341" t="s">
        <v>686</v>
      </c>
    </row>
    <row r="7" spans="2:39">
      <c r="I7" s="392"/>
      <c r="J7" s="392"/>
      <c r="K7" s="392"/>
      <c r="L7" s="290"/>
      <c r="M7" s="290"/>
    </row>
    <row r="8" spans="2:39" ht="18" customHeight="1">
      <c r="B8" s="55" t="s">
        <v>800</v>
      </c>
      <c r="C8" s="56"/>
      <c r="D8" s="104">
        <v>411.1146</v>
      </c>
      <c r="E8" s="104">
        <v>435.09745099999998</v>
      </c>
      <c r="F8" s="104">
        <v>521.23407866000002</v>
      </c>
      <c r="G8" s="104">
        <v>635.74755438</v>
      </c>
      <c r="H8" s="104">
        <v>828.52399999999989</v>
      </c>
      <c r="I8" s="104">
        <v>998.85550000000012</v>
      </c>
      <c r="J8" s="104">
        <v>1147.4836</v>
      </c>
      <c r="K8" s="104">
        <v>1261.4087</v>
      </c>
      <c r="L8" s="104">
        <v>1202.866820191</v>
      </c>
      <c r="M8" s="104">
        <v>1365.2440583500002</v>
      </c>
      <c r="N8" s="104">
        <v>1710.80768842</v>
      </c>
      <c r="O8" s="104">
        <v>2057.59433734</v>
      </c>
      <c r="P8" s="104">
        <v>2364.1283907100001</v>
      </c>
      <c r="Q8" s="104">
        <v>2681.779421063</v>
      </c>
      <c r="R8" s="104">
        <v>4252.7976548299994</v>
      </c>
      <c r="S8" s="104">
        <v>3650.2097822999999</v>
      </c>
      <c r="T8" s="104">
        <v>4527.9974478899985</v>
      </c>
      <c r="U8" s="104">
        <v>4134.64783042</v>
      </c>
      <c r="V8" s="104">
        <v>3665.5587372000005</v>
      </c>
      <c r="W8" s="104">
        <v>4682.8771359499997</v>
      </c>
      <c r="X8" s="68"/>
      <c r="Y8" s="68"/>
      <c r="Z8" s="68"/>
      <c r="AA8" s="68"/>
      <c r="AB8" s="68"/>
      <c r="AC8" s="68"/>
      <c r="AD8" s="68"/>
      <c r="AE8" s="68"/>
      <c r="AF8" s="68"/>
      <c r="AG8" s="68"/>
      <c r="AH8" s="68"/>
      <c r="AI8" s="68"/>
      <c r="AJ8" s="68"/>
      <c r="AK8" s="68"/>
      <c r="AL8" s="68"/>
      <c r="AM8" s="68"/>
    </row>
    <row r="9" spans="2:39" ht="18" customHeight="1">
      <c r="B9" s="105" t="s">
        <v>775</v>
      </c>
      <c r="D9" s="47">
        <v>359.02839999999998</v>
      </c>
      <c r="E9" s="47">
        <v>384.31319999999999</v>
      </c>
      <c r="F9" s="47">
        <v>456.36820393000005</v>
      </c>
      <c r="G9" s="47">
        <v>562.76462000000004</v>
      </c>
      <c r="H9" s="47">
        <v>656.81819999999993</v>
      </c>
      <c r="I9" s="47">
        <v>794.7016000000001</v>
      </c>
      <c r="J9" s="47">
        <v>991.56920000000002</v>
      </c>
      <c r="K9" s="47">
        <v>1088.0358999999999</v>
      </c>
      <c r="L9" s="47">
        <v>1064.8368227799999</v>
      </c>
      <c r="M9" s="47">
        <v>1203.68258758</v>
      </c>
      <c r="N9" s="47">
        <v>1434.6266807699999</v>
      </c>
      <c r="O9" s="47">
        <v>1751.21035078</v>
      </c>
      <c r="P9" s="47">
        <v>2016.3541684700001</v>
      </c>
      <c r="Q9" s="47">
        <v>2265.3702590829998</v>
      </c>
      <c r="R9" s="47">
        <v>2597.5893635099997</v>
      </c>
      <c r="S9" s="47">
        <v>2915.22113352</v>
      </c>
      <c r="T9" s="47">
        <v>3156.8758797799992</v>
      </c>
      <c r="U9" s="47">
        <v>2963.5274284399998</v>
      </c>
      <c r="V9" s="47">
        <v>2861.6285920600003</v>
      </c>
      <c r="W9" s="47">
        <v>3560.12378231</v>
      </c>
      <c r="X9" s="68"/>
      <c r="Y9" s="68"/>
      <c r="Z9" s="68"/>
      <c r="AA9" s="68"/>
      <c r="AB9" s="68"/>
      <c r="AC9" s="68"/>
      <c r="AD9" s="68"/>
      <c r="AE9" s="68"/>
      <c r="AF9" s="68"/>
      <c r="AG9" s="68"/>
      <c r="AH9" s="68"/>
      <c r="AI9" s="68"/>
      <c r="AJ9" s="68"/>
      <c r="AK9" s="68"/>
      <c r="AL9" s="68"/>
      <c r="AM9" s="68"/>
    </row>
    <row r="10" spans="2:39" ht="18" customHeight="1">
      <c r="B10" s="106" t="s">
        <v>776</v>
      </c>
      <c r="D10" s="47">
        <v>52.086199999999998</v>
      </c>
      <c r="E10" s="47">
        <v>50.784251000000012</v>
      </c>
      <c r="F10" s="47">
        <v>64.865874730000016</v>
      </c>
      <c r="G10" s="47">
        <v>72.982934379999989</v>
      </c>
      <c r="H10" s="47">
        <v>171.70579999999998</v>
      </c>
      <c r="I10" s="47">
        <v>204.15389999999999</v>
      </c>
      <c r="J10" s="47">
        <v>155.91440000000003</v>
      </c>
      <c r="K10" s="47">
        <v>173.37279999999998</v>
      </c>
      <c r="L10" s="47">
        <v>138.02999741100001</v>
      </c>
      <c r="M10" s="47">
        <v>161.56147077000003</v>
      </c>
      <c r="N10" s="47">
        <v>276.18100764999997</v>
      </c>
      <c r="O10" s="47">
        <v>306.38398655999998</v>
      </c>
      <c r="P10" s="47">
        <v>347.77422224000003</v>
      </c>
      <c r="Q10" s="47">
        <v>416.40916197999996</v>
      </c>
      <c r="R10" s="47">
        <v>1655.2082913200002</v>
      </c>
      <c r="S10" s="47">
        <v>734.98864877999995</v>
      </c>
      <c r="T10" s="47">
        <v>1371.1215681099998</v>
      </c>
      <c r="U10" s="47">
        <v>1171.12040198</v>
      </c>
      <c r="V10" s="47">
        <v>803.93014514000004</v>
      </c>
      <c r="W10" s="47">
        <v>1122.7533536399999</v>
      </c>
      <c r="X10" s="68"/>
      <c r="Y10" s="68"/>
      <c r="Z10" s="68"/>
      <c r="AA10" s="68"/>
      <c r="AB10" s="68"/>
      <c r="AC10" s="68"/>
      <c r="AD10" s="68"/>
      <c r="AE10" s="68"/>
      <c r="AF10" s="68"/>
      <c r="AG10" s="68"/>
      <c r="AH10" s="68"/>
      <c r="AI10" s="68"/>
      <c r="AJ10" s="68"/>
      <c r="AK10" s="68"/>
      <c r="AL10" s="68"/>
      <c r="AM10" s="68"/>
    </row>
    <row r="11" spans="2:39" ht="5.25" customHeight="1">
      <c r="D11" s="47"/>
      <c r="X11" s="68"/>
      <c r="Y11" s="68"/>
      <c r="Z11" s="68"/>
      <c r="AA11" s="68"/>
      <c r="AB11" s="68"/>
      <c r="AC11" s="68"/>
      <c r="AD11" s="68"/>
      <c r="AE11" s="68"/>
      <c r="AF11" s="68"/>
      <c r="AG11" s="68"/>
      <c r="AH11" s="68"/>
      <c r="AI11" s="68"/>
      <c r="AJ11" s="68"/>
      <c r="AK11" s="68"/>
      <c r="AL11" s="68"/>
      <c r="AM11" s="68"/>
    </row>
    <row r="12" spans="2:39" ht="18" customHeight="1">
      <c r="B12" s="55" t="s">
        <v>777</v>
      </c>
      <c r="C12" s="56"/>
      <c r="D12" s="104">
        <v>327.84870000000001</v>
      </c>
      <c r="E12" s="104">
        <v>302.60659999999996</v>
      </c>
      <c r="F12" s="104">
        <v>367.74832792999996</v>
      </c>
      <c r="G12" s="104">
        <v>476.46078</v>
      </c>
      <c r="H12" s="104">
        <v>638.24260000000004</v>
      </c>
      <c r="I12" s="104">
        <v>741.51419999999996</v>
      </c>
      <c r="J12" s="104">
        <v>778.3420000000001</v>
      </c>
      <c r="K12" s="104">
        <v>947.51839999999993</v>
      </c>
      <c r="L12" s="104">
        <v>870.8297954706029</v>
      </c>
      <c r="M12" s="104">
        <v>895.96549958360004</v>
      </c>
      <c r="N12" s="104">
        <v>1057.9910540880821</v>
      </c>
      <c r="O12" s="104">
        <v>1202.9618468411857</v>
      </c>
      <c r="P12" s="104">
        <v>1079.9380362100001</v>
      </c>
      <c r="Q12" s="104">
        <v>1228.06812087</v>
      </c>
      <c r="R12" s="104">
        <v>1301.4759593755002</v>
      </c>
      <c r="S12" s="104">
        <v>1305.243083198</v>
      </c>
      <c r="T12" s="104">
        <v>1536.4950926605002</v>
      </c>
      <c r="U12" s="104">
        <v>1507.7109855752001</v>
      </c>
      <c r="V12" s="104">
        <v>1368.0532989706996</v>
      </c>
      <c r="W12" s="104">
        <v>1404.3731429758002</v>
      </c>
      <c r="X12" s="68"/>
      <c r="Y12" s="68"/>
      <c r="Z12" s="68"/>
      <c r="AA12" s="68"/>
      <c r="AB12" s="68"/>
      <c r="AC12" s="68"/>
      <c r="AD12" s="68"/>
      <c r="AE12" s="68"/>
      <c r="AF12" s="68"/>
      <c r="AG12" s="68"/>
      <c r="AH12" s="68"/>
      <c r="AI12" s="68"/>
      <c r="AJ12" s="68"/>
      <c r="AK12" s="68"/>
      <c r="AL12" s="68"/>
      <c r="AM12" s="68"/>
    </row>
    <row r="13" spans="2:39" ht="18" customHeight="1">
      <c r="B13" s="105" t="s">
        <v>778</v>
      </c>
      <c r="D13" s="47">
        <v>192.4014</v>
      </c>
      <c r="E13" s="47">
        <v>188.52559999999994</v>
      </c>
      <c r="F13" s="47">
        <v>203.44572793</v>
      </c>
      <c r="G13" s="47">
        <v>235.12260000000001</v>
      </c>
      <c r="H13" s="47">
        <v>253.83029999999999</v>
      </c>
      <c r="I13" s="47">
        <v>278.7192</v>
      </c>
      <c r="J13" s="47">
        <v>314.59349999999995</v>
      </c>
      <c r="K13" s="47">
        <v>385.54829999999993</v>
      </c>
      <c r="L13" s="47">
        <v>453.21472516999995</v>
      </c>
      <c r="M13" s="47">
        <v>463.98697260899996</v>
      </c>
      <c r="N13" s="47">
        <v>502.09744742999993</v>
      </c>
      <c r="O13" s="47">
        <v>538.70684598999992</v>
      </c>
      <c r="P13" s="47">
        <v>590.72388549999994</v>
      </c>
      <c r="Q13" s="47">
        <v>634.44087907999995</v>
      </c>
      <c r="R13" s="47">
        <v>682.16531003060004</v>
      </c>
      <c r="S13" s="47">
        <v>761.17482938800015</v>
      </c>
      <c r="T13" s="47">
        <v>828.42485379049992</v>
      </c>
      <c r="U13" s="47">
        <v>838.2389668917001</v>
      </c>
      <c r="V13" s="47">
        <v>774.60047632819987</v>
      </c>
      <c r="W13" s="47">
        <v>800.35498367750006</v>
      </c>
      <c r="X13" s="68"/>
      <c r="Y13" s="68"/>
      <c r="Z13" s="68"/>
      <c r="AA13" s="68"/>
      <c r="AB13" s="68"/>
      <c r="AC13" s="68"/>
      <c r="AD13" s="68"/>
      <c r="AE13" s="68"/>
      <c r="AF13" s="68"/>
      <c r="AG13" s="68"/>
      <c r="AH13" s="68"/>
      <c r="AI13" s="68"/>
      <c r="AJ13" s="68"/>
      <c r="AK13" s="68"/>
      <c r="AL13" s="68"/>
      <c r="AM13" s="68"/>
    </row>
    <row r="14" spans="2:39" ht="18" customHeight="1">
      <c r="B14" s="105" t="s">
        <v>779</v>
      </c>
      <c r="D14" s="47">
        <v>105.90130000000001</v>
      </c>
      <c r="E14" s="47">
        <v>100.09099999999999</v>
      </c>
      <c r="F14" s="47">
        <v>153.77189999999996</v>
      </c>
      <c r="G14" s="47">
        <v>221.76660000000001</v>
      </c>
      <c r="H14" s="47">
        <v>269.95490000000001</v>
      </c>
      <c r="I14" s="47">
        <v>338.35910000000001</v>
      </c>
      <c r="J14" s="47">
        <v>405.81190000000004</v>
      </c>
      <c r="K14" s="47">
        <v>516.22019999999998</v>
      </c>
      <c r="L14" s="47">
        <v>382.23204089148106</v>
      </c>
      <c r="M14" s="47">
        <v>406.47122127530002</v>
      </c>
      <c r="N14" s="47">
        <v>527.31572794208193</v>
      </c>
      <c r="O14" s="47">
        <v>621.22873277118595</v>
      </c>
      <c r="P14" s="47">
        <v>434.22530048000004</v>
      </c>
      <c r="Q14" s="47">
        <v>523.85344935000012</v>
      </c>
      <c r="R14" s="47">
        <v>544.43061648490004</v>
      </c>
      <c r="S14" s="47">
        <v>455.77926608000001</v>
      </c>
      <c r="T14" s="47">
        <v>539.23532596000007</v>
      </c>
      <c r="U14" s="47">
        <v>481.35180034429999</v>
      </c>
      <c r="V14" s="47">
        <v>473.93298132539996</v>
      </c>
      <c r="W14" s="47">
        <v>491.64949488960008</v>
      </c>
      <c r="X14" s="68"/>
      <c r="Y14" s="68"/>
      <c r="Z14" s="68"/>
      <c r="AA14" s="68"/>
      <c r="AB14" s="68"/>
      <c r="AC14" s="68"/>
      <c r="AD14" s="68"/>
      <c r="AE14" s="68"/>
      <c r="AF14" s="68"/>
      <c r="AG14" s="68"/>
      <c r="AH14" s="68"/>
      <c r="AI14" s="68"/>
      <c r="AJ14" s="68"/>
      <c r="AK14" s="68"/>
      <c r="AL14" s="68"/>
      <c r="AM14" s="68"/>
    </row>
    <row r="15" spans="2:39" ht="18" customHeight="1">
      <c r="B15" s="105" t="s">
        <v>780</v>
      </c>
      <c r="D15" s="47">
        <v>0</v>
      </c>
      <c r="E15" s="47">
        <v>0</v>
      </c>
      <c r="F15" s="47">
        <v>0</v>
      </c>
      <c r="G15" s="47">
        <v>4.1609999999999996</v>
      </c>
      <c r="H15" s="47">
        <v>0</v>
      </c>
      <c r="I15" s="47">
        <v>0</v>
      </c>
      <c r="J15" s="47">
        <v>0</v>
      </c>
      <c r="K15" s="47">
        <v>0</v>
      </c>
      <c r="L15" s="47">
        <v>0</v>
      </c>
      <c r="M15" s="47">
        <v>0</v>
      </c>
      <c r="N15" s="47">
        <v>1.2182377900000001</v>
      </c>
      <c r="O15" s="47">
        <v>2.50300587</v>
      </c>
      <c r="P15" s="47">
        <v>16.196394259999998</v>
      </c>
      <c r="Q15" s="47">
        <v>23.419422399999995</v>
      </c>
      <c r="R15" s="47">
        <v>24.301363900000002</v>
      </c>
      <c r="S15" s="47">
        <v>38.350610090000004</v>
      </c>
      <c r="T15" s="47">
        <v>107.71002969000001</v>
      </c>
      <c r="U15" s="47">
        <v>127.73371435999998</v>
      </c>
      <c r="V15" s="47">
        <v>68.586932239999996</v>
      </c>
      <c r="W15" s="47">
        <v>73.667978829999996</v>
      </c>
      <c r="X15" s="68"/>
      <c r="Y15" s="68"/>
      <c r="Z15" s="68"/>
      <c r="AA15" s="68"/>
      <c r="AB15" s="68"/>
      <c r="AC15" s="68"/>
      <c r="AD15" s="68"/>
      <c r="AE15" s="68"/>
      <c r="AF15" s="68"/>
      <c r="AG15" s="68"/>
      <c r="AH15" s="68"/>
      <c r="AI15" s="68"/>
      <c r="AJ15" s="68"/>
      <c r="AK15" s="68"/>
      <c r="AL15" s="68"/>
      <c r="AM15" s="68"/>
    </row>
    <row r="16" spans="2:39" ht="18" customHeight="1">
      <c r="B16" s="85" t="s">
        <v>781</v>
      </c>
      <c r="D16" s="47">
        <v>0</v>
      </c>
      <c r="E16" s="47">
        <v>0</v>
      </c>
      <c r="F16" s="47">
        <v>0</v>
      </c>
      <c r="G16" s="47">
        <v>4.1609999999999996</v>
      </c>
      <c r="H16" s="47">
        <v>0</v>
      </c>
      <c r="I16" s="47">
        <v>0</v>
      </c>
      <c r="J16" s="47">
        <v>0</v>
      </c>
      <c r="K16" s="47">
        <v>0</v>
      </c>
      <c r="L16" s="47">
        <v>0</v>
      </c>
      <c r="M16" s="47">
        <v>0</v>
      </c>
      <c r="N16" s="47">
        <v>1.2182377900000001</v>
      </c>
      <c r="O16" s="47">
        <v>2.50300587</v>
      </c>
      <c r="P16" s="47">
        <v>16.196394259999998</v>
      </c>
      <c r="Q16" s="47">
        <v>23.419422399999995</v>
      </c>
      <c r="R16" s="47">
        <v>24.301363900000002</v>
      </c>
      <c r="S16" s="47">
        <v>38.350610090000004</v>
      </c>
      <c r="T16" s="47">
        <v>107.71002969000001</v>
      </c>
      <c r="U16" s="47">
        <v>127.73371435999998</v>
      </c>
      <c r="V16" s="47">
        <v>68.586932239999996</v>
      </c>
      <c r="W16" s="47">
        <v>73.667978829999996</v>
      </c>
      <c r="X16" s="68"/>
      <c r="Y16" s="68"/>
      <c r="Z16" s="68"/>
      <c r="AA16" s="68"/>
      <c r="AB16" s="68"/>
      <c r="AC16" s="68"/>
      <c r="AD16" s="68"/>
      <c r="AE16" s="68"/>
      <c r="AF16" s="68"/>
      <c r="AG16" s="68"/>
      <c r="AH16" s="68"/>
      <c r="AI16" s="68"/>
      <c r="AJ16" s="68"/>
      <c r="AK16" s="68"/>
      <c r="AL16" s="68"/>
      <c r="AM16" s="68"/>
    </row>
    <row r="17" spans="2:39" ht="18" customHeight="1">
      <c r="B17" s="85" t="s">
        <v>782</v>
      </c>
      <c r="C17" s="75"/>
      <c r="D17" s="47">
        <v>0</v>
      </c>
      <c r="E17" s="47">
        <v>0</v>
      </c>
      <c r="F17" s="47">
        <v>0</v>
      </c>
      <c r="G17" s="47">
        <v>0</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68"/>
      <c r="Y17" s="68"/>
      <c r="Z17" s="68"/>
      <c r="AA17" s="68"/>
      <c r="AB17" s="68"/>
      <c r="AC17" s="68"/>
      <c r="AD17" s="68"/>
      <c r="AE17" s="68"/>
      <c r="AF17" s="68"/>
      <c r="AG17" s="68"/>
      <c r="AH17" s="68"/>
      <c r="AI17" s="68"/>
      <c r="AJ17" s="68"/>
      <c r="AK17" s="68"/>
      <c r="AL17" s="68"/>
      <c r="AM17" s="68"/>
    </row>
    <row r="18" spans="2:39" ht="18" customHeight="1">
      <c r="B18" s="106" t="s">
        <v>783</v>
      </c>
      <c r="D18" s="47">
        <v>29.545999999999999</v>
      </c>
      <c r="E18" s="47">
        <v>0</v>
      </c>
      <c r="F18" s="47">
        <v>0</v>
      </c>
      <c r="G18" s="47">
        <v>0</v>
      </c>
      <c r="H18" s="47">
        <v>92.013899999999992</v>
      </c>
      <c r="I18" s="47">
        <v>93.487499999999997</v>
      </c>
      <c r="J18" s="47">
        <v>27.799199999999995</v>
      </c>
      <c r="K18" s="47">
        <v>0</v>
      </c>
      <c r="L18" s="47">
        <v>0</v>
      </c>
      <c r="M18" s="47">
        <v>0</v>
      </c>
      <c r="N18" s="47">
        <v>0</v>
      </c>
      <c r="O18" s="47">
        <v>0</v>
      </c>
      <c r="P18" s="47">
        <v>0</v>
      </c>
      <c r="Q18" s="47">
        <v>0</v>
      </c>
      <c r="R18" s="47">
        <v>0</v>
      </c>
      <c r="S18" s="47">
        <v>0</v>
      </c>
      <c r="T18" s="47">
        <v>0</v>
      </c>
      <c r="U18" s="47">
        <v>0</v>
      </c>
      <c r="V18" s="47">
        <v>0</v>
      </c>
      <c r="W18" s="47">
        <v>0</v>
      </c>
      <c r="X18" s="68"/>
      <c r="Y18" s="68"/>
      <c r="Z18" s="68"/>
      <c r="AA18" s="68"/>
      <c r="AB18" s="68"/>
      <c r="AC18" s="68"/>
      <c r="AD18" s="68"/>
      <c r="AE18" s="68"/>
      <c r="AF18" s="68"/>
      <c r="AG18" s="68"/>
      <c r="AH18" s="68"/>
      <c r="AI18" s="68"/>
      <c r="AJ18" s="68"/>
      <c r="AK18" s="68"/>
      <c r="AL18" s="68"/>
      <c r="AM18" s="68"/>
    </row>
    <row r="19" spans="2:39" ht="18" customHeight="1">
      <c r="B19" s="105" t="s">
        <v>784</v>
      </c>
      <c r="D19" s="47">
        <v>0</v>
      </c>
      <c r="E19" s="47">
        <v>0</v>
      </c>
      <c r="F19" s="47">
        <v>0</v>
      </c>
      <c r="G19" s="47">
        <v>0</v>
      </c>
      <c r="H19" s="47">
        <v>8.3450999999999986</v>
      </c>
      <c r="I19" s="47">
        <v>4.3091999999999997</v>
      </c>
      <c r="J19" s="47">
        <v>10.791499999999997</v>
      </c>
      <c r="K19" s="47">
        <v>9.3179999999999996</v>
      </c>
      <c r="L19" s="47">
        <v>19.850164449999998</v>
      </c>
      <c r="M19" s="47">
        <v>10.762803289999999</v>
      </c>
      <c r="N19" s="47">
        <v>9.3032881760000006</v>
      </c>
      <c r="O19" s="47">
        <v>14.566697899999999</v>
      </c>
      <c r="P19" s="47">
        <v>18.335692100000003</v>
      </c>
      <c r="Q19" s="47">
        <v>18.645594839999998</v>
      </c>
      <c r="R19" s="47">
        <v>23.142879189999995</v>
      </c>
      <c r="S19" s="47">
        <v>25.877256130000003</v>
      </c>
      <c r="T19" s="47">
        <v>29.945794639999999</v>
      </c>
      <c r="U19" s="47">
        <v>40.823078340000002</v>
      </c>
      <c r="V19" s="47">
        <v>38.815327770000003</v>
      </c>
      <c r="W19" s="47">
        <v>22.095730090000004</v>
      </c>
      <c r="X19" s="68"/>
      <c r="Y19" s="68"/>
      <c r="Z19" s="68"/>
      <c r="AA19" s="68"/>
      <c r="AB19" s="68"/>
      <c r="AC19" s="68"/>
      <c r="AD19" s="68"/>
      <c r="AE19" s="68"/>
      <c r="AF19" s="68"/>
      <c r="AG19" s="68"/>
      <c r="AH19" s="68"/>
      <c r="AI19" s="68"/>
      <c r="AJ19" s="68"/>
      <c r="AK19" s="68"/>
      <c r="AL19" s="68"/>
      <c r="AM19" s="68"/>
    </row>
    <row r="20" spans="2:39" ht="18" customHeight="1">
      <c r="B20" s="105" t="s">
        <v>798</v>
      </c>
      <c r="D20" s="47">
        <v>0</v>
      </c>
      <c r="E20" s="47">
        <v>13.989999999999998</v>
      </c>
      <c r="F20" s="47">
        <v>10.5307</v>
      </c>
      <c r="G20" s="47">
        <v>15.410579999999998</v>
      </c>
      <c r="H20" s="47">
        <v>14.098400000000002</v>
      </c>
      <c r="I20" s="47">
        <v>26.639200000000002</v>
      </c>
      <c r="J20" s="47">
        <v>19.3459</v>
      </c>
      <c r="K20" s="47">
        <v>36.431900000000006</v>
      </c>
      <c r="L20" s="47">
        <v>15.532864959122</v>
      </c>
      <c r="M20" s="47">
        <v>14.744502409299999</v>
      </c>
      <c r="N20" s="47">
        <v>18.056352750000002</v>
      </c>
      <c r="O20" s="47">
        <v>25.956564310000001</v>
      </c>
      <c r="P20" s="47">
        <v>20.45676387</v>
      </c>
      <c r="Q20" s="47">
        <v>27.708775199999998</v>
      </c>
      <c r="R20" s="47">
        <v>27.435789770000003</v>
      </c>
      <c r="S20" s="47">
        <v>24.061121509999996</v>
      </c>
      <c r="T20" s="47">
        <v>31.179088580000009</v>
      </c>
      <c r="U20" s="47">
        <v>19.563425639199998</v>
      </c>
      <c r="V20" s="47">
        <v>12.117581307100004</v>
      </c>
      <c r="W20" s="47">
        <v>16.6049554887</v>
      </c>
      <c r="X20" s="68"/>
      <c r="Y20" s="68"/>
      <c r="Z20" s="68"/>
      <c r="AA20" s="68"/>
      <c r="AB20" s="68"/>
      <c r="AC20" s="68"/>
      <c r="AD20" s="68"/>
      <c r="AE20" s="68"/>
      <c r="AF20" s="68"/>
      <c r="AG20" s="68"/>
      <c r="AH20" s="68"/>
      <c r="AI20" s="68"/>
      <c r="AJ20" s="68"/>
      <c r="AK20" s="68"/>
      <c r="AL20" s="68"/>
      <c r="AM20" s="68"/>
    </row>
    <row r="21" spans="2:39" ht="4.5" customHeight="1">
      <c r="D21" s="47"/>
      <c r="X21" s="68"/>
      <c r="Y21" s="68"/>
      <c r="Z21" s="68"/>
      <c r="AA21" s="68"/>
      <c r="AB21" s="68"/>
      <c r="AC21" s="68"/>
      <c r="AD21" s="68"/>
      <c r="AE21" s="68"/>
      <c r="AF21" s="68"/>
      <c r="AG21" s="68"/>
      <c r="AH21" s="68"/>
      <c r="AI21" s="68"/>
      <c r="AJ21" s="68"/>
      <c r="AK21" s="68"/>
      <c r="AL21" s="68"/>
      <c r="AM21" s="68"/>
    </row>
    <row r="22" spans="2:39" s="56" customFormat="1" ht="18" customHeight="1">
      <c r="B22" s="55" t="s">
        <v>785</v>
      </c>
      <c r="D22" s="104">
        <v>83.265899999999988</v>
      </c>
      <c r="E22" s="104">
        <v>132.49085100000002</v>
      </c>
      <c r="F22" s="104">
        <v>153.48575073000006</v>
      </c>
      <c r="G22" s="104">
        <v>159.28677438</v>
      </c>
      <c r="H22" s="104">
        <v>190.28139999999985</v>
      </c>
      <c r="I22" s="104">
        <v>257.34130000000016</v>
      </c>
      <c r="J22" s="104">
        <v>369.14159999999993</v>
      </c>
      <c r="K22" s="104">
        <v>313.89030000000002</v>
      </c>
      <c r="L22" s="104">
        <v>332.03702472039708</v>
      </c>
      <c r="M22" s="104">
        <v>469.27855876640012</v>
      </c>
      <c r="N22" s="104">
        <v>652.81663433191784</v>
      </c>
      <c r="O22" s="104">
        <v>854.63249049881438</v>
      </c>
      <c r="P22" s="104">
        <v>1284.1903545</v>
      </c>
      <c r="Q22" s="104">
        <v>1453.7113001929999</v>
      </c>
      <c r="R22" s="104">
        <v>2951.3216954544991</v>
      </c>
      <c r="S22" s="104">
        <v>2344.9666991019999</v>
      </c>
      <c r="T22" s="104">
        <v>2991.5023552294983</v>
      </c>
      <c r="U22" s="104">
        <v>2626.9368448447999</v>
      </c>
      <c r="V22" s="104">
        <v>2297.505438229301</v>
      </c>
      <c r="W22" s="104">
        <v>3278.5039929741997</v>
      </c>
      <c r="X22" s="68"/>
      <c r="Y22" s="68"/>
      <c r="Z22" s="68"/>
      <c r="AA22" s="68"/>
      <c r="AB22" s="68"/>
      <c r="AC22" s="68"/>
      <c r="AD22" s="68"/>
      <c r="AE22" s="68"/>
      <c r="AF22" s="68"/>
      <c r="AG22" s="68"/>
      <c r="AH22" s="68"/>
      <c r="AI22" s="68"/>
      <c r="AJ22" s="68"/>
      <c r="AK22" s="68"/>
      <c r="AL22" s="68"/>
      <c r="AM22" s="68"/>
    </row>
    <row r="23" spans="2:39" s="56" customFormat="1" ht="6.75" customHeight="1">
      <c r="D23" s="104"/>
      <c r="X23" s="68"/>
      <c r="Y23" s="68"/>
      <c r="Z23" s="68"/>
      <c r="AA23" s="68"/>
      <c r="AB23" s="68"/>
      <c r="AC23" s="68"/>
      <c r="AD23" s="68"/>
      <c r="AE23" s="68"/>
      <c r="AF23" s="68"/>
      <c r="AG23" s="68"/>
      <c r="AH23" s="68"/>
      <c r="AI23" s="68"/>
      <c r="AJ23" s="68"/>
      <c r="AK23" s="68"/>
      <c r="AL23" s="68"/>
      <c r="AM23" s="68"/>
    </row>
    <row r="24" spans="2:39" s="56" customFormat="1" ht="18" customHeight="1">
      <c r="B24" s="55" t="s">
        <v>786</v>
      </c>
      <c r="D24" s="104">
        <v>58.846600000000002</v>
      </c>
      <c r="E24" s="104">
        <v>93.296899999999994</v>
      </c>
      <c r="F24" s="104">
        <v>234.81336721999998</v>
      </c>
      <c r="G24" s="104">
        <v>102.24192000000001</v>
      </c>
      <c r="H24" s="104">
        <v>124.76789999999998</v>
      </c>
      <c r="I24" s="104">
        <v>212.76580000000001</v>
      </c>
      <c r="J24" s="104">
        <v>258.66950000000003</v>
      </c>
      <c r="K24" s="104">
        <v>373.59229999999997</v>
      </c>
      <c r="L24" s="104">
        <v>293.02904372882307</v>
      </c>
      <c r="M24" s="104">
        <v>392.75077059680007</v>
      </c>
      <c r="N24" s="104">
        <v>742.97797845700006</v>
      </c>
      <c r="O24" s="104">
        <v>1376.83326588</v>
      </c>
      <c r="P24" s="104">
        <v>1726.74668458</v>
      </c>
      <c r="Q24" s="104">
        <v>1572.8152694</v>
      </c>
      <c r="R24" s="104">
        <v>2707.0854865861002</v>
      </c>
      <c r="S24" s="104">
        <v>2907.9268423620006</v>
      </c>
      <c r="T24" s="104">
        <v>3411.2345239407996</v>
      </c>
      <c r="U24" s="104">
        <v>2361.3468597311999</v>
      </c>
      <c r="V24" s="104">
        <v>2038.7572183778998</v>
      </c>
      <c r="W24" s="104">
        <v>2837.2903015996999</v>
      </c>
      <c r="X24" s="68"/>
      <c r="Y24" s="68"/>
      <c r="Z24" s="68"/>
      <c r="AA24" s="68"/>
      <c r="AB24" s="68"/>
      <c r="AC24" s="68"/>
      <c r="AD24" s="68"/>
      <c r="AE24" s="68"/>
      <c r="AF24" s="68"/>
      <c r="AG24" s="68"/>
      <c r="AH24" s="68"/>
      <c r="AI24" s="68"/>
      <c r="AJ24" s="68"/>
      <c r="AK24" s="68"/>
      <c r="AL24" s="68"/>
      <c r="AM24" s="68"/>
    </row>
    <row r="25" spans="2:39" s="56" customFormat="1" ht="6.75" customHeight="1">
      <c r="D25" s="104"/>
      <c r="X25" s="68"/>
      <c r="Y25" s="68"/>
      <c r="Z25" s="68"/>
      <c r="AA25" s="68"/>
      <c r="AB25" s="68"/>
      <c r="AC25" s="68"/>
      <c r="AD25" s="68"/>
      <c r="AE25" s="68"/>
      <c r="AF25" s="68"/>
      <c r="AG25" s="68"/>
      <c r="AH25" s="68"/>
      <c r="AI25" s="68"/>
      <c r="AJ25" s="68"/>
      <c r="AK25" s="68"/>
      <c r="AL25" s="68"/>
      <c r="AM25" s="68"/>
    </row>
    <row r="26" spans="2:39" s="56" customFormat="1" ht="17.25" customHeight="1">
      <c r="B26" s="319" t="s">
        <v>212</v>
      </c>
      <c r="D26" s="104">
        <v>386.69530000000003</v>
      </c>
      <c r="E26" s="104">
        <v>395.90349999999995</v>
      </c>
      <c r="F26" s="104">
        <v>602.56169514999988</v>
      </c>
      <c r="G26" s="104">
        <v>578.70270000000005</v>
      </c>
      <c r="H26" s="104">
        <v>763.01049999999998</v>
      </c>
      <c r="I26" s="104">
        <v>954.28</v>
      </c>
      <c r="J26" s="104">
        <v>1037.0115000000001</v>
      </c>
      <c r="K26" s="104">
        <v>1321.1107</v>
      </c>
      <c r="L26" s="104">
        <v>1163.858839199426</v>
      </c>
      <c r="M26" s="104">
        <v>1288.7162701804</v>
      </c>
      <c r="N26" s="104">
        <v>1800.9690325450822</v>
      </c>
      <c r="O26" s="104">
        <v>2579.7951127211854</v>
      </c>
      <c r="P26" s="104">
        <v>2806.68472079</v>
      </c>
      <c r="Q26" s="104">
        <v>2800.8833902699998</v>
      </c>
      <c r="R26" s="104">
        <v>4008.5614459616004</v>
      </c>
      <c r="S26" s="104">
        <v>4213.1699255600006</v>
      </c>
      <c r="T26" s="104">
        <v>4947.7296166013002</v>
      </c>
      <c r="U26" s="104">
        <v>3869.0578453063999</v>
      </c>
      <c r="V26" s="104">
        <v>3406.8105173485992</v>
      </c>
      <c r="W26" s="56">
        <v>4241.6634445754999</v>
      </c>
      <c r="X26" s="68"/>
      <c r="Y26" s="68"/>
      <c r="Z26" s="68"/>
      <c r="AA26" s="68"/>
      <c r="AB26" s="68"/>
      <c r="AC26" s="68"/>
      <c r="AD26" s="68"/>
      <c r="AE26" s="68"/>
      <c r="AF26" s="68"/>
      <c r="AG26" s="68"/>
      <c r="AH26" s="68"/>
      <c r="AI26" s="68"/>
      <c r="AJ26" s="68"/>
      <c r="AK26" s="68"/>
      <c r="AL26" s="68"/>
      <c r="AM26" s="68"/>
    </row>
    <row r="27" spans="2:39" s="56" customFormat="1" ht="7.5" customHeight="1">
      <c r="B27" s="55"/>
      <c r="D27" s="104"/>
      <c r="X27" s="68"/>
      <c r="Y27" s="68"/>
      <c r="Z27" s="68"/>
      <c r="AA27" s="68"/>
      <c r="AB27" s="68"/>
      <c r="AC27" s="68"/>
      <c r="AD27" s="68"/>
      <c r="AE27" s="68"/>
      <c r="AF27" s="68"/>
      <c r="AG27" s="68"/>
      <c r="AH27" s="68"/>
      <c r="AI27" s="68"/>
      <c r="AJ27" s="68"/>
      <c r="AK27" s="68"/>
      <c r="AL27" s="68"/>
      <c r="AM27" s="68"/>
    </row>
    <row r="28" spans="2:39" s="56" customFormat="1" ht="18" customHeight="1">
      <c r="B28" s="55" t="s">
        <v>787</v>
      </c>
      <c r="D28" s="104">
        <v>24.419299999999986</v>
      </c>
      <c r="E28" s="104">
        <v>39.193951000000027</v>
      </c>
      <c r="F28" s="104">
        <v>-81.327616489999912</v>
      </c>
      <c r="G28" s="104">
        <v>57.04485437999999</v>
      </c>
      <c r="H28" s="104">
        <v>65.513499999999866</v>
      </c>
      <c r="I28" s="104">
        <v>44.575500000000147</v>
      </c>
      <c r="J28" s="104">
        <v>110.4720999999999</v>
      </c>
      <c r="K28" s="104">
        <v>-59.701999999999941</v>
      </c>
      <c r="L28" s="104">
        <v>39.007980991574016</v>
      </c>
      <c r="M28" s="104">
        <v>76.527788169600058</v>
      </c>
      <c r="N28" s="104">
        <v>-90.161344125082223</v>
      </c>
      <c r="O28" s="104">
        <v>-522.20077538118562</v>
      </c>
      <c r="P28" s="104">
        <v>-442.55633007999995</v>
      </c>
      <c r="Q28" s="104">
        <v>-119.10396920700009</v>
      </c>
      <c r="R28" s="104">
        <v>244.23620886839899</v>
      </c>
      <c r="S28" s="104">
        <v>-562.96014326000068</v>
      </c>
      <c r="T28" s="104">
        <v>-419.73216871130126</v>
      </c>
      <c r="U28" s="104">
        <v>265.58998511360005</v>
      </c>
      <c r="V28" s="104">
        <v>258.74821985140125</v>
      </c>
      <c r="W28" s="104">
        <v>441.21369137449983</v>
      </c>
      <c r="X28" s="68"/>
      <c r="Y28" s="68"/>
      <c r="Z28" s="68"/>
      <c r="AA28" s="68"/>
      <c r="AB28" s="68"/>
      <c r="AC28" s="68"/>
      <c r="AD28" s="68"/>
      <c r="AE28" s="68"/>
      <c r="AF28" s="68"/>
      <c r="AG28" s="68"/>
      <c r="AH28" s="68"/>
      <c r="AI28" s="68"/>
      <c r="AJ28" s="68"/>
      <c r="AK28" s="68"/>
      <c r="AL28" s="68"/>
      <c r="AM28" s="68"/>
    </row>
    <row r="29" spans="2:39" s="56" customFormat="1" ht="4.5" customHeight="1">
      <c r="D29" s="104"/>
      <c r="X29" s="68"/>
      <c r="Y29" s="68"/>
      <c r="Z29" s="68"/>
      <c r="AA29" s="68"/>
      <c r="AB29" s="68"/>
      <c r="AC29" s="68"/>
      <c r="AD29" s="68"/>
      <c r="AE29" s="68"/>
      <c r="AF29" s="68"/>
      <c r="AG29" s="68"/>
      <c r="AH29" s="68"/>
      <c r="AI29" s="68"/>
      <c r="AJ29" s="68"/>
      <c r="AK29" s="68"/>
      <c r="AL29" s="68"/>
      <c r="AM29" s="68"/>
    </row>
    <row r="30" spans="2:39" s="56" customFormat="1" ht="18" customHeight="1">
      <c r="B30" s="55" t="s">
        <v>788</v>
      </c>
      <c r="D30" s="47">
        <v>15.385400000000001</v>
      </c>
      <c r="E30" s="104">
        <v>0</v>
      </c>
      <c r="F30" s="104">
        <v>0</v>
      </c>
      <c r="G30" s="104">
        <v>4.1441999999999997</v>
      </c>
      <c r="H30" s="104">
        <v>1.5078000000000003</v>
      </c>
      <c r="I30" s="104">
        <v>9.0224000000000011</v>
      </c>
      <c r="J30" s="104">
        <v>0.25569999999999998</v>
      </c>
      <c r="K30" s="104">
        <v>14.741</v>
      </c>
      <c r="L30" s="104">
        <v>30.643464720000001</v>
      </c>
      <c r="M30" s="104">
        <v>22.711936770000001</v>
      </c>
      <c r="N30" s="104">
        <v>17.250090410000002</v>
      </c>
      <c r="O30" s="104">
        <v>262.26754125000002</v>
      </c>
      <c r="P30" s="104">
        <v>42.273764640000003</v>
      </c>
      <c r="Q30" s="104">
        <v>17.623410610000001</v>
      </c>
      <c r="R30" s="104">
        <v>197.96529480999999</v>
      </c>
      <c r="S30" s="104">
        <v>6.6411928200000006</v>
      </c>
      <c r="T30" s="104">
        <v>0.26532638000000003</v>
      </c>
      <c r="U30" s="104">
        <v>1.2894759099999999</v>
      </c>
      <c r="V30" s="104">
        <v>1.3265689299999999</v>
      </c>
      <c r="W30" s="104">
        <v>2.84111103</v>
      </c>
      <c r="X30" s="68"/>
      <c r="Y30" s="68"/>
      <c r="Z30" s="68"/>
      <c r="AA30" s="68"/>
      <c r="AB30" s="68"/>
      <c r="AC30" s="68"/>
      <c r="AD30" s="68"/>
      <c r="AE30" s="68"/>
      <c r="AF30" s="68"/>
      <c r="AG30" s="68"/>
      <c r="AH30" s="68"/>
      <c r="AI30" s="68"/>
      <c r="AJ30" s="68"/>
      <c r="AK30" s="68"/>
      <c r="AL30" s="68"/>
      <c r="AM30" s="68"/>
    </row>
    <row r="31" spans="2:39" s="56" customFormat="1" ht="15.75" customHeight="1">
      <c r="D31" s="104"/>
      <c r="X31" s="68"/>
      <c r="Y31" s="68"/>
      <c r="Z31" s="68"/>
      <c r="AA31" s="68"/>
      <c r="AB31" s="68"/>
      <c r="AC31" s="68"/>
      <c r="AD31" s="68"/>
      <c r="AE31" s="68"/>
      <c r="AF31" s="68"/>
      <c r="AG31" s="68"/>
      <c r="AH31" s="68"/>
      <c r="AI31" s="68"/>
      <c r="AJ31" s="68"/>
      <c r="AK31" s="68"/>
      <c r="AL31" s="68"/>
      <c r="AM31" s="68"/>
    </row>
    <row r="32" spans="2:39" s="56" customFormat="1" ht="18" customHeight="1">
      <c r="B32" s="99" t="s">
        <v>789</v>
      </c>
      <c r="D32" s="104">
        <v>39.804699999999983</v>
      </c>
      <c r="E32" s="104">
        <v>39.193951000000027</v>
      </c>
      <c r="F32" s="104">
        <v>-81.327616489999912</v>
      </c>
      <c r="G32" s="104">
        <v>61.189054379999988</v>
      </c>
      <c r="H32" s="104">
        <v>67.021299999999869</v>
      </c>
      <c r="I32" s="104">
        <v>53.597900000000152</v>
      </c>
      <c r="J32" s="104">
        <v>110.7277999999999</v>
      </c>
      <c r="K32" s="104">
        <v>-44.960999999999942</v>
      </c>
      <c r="L32" s="104">
        <v>69.651445711574013</v>
      </c>
      <c r="M32" s="104">
        <v>99.239724939600052</v>
      </c>
      <c r="N32" s="104">
        <v>-72.911253715082225</v>
      </c>
      <c r="O32" s="104">
        <v>-259.9332341311856</v>
      </c>
      <c r="P32" s="104">
        <v>-400.28256543999993</v>
      </c>
      <c r="Q32" s="104">
        <v>-101.48055859700008</v>
      </c>
      <c r="R32" s="104">
        <v>442.20150367839898</v>
      </c>
      <c r="S32" s="104">
        <v>-556.31895044000066</v>
      </c>
      <c r="T32" s="104">
        <v>-419.46684233130128</v>
      </c>
      <c r="U32" s="104">
        <v>266.87946102360007</v>
      </c>
      <c r="V32" s="104">
        <v>260.07478878140125</v>
      </c>
      <c r="W32" s="104">
        <v>444.05480240449981</v>
      </c>
      <c r="X32" s="68"/>
      <c r="Y32" s="68"/>
      <c r="Z32" s="68"/>
      <c r="AA32" s="68"/>
      <c r="AB32" s="68"/>
      <c r="AC32" s="68"/>
      <c r="AD32" s="68"/>
      <c r="AE32" s="68"/>
      <c r="AF32" s="68"/>
      <c r="AG32" s="68"/>
      <c r="AH32" s="68"/>
      <c r="AI32" s="68"/>
      <c r="AJ32" s="68"/>
      <c r="AK32" s="68"/>
      <c r="AL32" s="68"/>
      <c r="AM32" s="68"/>
    </row>
    <row r="33" spans="2:39" s="56" customFormat="1" ht="12.75" customHeight="1">
      <c r="D33" s="104"/>
      <c r="X33" s="68"/>
      <c r="Y33" s="68"/>
      <c r="Z33" s="68"/>
      <c r="AA33" s="68"/>
      <c r="AB33" s="68"/>
      <c r="AC33" s="68"/>
      <c r="AD33" s="68"/>
      <c r="AE33" s="68"/>
      <c r="AF33" s="68"/>
      <c r="AG33" s="68"/>
      <c r="AH33" s="68"/>
      <c r="AI33" s="68"/>
      <c r="AJ33" s="68"/>
      <c r="AK33" s="68"/>
      <c r="AL33" s="68"/>
      <c r="AM33" s="68"/>
    </row>
    <row r="34" spans="2:39" s="56" customFormat="1" ht="18" customHeight="1">
      <c r="B34" s="55" t="s">
        <v>790</v>
      </c>
      <c r="D34" s="104">
        <v>-39.804700000000039</v>
      </c>
      <c r="E34" s="104">
        <v>-39.19395099999997</v>
      </c>
      <c r="F34" s="104">
        <v>81.327616489999969</v>
      </c>
      <c r="G34" s="104">
        <v>-61.189054379999959</v>
      </c>
      <c r="H34" s="104">
        <v>-67.021299999999982</v>
      </c>
      <c r="I34" s="104">
        <v>-53.597899999999996</v>
      </c>
      <c r="J34" s="104">
        <v>-110.7278</v>
      </c>
      <c r="K34" s="104">
        <v>44.96099999999997</v>
      </c>
      <c r="L34" s="104">
        <v>-69.651445711573956</v>
      </c>
      <c r="M34" s="104">
        <v>-99.239724939599938</v>
      </c>
      <c r="N34" s="104">
        <v>72.911253715081955</v>
      </c>
      <c r="O34" s="104">
        <v>259.933234131186</v>
      </c>
      <c r="P34" s="104">
        <v>400.28256543999981</v>
      </c>
      <c r="Q34" s="104">
        <v>101.48055859699998</v>
      </c>
      <c r="R34" s="104">
        <v>-442.20150367839977</v>
      </c>
      <c r="S34" s="104">
        <v>556.31895044000009</v>
      </c>
      <c r="T34" s="104">
        <v>419.4668423312998</v>
      </c>
      <c r="U34" s="104">
        <v>-266.87946102360041</v>
      </c>
      <c r="V34" s="104">
        <v>-260.07478878140012</v>
      </c>
      <c r="W34" s="104">
        <v>-444.05480240450004</v>
      </c>
      <c r="X34" s="68"/>
      <c r="Y34" s="68"/>
      <c r="Z34" s="68"/>
      <c r="AA34" s="68"/>
      <c r="AB34" s="68"/>
      <c r="AC34" s="68"/>
      <c r="AD34" s="68"/>
      <c r="AE34" s="68"/>
      <c r="AF34" s="68"/>
      <c r="AG34" s="68"/>
      <c r="AH34" s="68"/>
      <c r="AI34" s="68"/>
      <c r="AJ34" s="68"/>
      <c r="AK34" s="68"/>
      <c r="AL34" s="68"/>
      <c r="AM34" s="68"/>
    </row>
    <row r="35" spans="2:39" ht="18" customHeight="1">
      <c r="B35" s="85" t="s">
        <v>797</v>
      </c>
      <c r="D35" s="47">
        <v>-39.804700000000039</v>
      </c>
      <c r="E35" s="47">
        <v>-55.647650999999968</v>
      </c>
      <c r="F35" s="47">
        <v>55.977971799999978</v>
      </c>
      <c r="G35" s="47">
        <v>-76.556354379999959</v>
      </c>
      <c r="H35" s="47">
        <v>-81.588399999999979</v>
      </c>
      <c r="I35" s="47">
        <v>-58.789999999999992</v>
      </c>
      <c r="J35" s="47">
        <v>-111.70820000000001</v>
      </c>
      <c r="K35" s="47">
        <v>44.96099999999997</v>
      </c>
      <c r="L35" s="47">
        <v>-69.651445711573956</v>
      </c>
      <c r="M35" s="47">
        <v>-99.239724939599938</v>
      </c>
      <c r="N35" s="47">
        <v>16.453370611081951</v>
      </c>
      <c r="O35" s="47">
        <v>156.19438035933965</v>
      </c>
      <c r="P35" s="47">
        <v>287.57458493681759</v>
      </c>
      <c r="Q35" s="47">
        <v>62.158116663545741</v>
      </c>
      <c r="R35" s="47">
        <v>-442.20150367839977</v>
      </c>
      <c r="S35" s="47">
        <v>556.31895044000009</v>
      </c>
      <c r="T35" s="47">
        <v>419.4668423312998</v>
      </c>
      <c r="U35" s="47">
        <v>-266.87946102360041</v>
      </c>
      <c r="V35" s="47">
        <v>-260.07478878140012</v>
      </c>
      <c r="W35" s="47">
        <v>-557.30404351878201</v>
      </c>
      <c r="X35" s="68"/>
      <c r="Y35" s="68"/>
      <c r="Z35" s="68"/>
      <c r="AA35" s="68"/>
      <c r="AB35" s="68"/>
      <c r="AC35" s="68"/>
      <c r="AD35" s="68"/>
      <c r="AE35" s="68"/>
      <c r="AF35" s="68"/>
      <c r="AG35" s="68"/>
      <c r="AH35" s="68"/>
      <c r="AI35" s="68"/>
      <c r="AJ35" s="68"/>
      <c r="AK35" s="68"/>
      <c r="AL35" s="68"/>
      <c r="AM35" s="68"/>
    </row>
    <row r="36" spans="2:39" ht="18" customHeight="1">
      <c r="B36" s="27" t="s">
        <v>791</v>
      </c>
      <c r="D36" s="47">
        <v>-17.2178</v>
      </c>
      <c r="E36" s="47">
        <v>22.408824000000024</v>
      </c>
      <c r="F36" s="47">
        <v>-22.968718200000023</v>
      </c>
      <c r="G36" s="47">
        <v>6.1525156200000328</v>
      </c>
      <c r="H36" s="47">
        <v>-44.034799999999976</v>
      </c>
      <c r="I36" s="47">
        <v>-4.5256999999999845</v>
      </c>
      <c r="J36" s="47">
        <v>-45.522100000000002</v>
      </c>
      <c r="K36" s="47">
        <v>84.166399999999982</v>
      </c>
      <c r="L36" s="47">
        <v>-48.467657067643955</v>
      </c>
      <c r="M36" s="47">
        <v>-43.064603889599944</v>
      </c>
      <c r="N36" s="47">
        <v>115.77233229408195</v>
      </c>
      <c r="O36" s="47">
        <v>167.97556182933965</v>
      </c>
      <c r="P36" s="47">
        <v>214.18002368681758</v>
      </c>
      <c r="Q36" s="47">
        <v>167.94281972354574</v>
      </c>
      <c r="R36" s="47">
        <v>-301.8335219083998</v>
      </c>
      <c r="S36" s="47">
        <v>635.26755386000013</v>
      </c>
      <c r="T36" s="47">
        <v>451.7200377512998</v>
      </c>
      <c r="U36" s="47">
        <v>-226.2328701536004</v>
      </c>
      <c r="V36" s="47">
        <v>-227.80603408140013</v>
      </c>
      <c r="W36" s="47">
        <v>-530.16845676628202</v>
      </c>
      <c r="X36" s="68"/>
      <c r="Y36" s="68"/>
      <c r="Z36" s="68"/>
      <c r="AA36" s="68"/>
      <c r="AB36" s="68"/>
      <c r="AC36" s="68"/>
      <c r="AD36" s="68"/>
      <c r="AE36" s="68"/>
      <c r="AF36" s="68"/>
      <c r="AG36" s="68"/>
      <c r="AH36" s="68"/>
      <c r="AI36" s="68"/>
      <c r="AJ36" s="68"/>
      <c r="AK36" s="68"/>
      <c r="AL36" s="68"/>
      <c r="AM36" s="68"/>
    </row>
    <row r="37" spans="2:39" ht="18" customHeight="1">
      <c r="B37" s="107" t="s">
        <v>792</v>
      </c>
      <c r="D37" s="47">
        <v>-22.586900000000039</v>
      </c>
      <c r="E37" s="47">
        <v>-78.056474999999992</v>
      </c>
      <c r="F37" s="47">
        <v>78.946690000000004</v>
      </c>
      <c r="G37" s="47">
        <v>-82.70886999999999</v>
      </c>
      <c r="H37" s="47">
        <v>-37.553600000000003</v>
      </c>
      <c r="I37" s="47">
        <v>-54.264300000000006</v>
      </c>
      <c r="J37" s="47">
        <v>-66.18610000000001</v>
      </c>
      <c r="K37" s="47">
        <v>-39.205400000000012</v>
      </c>
      <c r="L37" s="47">
        <v>-21.183788643929997</v>
      </c>
      <c r="M37" s="47">
        <v>-56.175121050000001</v>
      </c>
      <c r="N37" s="47">
        <v>-99.318961682999998</v>
      </c>
      <c r="O37" s="47">
        <v>-11.781181470000014</v>
      </c>
      <c r="P37" s="47">
        <v>73.394561249999995</v>
      </c>
      <c r="Q37" s="47">
        <v>-105.78470306</v>
      </c>
      <c r="R37" s="47">
        <v>-140.36798176999997</v>
      </c>
      <c r="S37" s="47">
        <v>-78.948603419999998</v>
      </c>
      <c r="T37" s="47">
        <v>-32.253195419999997</v>
      </c>
      <c r="U37" s="47">
        <v>-40.646590869999997</v>
      </c>
      <c r="V37" s="47">
        <v>-32.268754700000002</v>
      </c>
      <c r="W37" s="47">
        <v>-27.1355867525</v>
      </c>
      <c r="X37" s="68"/>
      <c r="Y37" s="68"/>
      <c r="Z37" s="68"/>
      <c r="AA37" s="68"/>
      <c r="AB37" s="68"/>
      <c r="AC37" s="68"/>
      <c r="AD37" s="68"/>
      <c r="AE37" s="68"/>
      <c r="AF37" s="68"/>
      <c r="AG37" s="68"/>
      <c r="AH37" s="68"/>
      <c r="AI37" s="68"/>
      <c r="AJ37" s="68"/>
      <c r="AK37" s="68"/>
      <c r="AL37" s="68"/>
      <c r="AM37" s="68"/>
    </row>
    <row r="38" spans="2:39" ht="18" customHeight="1">
      <c r="B38" s="85" t="s">
        <v>793</v>
      </c>
      <c r="D38" s="47">
        <v>0</v>
      </c>
      <c r="E38" s="47">
        <v>16.453700000000001</v>
      </c>
      <c r="F38" s="47">
        <v>25.349644689999998</v>
      </c>
      <c r="G38" s="47">
        <v>15.367299999999998</v>
      </c>
      <c r="H38" s="47">
        <v>14.567099999999998</v>
      </c>
      <c r="I38" s="47">
        <v>5.192099999999999</v>
      </c>
      <c r="J38" s="47">
        <v>0.98039999999999994</v>
      </c>
      <c r="K38" s="47">
        <v>0</v>
      </c>
      <c r="L38" s="47">
        <v>0</v>
      </c>
      <c r="M38" s="47">
        <v>0</v>
      </c>
      <c r="N38" s="47">
        <v>56.457883104000011</v>
      </c>
      <c r="O38" s="47">
        <v>103.73885377184637</v>
      </c>
      <c r="P38" s="47">
        <v>112.70798050318221</v>
      </c>
      <c r="Q38" s="47">
        <v>39.322441933454243</v>
      </c>
      <c r="R38" s="47">
        <v>0</v>
      </c>
      <c r="S38" s="47">
        <v>0</v>
      </c>
      <c r="T38" s="47">
        <v>0</v>
      </c>
      <c r="U38" s="47">
        <v>0</v>
      </c>
      <c r="V38" s="47">
        <v>0</v>
      </c>
      <c r="W38" s="47">
        <v>113.24924111428199</v>
      </c>
      <c r="X38" s="68"/>
      <c r="Y38" s="68"/>
      <c r="Z38" s="68"/>
      <c r="AA38" s="68"/>
      <c r="AB38" s="68"/>
      <c r="AC38" s="68"/>
      <c r="AD38" s="68"/>
      <c r="AE38" s="68"/>
      <c r="AF38" s="68"/>
      <c r="AG38" s="68"/>
      <c r="AH38" s="68"/>
      <c r="AI38" s="68"/>
      <c r="AJ38" s="68"/>
      <c r="AK38" s="68"/>
      <c r="AL38" s="68"/>
      <c r="AM38" s="68"/>
    </row>
    <row r="39" spans="2:39" ht="5.25" customHeight="1">
      <c r="X39" s="68"/>
      <c r="Y39" s="68"/>
      <c r="Z39" s="68"/>
      <c r="AA39" s="68"/>
      <c r="AB39" s="68"/>
      <c r="AC39" s="68"/>
      <c r="AD39" s="68"/>
      <c r="AE39" s="68"/>
      <c r="AF39" s="68"/>
      <c r="AG39" s="68"/>
      <c r="AH39" s="68"/>
      <c r="AI39" s="68"/>
      <c r="AJ39" s="68"/>
      <c r="AK39" s="68"/>
      <c r="AL39" s="68"/>
      <c r="AM39" s="68"/>
    </row>
    <row r="40" spans="2:39" ht="18" customHeight="1">
      <c r="B40" s="43" t="s">
        <v>794</v>
      </c>
      <c r="O40" s="108"/>
      <c r="X40" s="68"/>
      <c r="Y40" s="68"/>
      <c r="Z40" s="68"/>
      <c r="AA40" s="68"/>
      <c r="AB40" s="68"/>
      <c r="AC40" s="68"/>
      <c r="AD40" s="68"/>
      <c r="AE40" s="68"/>
      <c r="AF40" s="68"/>
      <c r="AG40" s="68"/>
      <c r="AH40" s="68"/>
      <c r="AI40" s="68"/>
      <c r="AJ40" s="68"/>
      <c r="AK40" s="68"/>
      <c r="AL40" s="68"/>
      <c r="AM40" s="68"/>
    </row>
    <row r="41" spans="2:39" ht="18" customHeight="1">
      <c r="B41" s="85" t="s">
        <v>795</v>
      </c>
      <c r="D41" s="47">
        <v>83.265899999999974</v>
      </c>
      <c r="E41" s="64">
        <v>127.292451</v>
      </c>
      <c r="F41" s="64">
        <v>148.35867072999997</v>
      </c>
      <c r="G41" s="64">
        <v>147.26037438</v>
      </c>
      <c r="H41" s="64">
        <v>89.159500000000122</v>
      </c>
      <c r="I41" s="64">
        <v>136.77470000000008</v>
      </c>
      <c r="J41" s="64">
        <v>279.84390000000002</v>
      </c>
      <c r="K41" s="64">
        <v>213.64919999999984</v>
      </c>
      <c r="L41" s="64">
        <v>268.59551688039676</v>
      </c>
      <c r="M41" s="64">
        <v>383.0301957664002</v>
      </c>
      <c r="N41" s="64">
        <v>457.23239433191765</v>
      </c>
      <c r="O41" s="64">
        <v>622.43249049881422</v>
      </c>
      <c r="P41" s="64">
        <v>1046.0754724999997</v>
      </c>
      <c r="Q41" s="64">
        <v>1226.3542141930002</v>
      </c>
      <c r="R41" s="64">
        <v>1482.9492724544996</v>
      </c>
      <c r="S41" s="64">
        <v>1755.324312102</v>
      </c>
      <c r="T41" s="64">
        <v>1983.2709742295006</v>
      </c>
      <c r="U41" s="64">
        <v>1707.9908448447998</v>
      </c>
      <c r="V41" s="64">
        <v>1742.4124382292994</v>
      </c>
      <c r="W41" s="64">
        <v>2404.8109929742004</v>
      </c>
      <c r="X41" s="68"/>
      <c r="Y41" s="68"/>
      <c r="Z41" s="68"/>
      <c r="AA41" s="68"/>
      <c r="AB41" s="68"/>
      <c r="AC41" s="68"/>
      <c r="AD41" s="68"/>
      <c r="AE41" s="68"/>
      <c r="AF41" s="68"/>
      <c r="AG41" s="68"/>
      <c r="AH41" s="68"/>
      <c r="AI41" s="68"/>
      <c r="AJ41" s="68"/>
      <c r="AK41" s="68"/>
      <c r="AL41" s="68"/>
      <c r="AM41" s="68"/>
    </row>
    <row r="42" spans="2:39" ht="6.75" customHeight="1" thickBot="1">
      <c r="I42" s="47"/>
      <c r="J42" s="47"/>
      <c r="K42" s="47"/>
      <c r="L42" s="47"/>
      <c r="M42" s="47"/>
      <c r="N42" s="47"/>
      <c r="O42" s="47"/>
      <c r="P42" s="47"/>
      <c r="Q42" s="47"/>
      <c r="R42" s="47"/>
      <c r="S42" s="47"/>
      <c r="T42" s="47"/>
      <c r="U42" s="47"/>
      <c r="V42" s="47"/>
      <c r="W42" s="47"/>
      <c r="Y42" s="68"/>
      <c r="Z42" s="68"/>
      <c r="AA42" s="68"/>
      <c r="AB42" s="68"/>
      <c r="AC42" s="68"/>
      <c r="AD42" s="68"/>
      <c r="AE42" s="68"/>
      <c r="AF42" s="68"/>
      <c r="AG42" s="68"/>
      <c r="AH42" s="68"/>
      <c r="AI42" s="68"/>
      <c r="AJ42" s="68"/>
      <c r="AK42" s="68"/>
      <c r="AL42" s="68"/>
      <c r="AM42" s="68"/>
    </row>
    <row r="43" spans="2:39" ht="18" customHeight="1">
      <c r="B43" s="333" t="s">
        <v>39</v>
      </c>
      <c r="C43" s="343" t="s">
        <v>796</v>
      </c>
      <c r="D43" s="343"/>
      <c r="E43" s="343"/>
      <c r="F43" s="343"/>
      <c r="G43" s="343"/>
      <c r="H43" s="343"/>
      <c r="I43" s="344"/>
      <c r="J43" s="351"/>
      <c r="K43" s="351"/>
      <c r="L43" s="351"/>
      <c r="M43" s="343"/>
      <c r="N43" s="343"/>
      <c r="O43" s="343"/>
      <c r="P43" s="343"/>
      <c r="Q43" s="343"/>
      <c r="R43" s="343"/>
      <c r="S43" s="343"/>
      <c r="T43" s="343"/>
      <c r="U43" s="343"/>
      <c r="V43" s="343"/>
      <c r="W43" s="343"/>
    </row>
    <row r="44" spans="2:39" ht="18" customHeight="1">
      <c r="B44" s="102" t="s">
        <v>67</v>
      </c>
      <c r="C44" s="102" t="s">
        <v>68</v>
      </c>
      <c r="D44" s="102"/>
      <c r="E44" s="102"/>
      <c r="F44" s="102"/>
      <c r="G44" s="102"/>
      <c r="H44" s="102"/>
      <c r="I44" s="64"/>
      <c r="J44" s="64"/>
      <c r="K44" s="64"/>
      <c r="L44" s="64"/>
    </row>
    <row r="45" spans="2:39" ht="18" customHeight="1">
      <c r="B45" s="45" t="s">
        <v>81</v>
      </c>
      <c r="C45" s="45" t="s">
        <v>82</v>
      </c>
      <c r="I45" s="64"/>
      <c r="J45" s="64"/>
      <c r="K45" s="64"/>
      <c r="L45" s="64"/>
    </row>
    <row r="46" spans="2:39" ht="18" customHeight="1">
      <c r="B46" s="35" t="s">
        <v>112</v>
      </c>
      <c r="C46" s="72" t="s">
        <v>124</v>
      </c>
      <c r="D46" s="72"/>
      <c r="E46" s="72"/>
      <c r="F46" s="72"/>
      <c r="G46" s="72"/>
      <c r="H46" s="72"/>
      <c r="I46" s="64"/>
      <c r="J46" s="64"/>
      <c r="K46" s="64"/>
      <c r="L46" s="64"/>
    </row>
  </sheetData>
  <mergeCells count="2">
    <mergeCell ref="B6:C6"/>
    <mergeCell ref="I7:K7"/>
  </mergeCells>
  <printOptions verticalCentered="1"/>
  <pageMargins left="0.39370078740157483" right="0.39370078740157483" top="0.39370078740157483" bottom="0.39370078740157483" header="0" footer="0"/>
  <pageSetup paperSize="176" scale="5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8"/>
  <sheetViews>
    <sheetView zoomScale="80" zoomScaleNormal="80" zoomScaleSheetLayoutView="100" workbookViewId="0">
      <selection sqref="A1:A1048576"/>
    </sheetView>
  </sheetViews>
  <sheetFormatPr baseColWidth="10" defaultRowHeight="12.75"/>
  <cols>
    <col min="1" max="1" width="3.7109375" style="1" customWidth="1"/>
    <col min="2" max="2" width="18.5703125" style="1" customWidth="1"/>
    <col min="3" max="3" width="82" style="1" customWidth="1"/>
    <col min="4" max="9" width="11.7109375" style="1" bestFit="1" customWidth="1"/>
    <col min="10" max="10" width="12.140625" style="1" bestFit="1" customWidth="1"/>
    <col min="11" max="11" width="14" style="1" customWidth="1"/>
    <col min="12" max="12" width="11.7109375" style="1" bestFit="1" customWidth="1"/>
    <col min="13" max="13" width="15.140625" style="1" customWidth="1"/>
    <col min="14" max="14" width="17.85546875" style="1" customWidth="1"/>
    <col min="15" max="24" width="11.5703125" style="1" bestFit="1" customWidth="1"/>
    <col min="25" max="16384" width="11.42578125" style="1"/>
  </cols>
  <sheetData>
    <row r="1" spans="2:24" ht="18" customHeight="1"/>
    <row r="2" spans="2:24" ht="18" customHeight="1">
      <c r="B2" s="2" t="s">
        <v>802</v>
      </c>
      <c r="C2" s="3"/>
      <c r="D2" s="3"/>
      <c r="E2" s="3"/>
      <c r="F2" s="3"/>
      <c r="G2" s="3"/>
      <c r="H2" s="3"/>
      <c r="I2" s="3"/>
      <c r="J2" s="3"/>
    </row>
    <row r="3" spans="2:24" s="10" customFormat="1" ht="18" customHeight="1">
      <c r="B3" s="6" t="s">
        <v>575</v>
      </c>
      <c r="C3" s="4"/>
      <c r="D3" s="4"/>
      <c r="E3" s="4"/>
      <c r="F3" s="4"/>
      <c r="G3" s="8"/>
      <c r="H3" s="4"/>
      <c r="I3" s="4"/>
      <c r="J3" s="4"/>
      <c r="L3" s="9" t="s">
        <v>192</v>
      </c>
      <c r="M3" s="12"/>
      <c r="N3" s="12"/>
      <c r="O3" s="12"/>
      <c r="P3" s="12"/>
      <c r="Q3" s="12"/>
      <c r="R3" s="12"/>
      <c r="S3" s="12"/>
      <c r="T3" s="12"/>
      <c r="U3" s="12"/>
    </row>
    <row r="4" spans="2:24" s="10" customFormat="1" ht="18" customHeight="1">
      <c r="B4" s="13" t="s">
        <v>723</v>
      </c>
      <c r="C4" s="13"/>
      <c r="D4" s="374"/>
      <c r="E4" s="374"/>
      <c r="F4" s="49"/>
      <c r="G4" s="49"/>
      <c r="H4" s="49"/>
      <c r="I4" s="49"/>
      <c r="J4" s="49"/>
      <c r="L4" s="9"/>
      <c r="M4" s="12"/>
      <c r="N4" s="1"/>
      <c r="O4" s="1"/>
      <c r="P4" s="1"/>
      <c r="Q4" s="1"/>
      <c r="R4" s="1"/>
      <c r="S4" s="1"/>
      <c r="T4" s="12"/>
      <c r="U4" s="12"/>
    </row>
    <row r="5" spans="2:24" s="10" customFormat="1" ht="6" customHeight="1" thickBot="1">
      <c r="B5" s="30"/>
      <c r="C5" s="30"/>
      <c r="D5" s="30"/>
      <c r="E5" s="30"/>
      <c r="F5" s="30"/>
      <c r="G5" s="30"/>
      <c r="H5" s="30"/>
      <c r="I5" s="30"/>
      <c r="J5" s="30"/>
      <c r="K5" s="30"/>
      <c r="L5" s="30"/>
      <c r="M5" s="30"/>
      <c r="O5" s="12"/>
      <c r="P5" s="12"/>
      <c r="Q5" s="12"/>
      <c r="R5" s="12"/>
      <c r="S5" s="12"/>
      <c r="T5" s="12"/>
      <c r="U5" s="12"/>
      <c r="V5" s="12"/>
      <c r="W5" s="12"/>
    </row>
    <row r="6" spans="2:24" s="10" customFormat="1" ht="30" customHeight="1" thickBot="1">
      <c r="B6" s="330" t="s">
        <v>467</v>
      </c>
      <c r="C6" s="330"/>
      <c r="D6" s="342" t="s">
        <v>16</v>
      </c>
      <c r="E6" s="342" t="s">
        <v>17</v>
      </c>
      <c r="F6" s="342" t="s">
        <v>18</v>
      </c>
      <c r="G6" s="342" t="s">
        <v>19</v>
      </c>
      <c r="H6" s="342" t="s">
        <v>20</v>
      </c>
      <c r="I6" s="342" t="s">
        <v>21</v>
      </c>
      <c r="J6" s="342" t="s">
        <v>22</v>
      </c>
      <c r="K6" s="342" t="s">
        <v>23</v>
      </c>
      <c r="L6" s="342" t="s">
        <v>24</v>
      </c>
      <c r="M6" s="342" t="s">
        <v>25</v>
      </c>
      <c r="N6" s="342" t="s">
        <v>49</v>
      </c>
      <c r="O6" s="342" t="s">
        <v>27</v>
      </c>
      <c r="P6" s="342" t="s">
        <v>28</v>
      </c>
      <c r="Q6" s="342" t="s">
        <v>29</v>
      </c>
      <c r="R6" s="342" t="s">
        <v>30</v>
      </c>
      <c r="S6" s="342" t="s">
        <v>31</v>
      </c>
      <c r="T6" s="342" t="s">
        <v>32</v>
      </c>
      <c r="U6" s="342" t="s">
        <v>33</v>
      </c>
      <c r="V6" s="342" t="s">
        <v>50</v>
      </c>
      <c r="W6" s="342" t="s">
        <v>34</v>
      </c>
      <c r="X6" s="342" t="s">
        <v>35</v>
      </c>
    </row>
    <row r="7" spans="2:24" s="10" customFormat="1" ht="7.5" customHeight="1">
      <c r="B7" s="12"/>
      <c r="C7" s="12"/>
      <c r="D7" s="376"/>
      <c r="E7" s="376"/>
      <c r="F7" s="376"/>
      <c r="G7" s="376"/>
      <c r="H7" s="376"/>
      <c r="I7" s="376"/>
      <c r="J7" s="376"/>
      <c r="K7" s="376"/>
      <c r="L7" s="376"/>
      <c r="M7" s="376"/>
      <c r="N7" s="12"/>
      <c r="O7" s="12"/>
      <c r="P7" s="12"/>
      <c r="Q7" s="12"/>
      <c r="R7" s="12"/>
      <c r="S7" s="12"/>
      <c r="T7" s="12"/>
      <c r="U7" s="12"/>
    </row>
    <row r="8" spans="2:24" s="10" customFormat="1" ht="18" customHeight="1">
      <c r="B8" s="19" t="s">
        <v>576</v>
      </c>
      <c r="C8" s="22"/>
      <c r="D8" s="22">
        <v>538</v>
      </c>
      <c r="E8" s="22">
        <v>705.80000000000007</v>
      </c>
      <c r="F8" s="22">
        <v>797.4</v>
      </c>
      <c r="G8" s="22">
        <v>1052.6999999999998</v>
      </c>
      <c r="H8" s="22">
        <v>1665</v>
      </c>
      <c r="I8" s="22">
        <v>4481.7</v>
      </c>
      <c r="J8" s="22">
        <v>16650.599999999999</v>
      </c>
      <c r="K8" s="22">
        <v>68331.399999999994</v>
      </c>
      <c r="L8" s="22">
        <v>3866.1</v>
      </c>
      <c r="M8" s="22">
        <v>478478.99999999994</v>
      </c>
      <c r="N8" s="20">
        <v>43441928.100000001</v>
      </c>
      <c r="O8" s="22">
        <v>251.20000000000002</v>
      </c>
      <c r="P8" s="22">
        <v>388.15659999999991</v>
      </c>
      <c r="Q8" s="22">
        <v>402.5</v>
      </c>
      <c r="R8" s="22">
        <v>552.6</v>
      </c>
      <c r="S8" s="22">
        <v>618.49999999999989</v>
      </c>
      <c r="T8" s="22">
        <v>703.58519999999999</v>
      </c>
      <c r="U8" s="22">
        <v>838.12429999999995</v>
      </c>
      <c r="V8" s="22">
        <v>1196.2324000000001</v>
      </c>
      <c r="W8" s="22">
        <v>1368.0461000000003</v>
      </c>
      <c r="X8" s="22">
        <v>1841.5017000000003</v>
      </c>
    </row>
    <row r="9" spans="2:24" s="10" customFormat="1" ht="18" customHeight="1">
      <c r="B9" s="27" t="s">
        <v>803</v>
      </c>
      <c r="C9" s="25"/>
      <c r="D9" s="25">
        <v>505.7</v>
      </c>
      <c r="E9" s="25">
        <v>649.70000000000005</v>
      </c>
      <c r="F9" s="25">
        <v>710.6</v>
      </c>
      <c r="G9" s="25">
        <v>941.4</v>
      </c>
      <c r="H9" s="25">
        <v>1374</v>
      </c>
      <c r="I9" s="25">
        <v>4211</v>
      </c>
      <c r="J9" s="25">
        <v>11486</v>
      </c>
      <c r="K9" s="25">
        <v>39119</v>
      </c>
      <c r="L9" s="25">
        <v>2170.1999999999998</v>
      </c>
      <c r="M9" s="25">
        <v>258430.6</v>
      </c>
      <c r="N9" s="24">
        <v>29129674.5</v>
      </c>
      <c r="O9" s="25">
        <v>215.4</v>
      </c>
      <c r="P9" s="25">
        <v>319.85829999999999</v>
      </c>
      <c r="Q9" s="25">
        <v>326.89999999999998</v>
      </c>
      <c r="R9" s="25">
        <v>440.6</v>
      </c>
      <c r="S9" s="25">
        <v>541.9</v>
      </c>
      <c r="T9" s="25">
        <v>608</v>
      </c>
      <c r="U9" s="25">
        <v>722.0693</v>
      </c>
      <c r="V9" s="25">
        <v>992.76729999999998</v>
      </c>
      <c r="W9" s="25">
        <v>1216.3246000000001</v>
      </c>
      <c r="X9" s="25">
        <v>1678.4445000000001</v>
      </c>
    </row>
    <row r="10" spans="2:24" s="10" customFormat="1" ht="18" customHeight="1">
      <c r="B10" s="209" t="s">
        <v>804</v>
      </c>
      <c r="C10" s="25"/>
      <c r="D10" s="95">
        <v>505.7</v>
      </c>
      <c r="E10" s="95">
        <v>649.70000000000005</v>
      </c>
      <c r="F10" s="95">
        <v>710.6</v>
      </c>
      <c r="G10" s="95">
        <v>941.4</v>
      </c>
      <c r="H10" s="95">
        <v>1374</v>
      </c>
      <c r="I10" s="95">
        <v>4211</v>
      </c>
      <c r="J10" s="95">
        <v>11486</v>
      </c>
      <c r="K10" s="95">
        <v>39119</v>
      </c>
      <c r="L10" s="95">
        <v>2170.1999999999998</v>
      </c>
      <c r="M10" s="95">
        <v>258430.6</v>
      </c>
      <c r="N10" s="24">
        <v>29129674.5</v>
      </c>
      <c r="O10" s="25">
        <v>215.4</v>
      </c>
      <c r="P10" s="25">
        <v>319.85829999999999</v>
      </c>
      <c r="Q10" s="25">
        <v>326.89999999999998</v>
      </c>
      <c r="R10" s="25">
        <v>440.6</v>
      </c>
      <c r="S10" s="25">
        <v>541.9</v>
      </c>
      <c r="T10" s="25">
        <v>608</v>
      </c>
      <c r="U10" s="25">
        <v>722.0693</v>
      </c>
      <c r="V10" s="25">
        <v>992.76729999999998</v>
      </c>
      <c r="W10" s="25">
        <v>1216.3246000000001</v>
      </c>
      <c r="X10" s="25">
        <v>1678.4445000000001</v>
      </c>
    </row>
    <row r="11" spans="2:24" s="10" customFormat="1" ht="18" customHeight="1">
      <c r="B11" s="139" t="s">
        <v>805</v>
      </c>
      <c r="C11" s="25"/>
      <c r="D11" s="25">
        <v>0</v>
      </c>
      <c r="E11" s="25">
        <v>0</v>
      </c>
      <c r="F11" s="25">
        <v>0</v>
      </c>
      <c r="G11" s="25">
        <v>0</v>
      </c>
      <c r="H11" s="25">
        <v>0</v>
      </c>
      <c r="I11" s="25">
        <v>0</v>
      </c>
      <c r="J11" s="25">
        <v>2104.9</v>
      </c>
      <c r="K11" s="25">
        <v>11423.5</v>
      </c>
      <c r="L11" s="25">
        <v>1461</v>
      </c>
      <c r="M11" s="25">
        <v>55269.2</v>
      </c>
      <c r="N11" s="24">
        <v>13658425.5</v>
      </c>
      <c r="O11" s="25">
        <v>25.8</v>
      </c>
      <c r="P11" s="25">
        <v>23.4</v>
      </c>
      <c r="Q11" s="25">
        <v>6.2</v>
      </c>
      <c r="R11" s="25">
        <v>6.2</v>
      </c>
      <c r="S11" s="25">
        <v>0</v>
      </c>
      <c r="T11" s="25">
        <v>0</v>
      </c>
      <c r="U11" s="25">
        <v>0</v>
      </c>
      <c r="V11" s="25">
        <v>0</v>
      </c>
      <c r="W11" s="25">
        <v>0</v>
      </c>
      <c r="X11" s="25">
        <v>0</v>
      </c>
    </row>
    <row r="12" spans="2:24" s="10" customFormat="1" ht="18" customHeight="1">
      <c r="B12" s="139" t="s">
        <v>806</v>
      </c>
      <c r="C12" s="25"/>
      <c r="D12" s="95">
        <v>17.5</v>
      </c>
      <c r="E12" s="95">
        <v>39.700000000000003</v>
      </c>
      <c r="F12" s="95">
        <v>70.8</v>
      </c>
      <c r="G12" s="95">
        <v>96.2</v>
      </c>
      <c r="H12" s="95">
        <v>118</v>
      </c>
      <c r="I12" s="95">
        <v>145</v>
      </c>
      <c r="J12" s="95">
        <v>500.9</v>
      </c>
      <c r="K12" s="95">
        <v>2803.9</v>
      </c>
      <c r="L12" s="95">
        <v>88.9</v>
      </c>
      <c r="M12" s="95">
        <v>147734.9</v>
      </c>
      <c r="N12" s="24">
        <v>365510</v>
      </c>
      <c r="O12" s="25">
        <v>1.6</v>
      </c>
      <c r="P12" s="25">
        <v>14.9276</v>
      </c>
      <c r="Q12" s="25">
        <v>26.3</v>
      </c>
      <c r="R12" s="25">
        <v>68.599999999999994</v>
      </c>
      <c r="S12" s="25">
        <v>74.8</v>
      </c>
      <c r="T12" s="25">
        <v>80.3</v>
      </c>
      <c r="U12" s="25">
        <v>114.95489999999999</v>
      </c>
      <c r="V12" s="25">
        <v>199.5247</v>
      </c>
      <c r="W12" s="25">
        <v>146.0812</v>
      </c>
      <c r="X12" s="25">
        <v>155.643</v>
      </c>
    </row>
    <row r="13" spans="2:24" s="10" customFormat="1" ht="18" customHeight="1">
      <c r="B13" s="27" t="s">
        <v>807</v>
      </c>
      <c r="C13" s="25"/>
      <c r="D13" s="95">
        <v>14.8</v>
      </c>
      <c r="E13" s="95">
        <v>16.399999999999999</v>
      </c>
      <c r="F13" s="95">
        <v>16</v>
      </c>
      <c r="G13" s="95">
        <v>15.1</v>
      </c>
      <c r="H13" s="95">
        <v>173</v>
      </c>
      <c r="I13" s="95">
        <v>125.7</v>
      </c>
      <c r="J13" s="95">
        <v>2450</v>
      </c>
      <c r="K13" s="95">
        <v>14985</v>
      </c>
      <c r="L13" s="95">
        <v>146</v>
      </c>
      <c r="M13" s="95">
        <v>314.5</v>
      </c>
      <c r="N13" s="24">
        <v>188444.7</v>
      </c>
      <c r="O13" s="25">
        <v>0.1</v>
      </c>
      <c r="P13" s="25">
        <v>0.52070000000000005</v>
      </c>
      <c r="Q13" s="25">
        <v>1</v>
      </c>
      <c r="R13" s="25">
        <v>1.6</v>
      </c>
      <c r="S13" s="25">
        <v>1.8</v>
      </c>
      <c r="T13" s="25">
        <v>15.2852</v>
      </c>
      <c r="U13" s="25">
        <v>1.1001000000000001</v>
      </c>
      <c r="V13" s="25">
        <v>1.4426000000000001</v>
      </c>
      <c r="W13" s="25">
        <v>2.2568000000000001</v>
      </c>
      <c r="X13" s="25">
        <v>6.6562999999999999</v>
      </c>
    </row>
    <row r="14" spans="2:24" s="10" customFormat="1" ht="18" customHeight="1">
      <c r="B14" s="139" t="s">
        <v>808</v>
      </c>
      <c r="C14" s="25"/>
      <c r="D14" s="95">
        <v>0</v>
      </c>
      <c r="E14" s="95">
        <v>0</v>
      </c>
      <c r="F14" s="95">
        <v>0</v>
      </c>
      <c r="G14" s="95">
        <v>0</v>
      </c>
      <c r="H14" s="95">
        <v>0</v>
      </c>
      <c r="I14" s="95">
        <v>0</v>
      </c>
      <c r="J14" s="95">
        <v>0</v>
      </c>
      <c r="K14" s="95">
        <v>0</v>
      </c>
      <c r="L14" s="95">
        <v>0</v>
      </c>
      <c r="M14" s="95">
        <v>16729.8</v>
      </c>
      <c r="N14" s="24">
        <v>99873.4</v>
      </c>
      <c r="O14" s="25">
        <v>8.3000000000000007</v>
      </c>
      <c r="P14" s="25">
        <v>29.45</v>
      </c>
      <c r="Q14" s="25">
        <v>42.1</v>
      </c>
      <c r="R14" s="25">
        <v>29.5</v>
      </c>
      <c r="S14" s="25">
        <v>0</v>
      </c>
      <c r="T14" s="25">
        <v>0</v>
      </c>
      <c r="U14" s="25">
        <v>0</v>
      </c>
      <c r="V14" s="25">
        <v>0</v>
      </c>
      <c r="W14" s="25">
        <v>0</v>
      </c>
      <c r="X14" s="25">
        <v>0</v>
      </c>
    </row>
    <row r="15" spans="2:24" s="10" customFormat="1" ht="18" customHeight="1">
      <c r="B15" s="139" t="s">
        <v>809</v>
      </c>
      <c r="C15" s="25"/>
      <c r="D15" s="25">
        <v>0</v>
      </c>
      <c r="E15" s="25">
        <v>0</v>
      </c>
      <c r="F15" s="25">
        <v>0</v>
      </c>
      <c r="G15" s="25">
        <v>0</v>
      </c>
      <c r="H15" s="25">
        <v>0</v>
      </c>
      <c r="I15" s="25">
        <v>0</v>
      </c>
      <c r="J15" s="25">
        <v>108.8</v>
      </c>
      <c r="K15" s="25">
        <v>0</v>
      </c>
      <c r="L15" s="25">
        <v>0</v>
      </c>
      <c r="M15" s="25">
        <v>0</v>
      </c>
      <c r="N15" s="24">
        <v>0</v>
      </c>
      <c r="O15" s="25">
        <v>0</v>
      </c>
      <c r="P15" s="25">
        <v>0</v>
      </c>
      <c r="Q15" s="25">
        <v>0</v>
      </c>
      <c r="R15" s="25">
        <v>6.1</v>
      </c>
      <c r="S15" s="25">
        <v>0</v>
      </c>
      <c r="T15" s="25">
        <v>0</v>
      </c>
      <c r="U15" s="25">
        <v>0</v>
      </c>
      <c r="V15" s="25">
        <v>0</v>
      </c>
      <c r="W15" s="25">
        <v>0</v>
      </c>
      <c r="X15" s="25">
        <v>0</v>
      </c>
    </row>
    <row r="16" spans="2:24" s="10" customFormat="1" ht="18" customHeight="1">
      <c r="B16" s="139" t="s">
        <v>810</v>
      </c>
      <c r="C16" s="25"/>
      <c r="D16" s="25">
        <v>0</v>
      </c>
      <c r="E16" s="25">
        <v>0</v>
      </c>
      <c r="F16" s="25">
        <v>0</v>
      </c>
      <c r="G16" s="25">
        <v>0</v>
      </c>
      <c r="H16" s="25">
        <v>0</v>
      </c>
      <c r="I16" s="25">
        <v>0</v>
      </c>
      <c r="J16" s="25">
        <v>0</v>
      </c>
      <c r="K16" s="25">
        <v>0</v>
      </c>
      <c r="L16" s="25">
        <v>0</v>
      </c>
      <c r="M16" s="25">
        <v>0</v>
      </c>
      <c r="N16" s="24">
        <v>0</v>
      </c>
      <c r="O16" s="25">
        <v>0</v>
      </c>
      <c r="P16" s="25">
        <v>0</v>
      </c>
      <c r="Q16" s="25">
        <v>0</v>
      </c>
      <c r="R16" s="25">
        <v>0</v>
      </c>
      <c r="S16" s="25">
        <v>0</v>
      </c>
      <c r="T16" s="25">
        <v>0</v>
      </c>
      <c r="U16" s="25">
        <v>0</v>
      </c>
      <c r="V16" s="25">
        <v>2.4977999999999998</v>
      </c>
      <c r="W16" s="25">
        <v>3.3835000000000002</v>
      </c>
      <c r="X16" s="25">
        <v>0.75790000000000002</v>
      </c>
    </row>
    <row r="17" spans="2:24" s="10" customFormat="1" ht="6" customHeight="1">
      <c r="B17" s="25"/>
      <c r="C17" s="25"/>
      <c r="D17" s="25"/>
      <c r="E17" s="25"/>
      <c r="F17" s="25"/>
      <c r="G17" s="25"/>
      <c r="H17" s="25"/>
      <c r="I17" s="25"/>
      <c r="J17" s="25"/>
      <c r="K17" s="25"/>
      <c r="L17" s="25"/>
      <c r="M17" s="25"/>
      <c r="N17" s="24"/>
      <c r="O17" s="25"/>
      <c r="P17" s="25"/>
      <c r="Q17" s="25"/>
      <c r="R17" s="25"/>
      <c r="S17" s="25"/>
      <c r="T17" s="25"/>
      <c r="U17" s="25"/>
      <c r="V17" s="25"/>
      <c r="W17" s="25"/>
      <c r="X17" s="25"/>
    </row>
    <row r="18" spans="2:24" s="10" customFormat="1" ht="18" customHeight="1">
      <c r="B18" s="19" t="s">
        <v>51</v>
      </c>
      <c r="C18" s="22"/>
      <c r="D18" s="22">
        <v>448.70000000000005</v>
      </c>
      <c r="E18" s="22">
        <v>561</v>
      </c>
      <c r="F18" s="22">
        <v>784.5</v>
      </c>
      <c r="G18" s="22">
        <v>1070.8</v>
      </c>
      <c r="H18" s="22">
        <v>1501</v>
      </c>
      <c r="I18" s="22">
        <v>3918</v>
      </c>
      <c r="J18" s="22">
        <v>13221.3</v>
      </c>
      <c r="K18" s="22">
        <v>70920</v>
      </c>
      <c r="L18" s="22">
        <v>3613.9</v>
      </c>
      <c r="M18" s="22">
        <v>267759</v>
      </c>
      <c r="N18" s="20">
        <v>39069290.200000003</v>
      </c>
      <c r="O18" s="22">
        <v>186.2</v>
      </c>
      <c r="P18" s="22">
        <v>282.78360000000009</v>
      </c>
      <c r="Q18" s="22">
        <v>355.3</v>
      </c>
      <c r="R18" s="22">
        <v>468.30000000000007</v>
      </c>
      <c r="S18" s="22">
        <v>593</v>
      </c>
      <c r="T18" s="22">
        <v>751.13000000000011</v>
      </c>
      <c r="U18" s="22">
        <v>788.29359999999997</v>
      </c>
      <c r="V18" s="22">
        <v>993.72370000000001</v>
      </c>
      <c r="W18" s="22">
        <v>1213.8228999999999</v>
      </c>
      <c r="X18" s="22">
        <v>1389.9325999999999</v>
      </c>
    </row>
    <row r="19" spans="2:24" s="10" customFormat="1" ht="18" customHeight="1">
      <c r="B19" s="27" t="s">
        <v>816</v>
      </c>
      <c r="C19" s="25"/>
      <c r="D19" s="25">
        <v>249.70000000000002</v>
      </c>
      <c r="E19" s="25">
        <v>257.5</v>
      </c>
      <c r="F19" s="25">
        <v>453.9</v>
      </c>
      <c r="G19" s="25">
        <v>572</v>
      </c>
      <c r="H19" s="25">
        <v>781</v>
      </c>
      <c r="I19" s="25">
        <v>1759</v>
      </c>
      <c r="J19" s="25">
        <v>8091.3</v>
      </c>
      <c r="K19" s="25">
        <v>33433</v>
      </c>
      <c r="L19" s="25">
        <v>2994.8</v>
      </c>
      <c r="M19" s="25">
        <v>254287.9</v>
      </c>
      <c r="N19" s="24">
        <v>33168986</v>
      </c>
      <c r="O19" s="25">
        <v>165.2</v>
      </c>
      <c r="P19" s="25">
        <v>258.93360000000001</v>
      </c>
      <c r="Q19" s="25">
        <v>333.2</v>
      </c>
      <c r="R19" s="25">
        <v>407.1</v>
      </c>
      <c r="S19" s="25">
        <v>400.8</v>
      </c>
      <c r="T19" s="25">
        <v>507.46270000000004</v>
      </c>
      <c r="U19" s="25">
        <v>560.38639999999998</v>
      </c>
      <c r="V19" s="25">
        <v>719.42219999999998</v>
      </c>
      <c r="W19" s="25">
        <v>853.67859999999996</v>
      </c>
      <c r="X19" s="25">
        <v>1032.5678</v>
      </c>
    </row>
    <row r="20" spans="2:24" s="10" customFormat="1" ht="18" customHeight="1">
      <c r="B20" s="140" t="s">
        <v>811</v>
      </c>
      <c r="C20" s="25"/>
      <c r="D20" s="95">
        <v>197.3</v>
      </c>
      <c r="E20" s="95">
        <v>206.6</v>
      </c>
      <c r="F20" s="95">
        <v>373.2</v>
      </c>
      <c r="G20" s="95">
        <v>451.9</v>
      </c>
      <c r="H20" s="95">
        <v>596</v>
      </c>
      <c r="I20" s="95">
        <v>1276</v>
      </c>
      <c r="J20" s="95">
        <v>6570</v>
      </c>
      <c r="K20" s="95">
        <v>22239</v>
      </c>
      <c r="L20" s="95">
        <v>892.3</v>
      </c>
      <c r="M20" s="95">
        <v>136647.29999999999</v>
      </c>
      <c r="N20" s="24">
        <v>20610752.5</v>
      </c>
      <c r="O20" s="25">
        <v>98.5</v>
      </c>
      <c r="P20" s="25">
        <v>183.6842</v>
      </c>
      <c r="Q20" s="25">
        <v>248.1</v>
      </c>
      <c r="R20" s="25">
        <v>311.2</v>
      </c>
      <c r="S20" s="25">
        <v>340.3</v>
      </c>
      <c r="T20" s="25">
        <v>425.80470000000003</v>
      </c>
      <c r="U20" s="25">
        <v>483.08969999999999</v>
      </c>
      <c r="V20" s="25">
        <v>595.32159999999999</v>
      </c>
      <c r="W20" s="25">
        <v>654.49329999999998</v>
      </c>
      <c r="X20" s="25">
        <v>832.29729999999995</v>
      </c>
    </row>
    <row r="21" spans="2:24" s="10" customFormat="1" ht="18" customHeight="1">
      <c r="B21" s="140" t="s">
        <v>812</v>
      </c>
      <c r="C21" s="25"/>
      <c r="D21" s="25">
        <v>52.4</v>
      </c>
      <c r="E21" s="25">
        <v>50.9</v>
      </c>
      <c r="F21" s="25">
        <v>80.7</v>
      </c>
      <c r="G21" s="25">
        <v>120.1</v>
      </c>
      <c r="H21" s="25">
        <v>185</v>
      </c>
      <c r="I21" s="25">
        <v>483</v>
      </c>
      <c r="J21" s="25">
        <v>1521.3</v>
      </c>
      <c r="K21" s="25">
        <v>11194</v>
      </c>
      <c r="L21" s="25">
        <v>2102.5</v>
      </c>
      <c r="M21" s="25">
        <v>117640.6</v>
      </c>
      <c r="N21" s="24">
        <v>12558233.5</v>
      </c>
      <c r="O21" s="25">
        <v>66.7</v>
      </c>
      <c r="P21" s="25">
        <v>75.249400000000009</v>
      </c>
      <c r="Q21" s="25">
        <v>85.1</v>
      </c>
      <c r="R21" s="25">
        <v>95.9</v>
      </c>
      <c r="S21" s="25">
        <v>60.5</v>
      </c>
      <c r="T21" s="25">
        <v>81.658000000000001</v>
      </c>
      <c r="U21" s="25">
        <v>77.296700000000001</v>
      </c>
      <c r="V21" s="25">
        <v>124.10059999999999</v>
      </c>
      <c r="W21" s="25">
        <v>199.18530000000001</v>
      </c>
      <c r="X21" s="25">
        <v>200.2705</v>
      </c>
    </row>
    <row r="22" spans="2:24" s="10" customFormat="1" ht="18" customHeight="1">
      <c r="B22" s="133" t="s">
        <v>813</v>
      </c>
      <c r="C22" s="25"/>
      <c r="D22" s="95">
        <v>0</v>
      </c>
      <c r="E22" s="95">
        <v>0</v>
      </c>
      <c r="F22" s="95">
        <v>0</v>
      </c>
      <c r="G22" s="95">
        <v>0</v>
      </c>
      <c r="H22" s="95">
        <v>0</v>
      </c>
      <c r="I22" s="95">
        <v>0</v>
      </c>
      <c r="J22" s="95">
        <v>0</v>
      </c>
      <c r="K22" s="95">
        <v>0</v>
      </c>
      <c r="L22" s="95">
        <v>534.70000000000005</v>
      </c>
      <c r="M22" s="95">
        <v>60344.3</v>
      </c>
      <c r="N22" s="24">
        <v>8735630.5999999996</v>
      </c>
      <c r="O22" s="25">
        <v>32.700000000000003</v>
      </c>
      <c r="P22" s="25">
        <v>47.0002</v>
      </c>
      <c r="Q22" s="25">
        <v>44.8</v>
      </c>
      <c r="R22" s="25">
        <v>40.700000000000003</v>
      </c>
      <c r="S22" s="25">
        <v>23.1</v>
      </c>
      <c r="T22" s="25">
        <v>27.085699999999999</v>
      </c>
      <c r="U22" s="25">
        <v>32.328499999999998</v>
      </c>
      <c r="V22" s="25">
        <v>51.197600000000001</v>
      </c>
      <c r="W22" s="25">
        <v>72.943399999999997</v>
      </c>
      <c r="X22" s="25">
        <v>85.420199999999994</v>
      </c>
    </row>
    <row r="23" spans="2:24" s="10" customFormat="1" ht="18" customHeight="1">
      <c r="B23" s="133" t="s">
        <v>751</v>
      </c>
      <c r="C23" s="25"/>
      <c r="D23" s="95">
        <v>52.4</v>
      </c>
      <c r="E23" s="95">
        <v>50.9</v>
      </c>
      <c r="F23" s="95">
        <v>80.7</v>
      </c>
      <c r="G23" s="95">
        <v>120.1</v>
      </c>
      <c r="H23" s="95">
        <v>185</v>
      </c>
      <c r="I23" s="95">
        <v>483</v>
      </c>
      <c r="J23" s="95">
        <v>1521.3</v>
      </c>
      <c r="K23" s="95">
        <v>11194</v>
      </c>
      <c r="L23" s="95">
        <v>1567.8</v>
      </c>
      <c r="M23" s="95">
        <v>57296.3</v>
      </c>
      <c r="N23" s="24">
        <v>3822602.9</v>
      </c>
      <c r="O23" s="25">
        <v>34</v>
      </c>
      <c r="P23" s="25">
        <v>28.249200000000002</v>
      </c>
      <c r="Q23" s="25">
        <v>34.299999999999997</v>
      </c>
      <c r="R23" s="25">
        <v>49.7</v>
      </c>
      <c r="S23" s="25">
        <v>34.799999999999997</v>
      </c>
      <c r="T23" s="25">
        <v>51.6723</v>
      </c>
      <c r="U23" s="25">
        <v>41.628799999999998</v>
      </c>
      <c r="V23" s="25">
        <v>67.791799999999995</v>
      </c>
      <c r="W23" s="25">
        <v>118.94289999999999</v>
      </c>
      <c r="X23" s="25">
        <v>105.125</v>
      </c>
    </row>
    <row r="24" spans="2:24" s="10" customFormat="1" ht="18" customHeight="1">
      <c r="B24" s="142" t="s">
        <v>814</v>
      </c>
      <c r="C24" s="25"/>
      <c r="D24" s="95">
        <v>0</v>
      </c>
      <c r="E24" s="95">
        <v>0</v>
      </c>
      <c r="F24" s="95">
        <v>0</v>
      </c>
      <c r="G24" s="95">
        <v>0</v>
      </c>
      <c r="H24" s="95">
        <v>0</v>
      </c>
      <c r="I24" s="95">
        <v>0</v>
      </c>
      <c r="J24" s="95">
        <v>0</v>
      </c>
      <c r="K24" s="95">
        <v>0</v>
      </c>
      <c r="L24" s="95">
        <v>0</v>
      </c>
      <c r="M24" s="95">
        <v>0</v>
      </c>
      <c r="N24" s="24">
        <v>0</v>
      </c>
      <c r="O24" s="25">
        <v>0</v>
      </c>
      <c r="P24" s="25">
        <v>0</v>
      </c>
      <c r="Q24" s="25">
        <v>6</v>
      </c>
      <c r="R24" s="25">
        <v>5.5</v>
      </c>
      <c r="S24" s="25">
        <v>2.6</v>
      </c>
      <c r="T24" s="25">
        <v>2.9</v>
      </c>
      <c r="U24" s="25">
        <v>3.3393999999999999</v>
      </c>
      <c r="V24" s="25">
        <v>5.1112000000000002</v>
      </c>
      <c r="W24" s="25">
        <v>7.2990000000000004</v>
      </c>
      <c r="X24" s="25">
        <v>9.7253000000000007</v>
      </c>
    </row>
    <row r="25" spans="2:24" s="10" customFormat="1" ht="18" customHeight="1">
      <c r="B25" s="27" t="s">
        <v>815</v>
      </c>
      <c r="C25" s="25"/>
      <c r="D25" s="95">
        <v>0</v>
      </c>
      <c r="E25" s="95">
        <v>0</v>
      </c>
      <c r="F25" s="95">
        <v>23.9</v>
      </c>
      <c r="G25" s="95">
        <v>96.6</v>
      </c>
      <c r="H25" s="95">
        <v>295</v>
      </c>
      <c r="I25" s="95">
        <v>1381</v>
      </c>
      <c r="J25" s="95">
        <v>1346</v>
      </c>
      <c r="K25" s="95">
        <v>26523</v>
      </c>
      <c r="L25" s="95">
        <v>0</v>
      </c>
      <c r="M25" s="95">
        <v>1799.8</v>
      </c>
      <c r="N25" s="24">
        <v>475713</v>
      </c>
      <c r="O25" s="25">
        <v>19.399999999999999</v>
      </c>
      <c r="P25" s="25">
        <v>10.561500000000001</v>
      </c>
      <c r="Q25" s="25">
        <v>11.2</v>
      </c>
      <c r="R25" s="25">
        <v>11.1</v>
      </c>
      <c r="S25" s="25">
        <v>6.7</v>
      </c>
      <c r="T25" s="25">
        <v>21.607600000000001</v>
      </c>
      <c r="U25" s="25">
        <v>2.6781999999999999</v>
      </c>
      <c r="V25" s="25">
        <v>4.1024000000000003</v>
      </c>
      <c r="W25" s="25">
        <v>5.4749999999999996</v>
      </c>
      <c r="X25" s="25">
        <v>0</v>
      </c>
    </row>
    <row r="26" spans="2:24" s="10" customFormat="1" ht="18" customHeight="1">
      <c r="B26" s="27" t="s">
        <v>817</v>
      </c>
      <c r="C26" s="25"/>
      <c r="D26" s="95">
        <v>0</v>
      </c>
      <c r="E26" s="95">
        <v>0</v>
      </c>
      <c r="F26" s="95">
        <v>0</v>
      </c>
      <c r="G26" s="95">
        <v>0</v>
      </c>
      <c r="H26" s="95">
        <v>0</v>
      </c>
      <c r="I26" s="95">
        <v>0</v>
      </c>
      <c r="J26" s="95">
        <v>0</v>
      </c>
      <c r="K26" s="95">
        <v>0</v>
      </c>
      <c r="L26" s="95">
        <v>0</v>
      </c>
      <c r="M26" s="95">
        <v>0</v>
      </c>
      <c r="N26" s="24">
        <v>0</v>
      </c>
      <c r="O26" s="25">
        <v>0</v>
      </c>
      <c r="P26" s="25">
        <v>0</v>
      </c>
      <c r="Q26" s="25">
        <v>0</v>
      </c>
      <c r="R26" s="25">
        <v>39</v>
      </c>
      <c r="S26" s="25">
        <v>111.2</v>
      </c>
      <c r="T26" s="25">
        <v>132.739</v>
      </c>
      <c r="U26" s="25">
        <v>170.39529999999999</v>
      </c>
      <c r="V26" s="25">
        <v>202.3126</v>
      </c>
      <c r="W26" s="25">
        <v>298.12599999999998</v>
      </c>
      <c r="X26" s="25">
        <v>310.42349999999999</v>
      </c>
    </row>
    <row r="27" spans="2:24" s="10" customFormat="1" ht="18" customHeight="1">
      <c r="B27" s="27" t="s">
        <v>818</v>
      </c>
      <c r="C27" s="25"/>
      <c r="D27" s="95">
        <v>0</v>
      </c>
      <c r="E27" s="95">
        <v>0</v>
      </c>
      <c r="F27" s="95">
        <v>0</v>
      </c>
      <c r="G27" s="95">
        <v>0</v>
      </c>
      <c r="H27" s="95">
        <v>0</v>
      </c>
      <c r="I27" s="95">
        <v>0</v>
      </c>
      <c r="J27" s="95">
        <v>0</v>
      </c>
      <c r="K27" s="95">
        <v>0</v>
      </c>
      <c r="L27" s="95">
        <v>0</v>
      </c>
      <c r="M27" s="95">
        <v>0</v>
      </c>
      <c r="N27" s="24">
        <v>0</v>
      </c>
      <c r="O27" s="25">
        <v>0</v>
      </c>
      <c r="P27" s="25">
        <v>0</v>
      </c>
      <c r="Q27" s="25">
        <v>0</v>
      </c>
      <c r="R27" s="25">
        <v>0</v>
      </c>
      <c r="S27" s="25">
        <v>0</v>
      </c>
      <c r="T27" s="25">
        <v>0</v>
      </c>
      <c r="U27" s="25">
        <v>8.4398</v>
      </c>
      <c r="V27" s="25">
        <v>21.399699999999999</v>
      </c>
      <c r="W27" s="25">
        <v>18.4756</v>
      </c>
      <c r="X27" s="25">
        <v>12.4488</v>
      </c>
    </row>
    <row r="28" spans="2:24" s="10" customFormat="1" ht="18" customHeight="1">
      <c r="B28" s="27" t="s">
        <v>742</v>
      </c>
      <c r="C28" s="25"/>
      <c r="D28" s="25">
        <v>199</v>
      </c>
      <c r="E28" s="25">
        <v>298</v>
      </c>
      <c r="F28" s="25">
        <v>275</v>
      </c>
      <c r="G28" s="25">
        <v>327</v>
      </c>
      <c r="H28" s="25">
        <v>331</v>
      </c>
      <c r="I28" s="25">
        <v>640</v>
      </c>
      <c r="J28" s="25">
        <v>3137</v>
      </c>
      <c r="K28" s="25">
        <v>8926</v>
      </c>
      <c r="L28" s="25">
        <v>400.2</v>
      </c>
      <c r="M28" s="25">
        <v>333.9</v>
      </c>
      <c r="N28" s="24">
        <v>4925906.5</v>
      </c>
      <c r="O28" s="25">
        <v>0.3</v>
      </c>
      <c r="P28" s="25">
        <v>3.6</v>
      </c>
      <c r="Q28" s="25">
        <v>0</v>
      </c>
      <c r="R28" s="25">
        <v>0</v>
      </c>
      <c r="S28" s="25">
        <v>0</v>
      </c>
      <c r="T28" s="25">
        <v>0.45760000000000001</v>
      </c>
      <c r="U28" s="25">
        <v>10.3931</v>
      </c>
      <c r="V28" s="25">
        <v>13.395899999999999</v>
      </c>
      <c r="W28" s="25">
        <v>27.9282</v>
      </c>
      <c r="X28" s="25">
        <v>11.756</v>
      </c>
    </row>
    <row r="29" spans="2:24" s="10" customFormat="1" ht="18" customHeight="1">
      <c r="B29" s="142" t="s">
        <v>819</v>
      </c>
      <c r="C29" s="25"/>
      <c r="D29" s="25">
        <v>199</v>
      </c>
      <c r="E29" s="25">
        <v>298</v>
      </c>
      <c r="F29" s="25">
        <v>275</v>
      </c>
      <c r="G29" s="25">
        <v>327</v>
      </c>
      <c r="H29" s="25">
        <v>331</v>
      </c>
      <c r="I29" s="25">
        <v>640</v>
      </c>
      <c r="J29" s="25">
        <v>3137</v>
      </c>
      <c r="K29" s="25">
        <v>8926</v>
      </c>
      <c r="L29" s="25">
        <v>400.2</v>
      </c>
      <c r="M29" s="25">
        <v>333.9</v>
      </c>
      <c r="N29" s="24">
        <v>4925906.5</v>
      </c>
      <c r="O29" s="25">
        <v>0</v>
      </c>
      <c r="P29" s="25">
        <v>3.6</v>
      </c>
      <c r="Q29" s="25">
        <v>0</v>
      </c>
      <c r="R29" s="25">
        <v>0</v>
      </c>
      <c r="S29" s="25">
        <v>0</v>
      </c>
      <c r="T29" s="25">
        <v>0</v>
      </c>
      <c r="U29" s="25">
        <v>0</v>
      </c>
      <c r="V29" s="25">
        <v>0</v>
      </c>
      <c r="W29" s="25">
        <v>0</v>
      </c>
      <c r="X29" s="25">
        <v>0</v>
      </c>
    </row>
    <row r="30" spans="2:24" s="10" customFormat="1" ht="18" customHeight="1">
      <c r="B30" s="139" t="s">
        <v>822</v>
      </c>
      <c r="C30" s="25"/>
      <c r="D30" s="25">
        <v>0</v>
      </c>
      <c r="E30" s="25">
        <v>0</v>
      </c>
      <c r="F30" s="25">
        <v>0</v>
      </c>
      <c r="G30" s="25">
        <v>0</v>
      </c>
      <c r="H30" s="25">
        <v>0</v>
      </c>
      <c r="I30" s="25">
        <v>0</v>
      </c>
      <c r="J30" s="25">
        <v>0</v>
      </c>
      <c r="K30" s="25">
        <v>0</v>
      </c>
      <c r="L30" s="25">
        <v>0</v>
      </c>
      <c r="M30" s="25">
        <v>0</v>
      </c>
      <c r="N30" s="24">
        <v>0</v>
      </c>
      <c r="O30" s="25">
        <v>0</v>
      </c>
      <c r="P30" s="25">
        <v>0</v>
      </c>
      <c r="Q30" s="25">
        <v>0</v>
      </c>
      <c r="R30" s="25">
        <v>0</v>
      </c>
      <c r="S30" s="25">
        <v>0</v>
      </c>
      <c r="T30" s="25">
        <v>0</v>
      </c>
      <c r="U30" s="25">
        <v>0</v>
      </c>
      <c r="V30" s="25">
        <v>0</v>
      </c>
      <c r="W30" s="25">
        <v>0</v>
      </c>
      <c r="X30" s="25">
        <v>0</v>
      </c>
    </row>
    <row r="31" spans="2:24" s="10" customFormat="1" ht="18" customHeight="1">
      <c r="B31" s="142" t="s">
        <v>820</v>
      </c>
      <c r="C31" s="25"/>
      <c r="D31" s="95">
        <v>0</v>
      </c>
      <c r="E31" s="95">
        <v>0</v>
      </c>
      <c r="F31" s="95">
        <v>0</v>
      </c>
      <c r="G31" s="95">
        <v>0</v>
      </c>
      <c r="H31" s="95">
        <v>0</v>
      </c>
      <c r="I31" s="95">
        <v>0</v>
      </c>
      <c r="J31" s="95">
        <v>0</v>
      </c>
      <c r="K31" s="95">
        <v>0</v>
      </c>
      <c r="L31" s="95">
        <v>0</v>
      </c>
      <c r="M31" s="95">
        <v>0</v>
      </c>
      <c r="N31" s="211">
        <v>0</v>
      </c>
      <c r="O31" s="25">
        <v>0.3</v>
      </c>
      <c r="P31" s="25">
        <v>0</v>
      </c>
      <c r="Q31" s="25">
        <v>0</v>
      </c>
      <c r="R31" s="25">
        <v>0</v>
      </c>
      <c r="S31" s="25">
        <v>0</v>
      </c>
      <c r="T31" s="25">
        <v>0.45760000000000001</v>
      </c>
      <c r="U31" s="25">
        <v>10.3931</v>
      </c>
      <c r="V31" s="25">
        <v>13.395899999999999</v>
      </c>
      <c r="W31" s="25">
        <v>27.9282</v>
      </c>
      <c r="X31" s="25">
        <v>11.756</v>
      </c>
    </row>
    <row r="32" spans="2:24" s="10" customFormat="1" ht="18" customHeight="1">
      <c r="B32" s="27" t="s">
        <v>821</v>
      </c>
      <c r="C32" s="25"/>
      <c r="D32" s="95">
        <v>0</v>
      </c>
      <c r="E32" s="95">
        <v>5.5</v>
      </c>
      <c r="F32" s="95">
        <v>31.7</v>
      </c>
      <c r="G32" s="95">
        <v>75.2</v>
      </c>
      <c r="H32" s="95">
        <v>94</v>
      </c>
      <c r="I32" s="95">
        <v>138</v>
      </c>
      <c r="J32" s="95">
        <v>647</v>
      </c>
      <c r="K32" s="95">
        <v>2038</v>
      </c>
      <c r="L32" s="95">
        <v>77.099999999999994</v>
      </c>
      <c r="M32" s="95">
        <v>4901.3999999999996</v>
      </c>
      <c r="N32" s="24">
        <v>434375</v>
      </c>
      <c r="O32" s="25">
        <v>0.6</v>
      </c>
      <c r="P32" s="25">
        <v>2.0884999999999998</v>
      </c>
      <c r="Q32" s="25">
        <v>1.3</v>
      </c>
      <c r="R32" s="25">
        <v>9</v>
      </c>
      <c r="S32" s="25">
        <v>31.2</v>
      </c>
      <c r="T32" s="25">
        <v>63.200499999999998</v>
      </c>
      <c r="U32" s="25">
        <v>42.700499999999998</v>
      </c>
      <c r="V32" s="25">
        <v>7.2835000000000001</v>
      </c>
      <c r="W32" s="25">
        <v>14.3698</v>
      </c>
      <c r="X32" s="25">
        <v>21.665299999999998</v>
      </c>
    </row>
    <row r="33" spans="2:24" s="10" customFormat="1" ht="18" customHeight="1">
      <c r="B33" s="27" t="s">
        <v>698</v>
      </c>
      <c r="C33" s="25"/>
      <c r="D33" s="95">
        <v>0</v>
      </c>
      <c r="E33" s="95">
        <v>0</v>
      </c>
      <c r="F33" s="95">
        <v>0</v>
      </c>
      <c r="G33" s="95">
        <v>0</v>
      </c>
      <c r="H33" s="95">
        <v>0</v>
      </c>
      <c r="I33" s="95">
        <v>0</v>
      </c>
      <c r="J33" s="95">
        <v>0</v>
      </c>
      <c r="K33" s="95">
        <v>0</v>
      </c>
      <c r="L33" s="95">
        <v>141.80000000000001</v>
      </c>
      <c r="M33" s="95">
        <v>6436</v>
      </c>
      <c r="N33" s="24">
        <v>64309.7</v>
      </c>
      <c r="O33" s="25">
        <v>0.7</v>
      </c>
      <c r="P33" s="25">
        <v>7.6</v>
      </c>
      <c r="Q33" s="25">
        <v>9.6</v>
      </c>
      <c r="R33" s="25">
        <v>2.1</v>
      </c>
      <c r="S33" s="25">
        <v>43.1</v>
      </c>
      <c r="T33" s="25">
        <v>25.662600000000001</v>
      </c>
      <c r="U33" s="25">
        <v>-6.6997</v>
      </c>
      <c r="V33" s="25">
        <v>25.807400000000001</v>
      </c>
      <c r="W33" s="25">
        <v>-4.2302999999999997</v>
      </c>
      <c r="X33" s="25">
        <v>1.0711999999999999</v>
      </c>
    </row>
    <row r="34" spans="2:24" s="10" customFormat="1" ht="6.75" customHeight="1">
      <c r="B34" s="25"/>
      <c r="C34" s="25"/>
      <c r="D34" s="25"/>
      <c r="E34" s="25"/>
      <c r="F34" s="25"/>
      <c r="G34" s="25"/>
      <c r="H34" s="25"/>
      <c r="I34" s="25"/>
      <c r="J34" s="25"/>
      <c r="K34" s="25"/>
      <c r="L34" s="25"/>
      <c r="M34" s="25"/>
      <c r="N34" s="24"/>
      <c r="O34" s="25"/>
      <c r="P34" s="25"/>
      <c r="Q34" s="25"/>
      <c r="R34" s="25"/>
      <c r="S34" s="25"/>
      <c r="T34" s="25"/>
      <c r="U34" s="25"/>
      <c r="V34" s="25"/>
      <c r="W34" s="25"/>
      <c r="X34" s="25"/>
    </row>
    <row r="35" spans="2:24" s="30" customFormat="1" ht="18" customHeight="1">
      <c r="B35" s="19" t="s">
        <v>823</v>
      </c>
      <c r="C35" s="22"/>
      <c r="D35" s="22">
        <v>255.99999999999997</v>
      </c>
      <c r="E35" s="22">
        <v>392.20000000000005</v>
      </c>
      <c r="F35" s="22">
        <v>256.70000000000005</v>
      </c>
      <c r="G35" s="22">
        <v>369.4</v>
      </c>
      <c r="H35" s="22">
        <v>593</v>
      </c>
      <c r="I35" s="22">
        <v>2452</v>
      </c>
      <c r="J35" s="22">
        <v>3394.7</v>
      </c>
      <c r="K35" s="22">
        <v>5686</v>
      </c>
      <c r="L35" s="22">
        <v>-824.60000000000036</v>
      </c>
      <c r="M35" s="22">
        <v>4142.7000000000116</v>
      </c>
      <c r="N35" s="20">
        <v>-4039311.5</v>
      </c>
      <c r="O35" s="22">
        <v>50.200000000000017</v>
      </c>
      <c r="P35" s="22">
        <v>60.924699999999973</v>
      </c>
      <c r="Q35" s="22">
        <v>-6.3000000000000114</v>
      </c>
      <c r="R35" s="22">
        <v>33.5</v>
      </c>
      <c r="S35" s="22">
        <v>141.09999999999997</v>
      </c>
      <c r="T35" s="22">
        <v>100.53729999999996</v>
      </c>
      <c r="U35" s="22">
        <v>161.68290000000002</v>
      </c>
      <c r="V35" s="22">
        <v>273.3451</v>
      </c>
      <c r="W35" s="22">
        <v>362.64600000000019</v>
      </c>
      <c r="X35" s="22">
        <v>645.87670000000003</v>
      </c>
    </row>
    <row r="36" spans="2:24" s="30" customFormat="1" ht="8.25" customHeight="1">
      <c r="B36" s="22"/>
      <c r="C36" s="22"/>
      <c r="D36" s="22"/>
      <c r="E36" s="22"/>
      <c r="F36" s="22"/>
      <c r="G36" s="22"/>
      <c r="H36" s="22"/>
      <c r="I36" s="22"/>
      <c r="J36" s="22"/>
      <c r="K36" s="22"/>
      <c r="L36" s="22"/>
      <c r="M36" s="22"/>
      <c r="N36" s="20"/>
      <c r="O36" s="22"/>
      <c r="P36" s="22"/>
      <c r="Q36" s="22"/>
      <c r="R36" s="22"/>
      <c r="S36" s="22"/>
      <c r="T36" s="22"/>
      <c r="U36" s="22"/>
      <c r="V36" s="22"/>
      <c r="W36" s="22"/>
      <c r="X36" s="22"/>
    </row>
    <row r="37" spans="2:24" s="30" customFormat="1" ht="18" customHeight="1">
      <c r="B37" s="19" t="s">
        <v>824</v>
      </c>
      <c r="C37" s="22"/>
      <c r="D37" s="22">
        <v>89.299999999999955</v>
      </c>
      <c r="E37" s="22">
        <v>150.30000000000007</v>
      </c>
      <c r="F37" s="22">
        <v>44.600000000000023</v>
      </c>
      <c r="G37" s="22">
        <v>57.099999999999795</v>
      </c>
      <c r="H37" s="22">
        <v>258</v>
      </c>
      <c r="I37" s="22">
        <v>701.69999999999982</v>
      </c>
      <c r="J37" s="22">
        <v>3967.4999999999991</v>
      </c>
      <c r="K37" s="22">
        <v>-550.60000000000582</v>
      </c>
      <c r="L37" s="22">
        <v>471.09999999999974</v>
      </c>
      <c r="M37" s="22">
        <v>222057.39999999997</v>
      </c>
      <c r="N37" s="20">
        <v>4871322.6000000015</v>
      </c>
      <c r="O37" s="22">
        <v>66.300000000000026</v>
      </c>
      <c r="P37" s="22">
        <v>115.06149999999991</v>
      </c>
      <c r="Q37" s="22">
        <v>58.100000000000009</v>
      </c>
      <c r="R37" s="22">
        <v>89.300000000000011</v>
      </c>
      <c r="S37" s="22">
        <v>99.799999999999883</v>
      </c>
      <c r="T37" s="22">
        <v>41.318299999999937</v>
      </c>
      <c r="U37" s="22">
        <v>85.831499999999963</v>
      </c>
      <c r="V37" s="22">
        <v>233.10180000000017</v>
      </c>
      <c r="W37" s="22">
        <v>160.9792000000003</v>
      </c>
      <c r="X37" s="22">
        <v>473.54770000000025</v>
      </c>
    </row>
    <row r="38" spans="2:24" s="30" customFormat="1" ht="3.75" customHeight="1">
      <c r="B38" s="19" t="s">
        <v>37</v>
      </c>
      <c r="C38" s="22"/>
      <c r="D38" s="22"/>
      <c r="E38" s="22"/>
      <c r="F38" s="22"/>
      <c r="G38" s="22"/>
      <c r="H38" s="22"/>
      <c r="I38" s="22"/>
      <c r="J38" s="22"/>
      <c r="K38" s="22"/>
      <c r="L38" s="22"/>
      <c r="M38" s="22"/>
      <c r="N38" s="20"/>
      <c r="O38" s="22"/>
      <c r="P38" s="22"/>
      <c r="Q38" s="22"/>
      <c r="R38" s="22"/>
      <c r="S38" s="22"/>
      <c r="T38" s="22"/>
      <c r="U38" s="22"/>
      <c r="V38" s="22"/>
      <c r="W38" s="22"/>
      <c r="X38" s="22"/>
    </row>
    <row r="39" spans="2:24" s="30" customFormat="1" ht="18" customHeight="1">
      <c r="B39" s="19" t="s">
        <v>761</v>
      </c>
      <c r="C39" s="22"/>
      <c r="D39" s="22">
        <v>89.299999999999955</v>
      </c>
      <c r="E39" s="22">
        <v>144.80000000000007</v>
      </c>
      <c r="F39" s="22">
        <v>12.899999999999977</v>
      </c>
      <c r="G39" s="22">
        <v>-18.100000000000136</v>
      </c>
      <c r="H39" s="22">
        <v>164</v>
      </c>
      <c r="I39" s="22">
        <v>563.69999999999982</v>
      </c>
      <c r="J39" s="22">
        <v>3429.2999999999993</v>
      </c>
      <c r="K39" s="22">
        <v>-2588.6000000000058</v>
      </c>
      <c r="L39" s="22">
        <v>252.19999999999982</v>
      </c>
      <c r="M39" s="22">
        <v>210719.99999999994</v>
      </c>
      <c r="N39" s="20">
        <v>4372637.8999999985</v>
      </c>
      <c r="O39" s="22">
        <v>65.000000000000028</v>
      </c>
      <c r="P39" s="22">
        <v>105.37299999999982</v>
      </c>
      <c r="Q39" s="22">
        <v>47.199999999999989</v>
      </c>
      <c r="R39" s="22">
        <v>84.299999999999955</v>
      </c>
      <c r="S39" s="22">
        <v>25.499999999999886</v>
      </c>
      <c r="T39" s="22">
        <v>-47.544800000000123</v>
      </c>
      <c r="U39" s="22">
        <v>49.830699999999979</v>
      </c>
      <c r="V39" s="22">
        <v>202.50870000000009</v>
      </c>
      <c r="W39" s="22">
        <v>154.22320000000036</v>
      </c>
      <c r="X39" s="22">
        <v>451.56910000000039</v>
      </c>
    </row>
    <row r="40" spans="2:24" s="30" customFormat="1" ht="3" customHeight="1">
      <c r="B40" s="22"/>
      <c r="C40" s="22"/>
      <c r="D40" s="22"/>
      <c r="E40" s="22"/>
      <c r="F40" s="22"/>
      <c r="G40" s="22"/>
      <c r="H40" s="22"/>
      <c r="I40" s="22"/>
      <c r="J40" s="22"/>
      <c r="K40" s="22"/>
      <c r="L40" s="22"/>
      <c r="M40" s="22"/>
      <c r="N40" s="20"/>
      <c r="O40" s="22"/>
      <c r="P40" s="22"/>
      <c r="Q40" s="22"/>
      <c r="R40" s="22"/>
      <c r="S40" s="22"/>
      <c r="T40" s="22"/>
      <c r="U40" s="22"/>
      <c r="V40" s="22"/>
      <c r="W40" s="22"/>
      <c r="X40" s="22"/>
    </row>
    <row r="41" spans="2:24" s="30" customFormat="1" ht="18" customHeight="1">
      <c r="B41" s="19" t="s">
        <v>762</v>
      </c>
      <c r="C41" s="22"/>
      <c r="D41" s="161">
        <v>0</v>
      </c>
      <c r="E41" s="161">
        <v>0</v>
      </c>
      <c r="F41" s="161">
        <v>0</v>
      </c>
      <c r="G41" s="161">
        <v>0</v>
      </c>
      <c r="H41" s="161">
        <v>0</v>
      </c>
      <c r="I41" s="161">
        <v>0</v>
      </c>
      <c r="J41" s="161">
        <v>0</v>
      </c>
      <c r="K41" s="161">
        <v>0</v>
      </c>
      <c r="L41" s="161">
        <v>46.7</v>
      </c>
      <c r="M41" s="161">
        <v>5848.3</v>
      </c>
      <c r="N41" s="20">
        <v>436726.6</v>
      </c>
      <c r="O41" s="22">
        <v>6.7</v>
      </c>
      <c r="P41" s="22">
        <v>3.9999000000000002</v>
      </c>
      <c r="Q41" s="22">
        <v>7.7</v>
      </c>
      <c r="R41" s="22">
        <v>7.3</v>
      </c>
      <c r="S41" s="22">
        <v>0</v>
      </c>
      <c r="T41" s="22">
        <v>0</v>
      </c>
      <c r="U41" s="22">
        <v>0</v>
      </c>
      <c r="V41" s="22">
        <v>0</v>
      </c>
      <c r="W41" s="22">
        <v>0</v>
      </c>
      <c r="X41" s="22">
        <v>0</v>
      </c>
    </row>
    <row r="42" spans="2:24" s="10" customFormat="1" ht="5.25" customHeight="1">
      <c r="B42" s="43" t="s">
        <v>37</v>
      </c>
      <c r="C42" s="25"/>
      <c r="D42" s="25"/>
      <c r="E42" s="25"/>
      <c r="F42" s="25"/>
      <c r="G42" s="25"/>
      <c r="H42" s="25"/>
      <c r="I42" s="25"/>
      <c r="J42" s="25"/>
      <c r="K42" s="25"/>
      <c r="L42" s="25"/>
      <c r="M42" s="25"/>
      <c r="N42" s="24"/>
      <c r="O42" s="25"/>
      <c r="P42" s="25"/>
      <c r="Q42" s="25"/>
      <c r="R42" s="25"/>
      <c r="S42" s="25"/>
      <c r="T42" s="25"/>
      <c r="U42" s="25"/>
      <c r="V42" s="25"/>
      <c r="W42" s="25"/>
      <c r="X42" s="25"/>
    </row>
    <row r="43" spans="2:24" s="10" customFormat="1" ht="18" customHeight="1">
      <c r="B43" s="191" t="s">
        <v>825</v>
      </c>
      <c r="C43" s="22"/>
      <c r="D43" s="22">
        <v>89.299999999999955</v>
      </c>
      <c r="E43" s="22">
        <v>144.80000000000007</v>
      </c>
      <c r="F43" s="22">
        <v>12.899999999999977</v>
      </c>
      <c r="G43" s="22">
        <v>-18.100000000000136</v>
      </c>
      <c r="H43" s="22">
        <v>164</v>
      </c>
      <c r="I43" s="22">
        <v>563.69999999999982</v>
      </c>
      <c r="J43" s="22">
        <v>3429.2999999999993</v>
      </c>
      <c r="K43" s="22">
        <v>-2588.6000000000058</v>
      </c>
      <c r="L43" s="22">
        <v>298.89999999999981</v>
      </c>
      <c r="M43" s="22">
        <v>216568.29999999993</v>
      </c>
      <c r="N43" s="20">
        <v>4809364.4999999981</v>
      </c>
      <c r="O43" s="22">
        <v>71.700000000000031</v>
      </c>
      <c r="P43" s="22">
        <v>109.37289999999982</v>
      </c>
      <c r="Q43" s="22">
        <v>54.899999999999991</v>
      </c>
      <c r="R43" s="22">
        <v>91.599999999999952</v>
      </c>
      <c r="S43" s="22">
        <v>25.499999999999886</v>
      </c>
      <c r="T43" s="22">
        <v>-47.544800000000123</v>
      </c>
      <c r="U43" s="22">
        <v>49.830699999999979</v>
      </c>
      <c r="V43" s="22">
        <v>202.50870000000009</v>
      </c>
      <c r="W43" s="22">
        <v>154.22320000000036</v>
      </c>
      <c r="X43" s="22">
        <v>451.56910000000039</v>
      </c>
    </row>
    <row r="44" spans="2:24" s="10" customFormat="1" ht="3.75" customHeight="1">
      <c r="B44" s="43" t="s">
        <v>37</v>
      </c>
      <c r="C44" s="25"/>
      <c r="D44" s="25"/>
      <c r="E44" s="25"/>
      <c r="F44" s="25"/>
      <c r="G44" s="25"/>
      <c r="H44" s="25"/>
      <c r="I44" s="25"/>
      <c r="J44" s="25"/>
      <c r="K44" s="25"/>
      <c r="L44" s="25"/>
      <c r="M44" s="25"/>
      <c r="N44" s="24"/>
      <c r="O44" s="25"/>
      <c r="P44" s="25"/>
      <c r="Q44" s="25"/>
      <c r="R44" s="25"/>
      <c r="S44" s="25"/>
      <c r="T44" s="25"/>
      <c r="U44" s="25"/>
      <c r="V44" s="25"/>
      <c r="W44" s="25"/>
      <c r="X44" s="25"/>
    </row>
    <row r="45" spans="2:24" s="30" customFormat="1" ht="18" customHeight="1">
      <c r="B45" s="19" t="s">
        <v>826</v>
      </c>
      <c r="C45" s="22"/>
      <c r="D45" s="22">
        <f>+D46+D47</f>
        <v>-89.3</v>
      </c>
      <c r="E45" s="22">
        <f t="shared" ref="E45:X45" si="0">+E46+E47</f>
        <v>-144.80000000000001</v>
      </c>
      <c r="F45" s="22">
        <f t="shared" si="0"/>
        <v>-12.899999999999977</v>
      </c>
      <c r="G45" s="22">
        <f t="shared" si="0"/>
        <v>18.100000000000136</v>
      </c>
      <c r="H45" s="22">
        <f t="shared" si="0"/>
        <v>-164</v>
      </c>
      <c r="I45" s="22">
        <f t="shared" si="0"/>
        <v>-563.70000000000005</v>
      </c>
      <c r="J45" s="22">
        <f t="shared" si="0"/>
        <v>-3429.3</v>
      </c>
      <c r="K45" s="22">
        <f t="shared" si="0"/>
        <v>2588.6000000000058</v>
      </c>
      <c r="L45" s="22">
        <f t="shared" si="0"/>
        <v>-298.89999999999998</v>
      </c>
      <c r="M45" s="22">
        <f t="shared" si="0"/>
        <v>-216568.3</v>
      </c>
      <c r="N45" s="20">
        <f t="shared" si="0"/>
        <v>-4809364.4999999981</v>
      </c>
      <c r="O45" s="22">
        <f t="shared" si="0"/>
        <v>-71.7</v>
      </c>
      <c r="P45" s="22">
        <f t="shared" si="0"/>
        <v>-109.37289999999982</v>
      </c>
      <c r="Q45" s="22">
        <f t="shared" si="0"/>
        <v>-54.899999999999991</v>
      </c>
      <c r="R45" s="22">
        <f t="shared" si="0"/>
        <v>-91.599999999999966</v>
      </c>
      <c r="S45" s="22">
        <f t="shared" si="0"/>
        <v>-25.499999999999886</v>
      </c>
      <c r="T45" s="22">
        <f t="shared" si="0"/>
        <v>47.544800000000123</v>
      </c>
      <c r="U45" s="22">
        <f t="shared" si="0"/>
        <v>-49.830699999999979</v>
      </c>
      <c r="V45" s="22">
        <f t="shared" si="0"/>
        <v>-202.50870000000009</v>
      </c>
      <c r="W45" s="22">
        <f t="shared" si="0"/>
        <v>-154.22320000000036</v>
      </c>
      <c r="X45" s="22">
        <f t="shared" si="0"/>
        <v>-451.56910000000039</v>
      </c>
    </row>
    <row r="46" spans="2:24" s="10" customFormat="1" ht="18" customHeight="1">
      <c r="B46" s="120" t="s">
        <v>765</v>
      </c>
      <c r="C46" s="25"/>
      <c r="D46" s="25">
        <v>0</v>
      </c>
      <c r="E46" s="25">
        <v>0</v>
      </c>
      <c r="F46" s="25">
        <v>0</v>
      </c>
      <c r="G46" s="25">
        <v>0</v>
      </c>
      <c r="H46" s="25">
        <v>0</v>
      </c>
      <c r="I46" s="25">
        <v>0</v>
      </c>
      <c r="J46" s="25">
        <v>0</v>
      </c>
      <c r="K46" s="25">
        <v>0</v>
      </c>
      <c r="L46" s="25">
        <v>0</v>
      </c>
      <c r="M46" s="25">
        <v>0</v>
      </c>
      <c r="N46" s="24">
        <v>0</v>
      </c>
      <c r="O46" s="25">
        <v>0</v>
      </c>
      <c r="P46" s="25">
        <v>0</v>
      </c>
      <c r="Q46" s="25">
        <v>0</v>
      </c>
      <c r="R46" s="25">
        <v>0</v>
      </c>
      <c r="S46" s="25">
        <v>0</v>
      </c>
      <c r="T46" s="25">
        <v>0</v>
      </c>
      <c r="U46" s="25">
        <v>0</v>
      </c>
      <c r="V46" s="25">
        <v>0</v>
      </c>
      <c r="W46" s="25">
        <v>0</v>
      </c>
      <c r="X46" s="25">
        <v>0</v>
      </c>
    </row>
    <row r="47" spans="2:24" s="10" customFormat="1" ht="18" customHeight="1">
      <c r="B47" s="120" t="s">
        <v>766</v>
      </c>
      <c r="C47" s="25"/>
      <c r="D47" s="25">
        <v>-89.3</v>
      </c>
      <c r="E47" s="25">
        <v>-144.80000000000001</v>
      </c>
      <c r="F47" s="25">
        <v>-12.899999999999977</v>
      </c>
      <c r="G47" s="25">
        <v>18.100000000000136</v>
      </c>
      <c r="H47" s="25">
        <v>-164</v>
      </c>
      <c r="I47" s="25">
        <v>-563.70000000000005</v>
      </c>
      <c r="J47" s="25">
        <v>-3429.3</v>
      </c>
      <c r="K47" s="25">
        <v>2588.6000000000058</v>
      </c>
      <c r="L47" s="25">
        <v>-298.89999999999998</v>
      </c>
      <c r="M47" s="25">
        <v>-216568.3</v>
      </c>
      <c r="N47" s="24">
        <v>-4809364.4999999981</v>
      </c>
      <c r="O47" s="25">
        <v>-71.7</v>
      </c>
      <c r="P47" s="25">
        <v>-109.37289999999982</v>
      </c>
      <c r="Q47" s="25">
        <v>-54.899999999999991</v>
      </c>
      <c r="R47" s="25">
        <v>-91.599999999999966</v>
      </c>
      <c r="S47" s="25">
        <v>-25.499999999999886</v>
      </c>
      <c r="T47" s="25">
        <v>47.544800000000123</v>
      </c>
      <c r="U47" s="25">
        <v>-49.830699999999979</v>
      </c>
      <c r="V47" s="25">
        <v>-202.50870000000009</v>
      </c>
      <c r="W47" s="25">
        <v>-154.22320000000036</v>
      </c>
      <c r="X47" s="25">
        <v>-451.56910000000039</v>
      </c>
    </row>
    <row r="48" spans="2:24" s="10" customFormat="1" ht="18" customHeight="1">
      <c r="B48" s="212" t="s">
        <v>827</v>
      </c>
      <c r="C48" s="25"/>
      <c r="D48" s="95">
        <v>-89.3</v>
      </c>
      <c r="E48" s="95">
        <v>-144.80000000000001</v>
      </c>
      <c r="F48" s="95">
        <v>-12.9</v>
      </c>
      <c r="G48" s="95">
        <v>18.100000000000001</v>
      </c>
      <c r="H48" s="95">
        <v>-164</v>
      </c>
      <c r="I48" s="95">
        <v>-563.70000000000005</v>
      </c>
      <c r="J48" s="95">
        <v>-3429.3</v>
      </c>
      <c r="K48" s="95">
        <v>2588.6</v>
      </c>
      <c r="L48" s="95">
        <v>-298.89999999999998</v>
      </c>
      <c r="M48" s="95">
        <v>-216568.3</v>
      </c>
      <c r="N48" s="24">
        <v>-4809364.5999999996</v>
      </c>
      <c r="O48" s="25">
        <v>-71.7</v>
      </c>
      <c r="P48" s="25">
        <v>-107.8788</v>
      </c>
      <c r="Q48" s="25">
        <v>-134.6</v>
      </c>
      <c r="R48" s="25">
        <v>-25.9</v>
      </c>
      <c r="S48" s="25">
        <v>-23.373000000000001</v>
      </c>
      <c r="T48" s="25">
        <v>52.5</v>
      </c>
      <c r="U48" s="25">
        <v>10.6404</v>
      </c>
      <c r="V48" s="25">
        <v>-89.353300000000004</v>
      </c>
      <c r="W48" s="25">
        <v>-149.6454</v>
      </c>
      <c r="X48" s="25">
        <v>-333.73039999999997</v>
      </c>
    </row>
    <row r="49" spans="2:24" s="10" customFormat="1" ht="18" customHeight="1">
      <c r="B49" s="133" t="s">
        <v>767</v>
      </c>
      <c r="C49" s="25"/>
      <c r="D49" s="25">
        <v>0</v>
      </c>
      <c r="E49" s="25">
        <v>0</v>
      </c>
      <c r="F49" s="25">
        <v>2.3092638912203256E-14</v>
      </c>
      <c r="G49" s="25">
        <v>1.3500311979441904E-13</v>
      </c>
      <c r="H49" s="25">
        <v>0</v>
      </c>
      <c r="I49" s="25">
        <v>0</v>
      </c>
      <c r="J49" s="25">
        <v>0</v>
      </c>
      <c r="K49" s="25">
        <v>5.9117155615240335E-12</v>
      </c>
      <c r="L49" s="25">
        <v>0</v>
      </c>
      <c r="M49" s="25">
        <v>0</v>
      </c>
      <c r="N49" s="24">
        <v>0.10000000149011612</v>
      </c>
      <c r="O49" s="25">
        <v>0</v>
      </c>
      <c r="P49" s="25">
        <v>-1.4940999999998184</v>
      </c>
      <c r="Q49" s="25">
        <v>79.7</v>
      </c>
      <c r="R49" s="25">
        <v>-65.69999999999996</v>
      </c>
      <c r="S49" s="25">
        <v>-2.1269999999998852</v>
      </c>
      <c r="T49" s="25">
        <v>-4.955199999999877</v>
      </c>
      <c r="U49" s="25">
        <v>-60.471099999999979</v>
      </c>
      <c r="V49" s="25">
        <v>-113.15540000000009</v>
      </c>
      <c r="W49" s="25">
        <v>-4.5778000000003658</v>
      </c>
      <c r="X49" s="25">
        <v>-117.83870000000042</v>
      </c>
    </row>
    <row r="50" spans="2:24" s="10" customFormat="1" ht="7.5" customHeight="1" thickBot="1">
      <c r="B50" s="25"/>
      <c r="C50" s="25"/>
      <c r="D50" s="25"/>
      <c r="E50" s="25"/>
      <c r="F50" s="25"/>
      <c r="G50" s="25"/>
      <c r="H50" s="25"/>
      <c r="I50" s="25"/>
      <c r="J50" s="25"/>
      <c r="K50" s="25"/>
      <c r="L50" s="25"/>
      <c r="M50" s="25"/>
      <c r="N50" s="12"/>
      <c r="O50" s="12"/>
      <c r="P50" s="12"/>
      <c r="Q50" s="12"/>
      <c r="R50" s="12"/>
      <c r="S50" s="12"/>
      <c r="T50" s="12"/>
      <c r="U50" s="12"/>
    </row>
    <row r="51" spans="2:24" s="10" customFormat="1" ht="18" customHeight="1">
      <c r="B51" s="333" t="s">
        <v>39</v>
      </c>
      <c r="C51" s="333" t="s">
        <v>828</v>
      </c>
      <c r="D51" s="334"/>
      <c r="E51" s="334"/>
      <c r="F51" s="334"/>
      <c r="G51" s="334"/>
      <c r="H51" s="334"/>
      <c r="I51" s="334"/>
      <c r="J51" s="334"/>
      <c r="K51" s="352"/>
      <c r="L51" s="352"/>
      <c r="M51" s="352"/>
      <c r="N51" s="334"/>
      <c r="O51" s="334"/>
      <c r="P51" s="334"/>
      <c r="Q51" s="334"/>
      <c r="R51" s="334"/>
      <c r="S51" s="334"/>
      <c r="T51" s="334"/>
      <c r="U51" s="334"/>
      <c r="V51" s="335"/>
      <c r="W51" s="335"/>
      <c r="X51" s="335"/>
    </row>
    <row r="52" spans="2:24" s="10" customFormat="1" ht="18" customHeight="1">
      <c r="B52" s="35" t="s">
        <v>830</v>
      </c>
      <c r="C52" s="25" t="s">
        <v>829</v>
      </c>
      <c r="D52" s="213"/>
      <c r="E52" s="213"/>
      <c r="F52" s="213"/>
      <c r="G52" s="213"/>
      <c r="H52" s="213"/>
      <c r="I52" s="213"/>
      <c r="J52" s="213"/>
      <c r="K52" s="213"/>
      <c r="N52" s="12"/>
      <c r="O52" s="12"/>
      <c r="P52" s="12"/>
      <c r="Q52" s="12"/>
      <c r="R52" s="12"/>
      <c r="S52" s="12"/>
      <c r="T52" s="12"/>
      <c r="U52" s="12"/>
    </row>
    <row r="53" spans="2:24" ht="18" customHeight="1"/>
    <row r="54" spans="2:24" ht="18" customHeight="1"/>
    <row r="56" spans="2:24">
      <c r="D56" s="25"/>
      <c r="E56" s="25"/>
      <c r="F56" s="25"/>
      <c r="G56" s="25"/>
      <c r="H56" s="25"/>
      <c r="I56" s="25"/>
      <c r="J56" s="25"/>
      <c r="K56" s="25"/>
      <c r="L56" s="25"/>
      <c r="M56" s="25"/>
      <c r="N56" s="25"/>
      <c r="O56" s="25"/>
      <c r="P56" s="25"/>
      <c r="Q56" s="25"/>
      <c r="R56" s="25"/>
      <c r="S56" s="25"/>
      <c r="T56" s="25"/>
      <c r="U56" s="25"/>
      <c r="V56" s="25"/>
      <c r="W56" s="25"/>
      <c r="X56" s="25"/>
    </row>
    <row r="57" spans="2:24">
      <c r="D57" s="25"/>
      <c r="E57" s="25"/>
      <c r="F57" s="25"/>
      <c r="G57" s="25"/>
      <c r="H57" s="25"/>
      <c r="I57" s="25"/>
      <c r="J57" s="25"/>
      <c r="K57" s="25"/>
      <c r="L57" s="25"/>
      <c r="M57" s="25"/>
      <c r="N57" s="25"/>
      <c r="O57" s="25"/>
      <c r="P57" s="25"/>
      <c r="Q57" s="25"/>
      <c r="R57" s="25"/>
      <c r="S57" s="25"/>
      <c r="T57" s="25"/>
      <c r="U57" s="25"/>
      <c r="V57" s="25"/>
      <c r="W57" s="25"/>
      <c r="X57" s="25"/>
    </row>
    <row r="58" spans="2:24">
      <c r="D58" s="25"/>
      <c r="E58" s="25"/>
      <c r="F58" s="25"/>
      <c r="G58" s="25"/>
      <c r="H58" s="25"/>
      <c r="I58" s="25"/>
      <c r="J58" s="25"/>
      <c r="K58" s="25"/>
      <c r="L58" s="25"/>
      <c r="M58" s="25"/>
      <c r="N58" s="25"/>
      <c r="O58" s="25"/>
      <c r="P58" s="25"/>
      <c r="Q58" s="25"/>
      <c r="R58" s="25"/>
      <c r="S58" s="25"/>
      <c r="T58" s="25"/>
      <c r="U58" s="25"/>
      <c r="V58" s="25"/>
      <c r="W58" s="25"/>
      <c r="X58" s="25"/>
    </row>
  </sheetData>
  <mergeCells count="2">
    <mergeCell ref="D4:E4"/>
    <mergeCell ref="D7:M7"/>
  </mergeCells>
  <printOptions verticalCentered="1"/>
  <pageMargins left="0.39370078740157483" right="0.39370078740157483" top="0.39370078740157483" bottom="0.39370078740157483" header="0" footer="0"/>
  <pageSetup paperSize="176" scale="77" orientation="portrait" r:id="rId1"/>
  <ignoredErrors>
    <ignoredError sqref="D6:X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P55"/>
  <sheetViews>
    <sheetView zoomScale="80" zoomScaleNormal="80" zoomScaleSheetLayoutView="100" workbookViewId="0">
      <selection activeCell="B1" sqref="B1"/>
    </sheetView>
  </sheetViews>
  <sheetFormatPr baseColWidth="10" defaultColWidth="14.42578125" defaultRowHeight="12.75"/>
  <cols>
    <col min="1" max="1" width="3.7109375" style="45" customWidth="1"/>
    <col min="2" max="2" width="18.28515625" style="45" customWidth="1"/>
    <col min="3" max="3" width="83" style="45" customWidth="1"/>
    <col min="4" max="4" width="14.5703125" style="45" customWidth="1"/>
    <col min="5" max="8" width="14.42578125" style="45" customWidth="1"/>
    <col min="9" max="16384" width="14.42578125" style="45"/>
  </cols>
  <sheetData>
    <row r="1" spans="2:42" ht="18" customHeight="1"/>
    <row r="2" spans="2:42" ht="18" customHeight="1">
      <c r="B2" s="2" t="s">
        <v>850</v>
      </c>
      <c r="C2" s="3"/>
      <c r="D2" s="3"/>
      <c r="E2" s="3"/>
      <c r="F2" s="3"/>
      <c r="G2" s="3"/>
      <c r="H2" s="3"/>
    </row>
    <row r="3" spans="2:42" ht="18" customHeight="1">
      <c r="B3" s="6" t="s">
        <v>831</v>
      </c>
      <c r="C3" s="4"/>
      <c r="D3" s="4"/>
      <c r="E3" s="4"/>
      <c r="F3" s="4"/>
      <c r="G3" s="4"/>
      <c r="H3" s="4"/>
      <c r="I3" s="3"/>
      <c r="J3" s="3"/>
      <c r="K3" s="3"/>
      <c r="L3" s="104"/>
    </row>
    <row r="4" spans="2:42" ht="18" customHeight="1">
      <c r="B4" s="13" t="s">
        <v>832</v>
      </c>
      <c r="C4" s="13"/>
      <c r="D4" s="13"/>
      <c r="E4" s="13"/>
      <c r="F4" s="13"/>
      <c r="G4" s="13"/>
      <c r="H4" s="13"/>
      <c r="I4" s="4"/>
      <c r="J4" s="4"/>
      <c r="K4" s="4"/>
      <c r="L4" s="104"/>
    </row>
    <row r="5" spans="2:42" ht="4.5" customHeight="1" thickBot="1">
      <c r="I5" s="288"/>
      <c r="J5" s="288"/>
      <c r="K5" s="184"/>
      <c r="N5" s="184"/>
      <c r="Q5" s="184"/>
    </row>
    <row r="6" spans="2:42" ht="5.25" customHeight="1">
      <c r="B6" s="386" t="s">
        <v>690</v>
      </c>
      <c r="C6" s="386"/>
      <c r="D6" s="390">
        <v>2001</v>
      </c>
      <c r="E6" s="390">
        <v>2002</v>
      </c>
      <c r="F6" s="390">
        <v>2003</v>
      </c>
      <c r="G6" s="390">
        <v>2004</v>
      </c>
      <c r="H6" s="390">
        <v>2005</v>
      </c>
      <c r="I6" s="390">
        <v>2006</v>
      </c>
      <c r="J6" s="390">
        <v>2007</v>
      </c>
      <c r="K6" s="390">
        <v>2008</v>
      </c>
      <c r="L6" s="390">
        <v>2009</v>
      </c>
      <c r="M6" s="390">
        <v>2010</v>
      </c>
      <c r="N6" s="390">
        <v>2011</v>
      </c>
      <c r="O6" s="390">
        <v>2012</v>
      </c>
      <c r="P6" s="390">
        <v>2013</v>
      </c>
      <c r="Q6" s="390" t="s">
        <v>54</v>
      </c>
      <c r="R6" s="390" t="s">
        <v>55</v>
      </c>
      <c r="S6" s="390" t="s">
        <v>56</v>
      </c>
      <c r="T6" s="390" t="s">
        <v>57</v>
      </c>
      <c r="U6" s="390" t="s">
        <v>58</v>
      </c>
      <c r="V6" s="390" t="s">
        <v>202</v>
      </c>
      <c r="W6" s="390" t="s">
        <v>686</v>
      </c>
    </row>
    <row r="7" spans="2:42" ht="30.75" customHeight="1" thickBot="1">
      <c r="B7" s="387"/>
      <c r="C7" s="387"/>
      <c r="D7" s="391"/>
      <c r="E7" s="391"/>
      <c r="F7" s="391"/>
      <c r="G7" s="391"/>
      <c r="H7" s="391"/>
      <c r="I7" s="391"/>
      <c r="J7" s="391"/>
      <c r="K7" s="391"/>
      <c r="L7" s="391"/>
      <c r="M7" s="391"/>
      <c r="N7" s="391"/>
      <c r="O7" s="391"/>
      <c r="P7" s="391"/>
      <c r="Q7" s="391"/>
      <c r="R7" s="391"/>
      <c r="S7" s="391"/>
      <c r="T7" s="391"/>
      <c r="U7" s="391"/>
      <c r="V7" s="391"/>
      <c r="W7" s="391"/>
    </row>
    <row r="8" spans="2:42" ht="9" customHeight="1">
      <c r="B8" s="47"/>
      <c r="C8" s="47"/>
      <c r="D8" s="47"/>
      <c r="E8" s="47"/>
      <c r="F8" s="47"/>
      <c r="G8" s="47"/>
      <c r="H8" s="47"/>
      <c r="I8" s="353"/>
      <c r="J8" s="353"/>
      <c r="K8" s="353"/>
      <c r="L8" s="110"/>
      <c r="M8" s="110"/>
    </row>
    <row r="9" spans="2:42" ht="18" customHeight="1">
      <c r="B9" s="55" t="s">
        <v>833</v>
      </c>
      <c r="C9" s="104"/>
      <c r="D9" s="104">
        <v>2281.9177999999997</v>
      </c>
      <c r="E9" s="104">
        <v>2451.6261</v>
      </c>
      <c r="F9" s="104">
        <v>2740.25359596</v>
      </c>
      <c r="G9" s="104">
        <v>3227.5465000000008</v>
      </c>
      <c r="H9" s="104">
        <v>3657.2118999999998</v>
      </c>
      <c r="I9" s="104">
        <v>4535.2312999999995</v>
      </c>
      <c r="J9" s="104">
        <v>5681.8170999999984</v>
      </c>
      <c r="K9" s="104">
        <v>7128.5275000000001</v>
      </c>
      <c r="L9" s="104">
        <v>7782.7931461379803</v>
      </c>
      <c r="M9" s="104">
        <v>9626.7414049999988</v>
      </c>
      <c r="N9" s="104">
        <v>10875.074269999999</v>
      </c>
      <c r="O9" s="104">
        <v>11941.3006</v>
      </c>
      <c r="P9" s="104">
        <v>13954.193516169995</v>
      </c>
      <c r="Q9" s="104">
        <v>16235.487999999999</v>
      </c>
      <c r="R9" s="104">
        <v>19144.957444570977</v>
      </c>
      <c r="S9" s="104">
        <v>22337.849045494269</v>
      </c>
      <c r="T9" s="104">
        <v>24493.833576205689</v>
      </c>
      <c r="U9" s="104">
        <v>25075.776745380896</v>
      </c>
      <c r="V9" s="104">
        <v>29554.087849475247</v>
      </c>
      <c r="W9" s="104">
        <v>31083.613631720007</v>
      </c>
      <c r="X9" s="68"/>
      <c r="Y9" s="68"/>
      <c r="Z9" s="68"/>
      <c r="AA9" s="68"/>
      <c r="AB9" s="68"/>
      <c r="AC9" s="68"/>
      <c r="AD9" s="68"/>
      <c r="AE9" s="68"/>
      <c r="AF9" s="68"/>
      <c r="AG9" s="68"/>
      <c r="AH9" s="68"/>
      <c r="AI9" s="68"/>
      <c r="AJ9" s="68"/>
      <c r="AK9" s="68"/>
      <c r="AL9" s="68"/>
      <c r="AM9" s="68"/>
      <c r="AN9" s="68"/>
      <c r="AO9" s="68"/>
      <c r="AP9" s="68"/>
    </row>
    <row r="10" spans="2:42" ht="18" customHeight="1">
      <c r="B10" s="85" t="s">
        <v>834</v>
      </c>
      <c r="C10" s="47"/>
      <c r="D10" s="47">
        <v>2095.8672999999999</v>
      </c>
      <c r="E10" s="47">
        <v>2217.4955999999997</v>
      </c>
      <c r="F10" s="47">
        <v>2468.3901999999998</v>
      </c>
      <c r="G10" s="47">
        <v>2873.7481000000007</v>
      </c>
      <c r="H10" s="47">
        <v>3362.7853</v>
      </c>
      <c r="I10" s="47">
        <v>4148.7138999999997</v>
      </c>
      <c r="J10" s="47">
        <v>4920.9375999999984</v>
      </c>
      <c r="K10" s="47">
        <v>6023.2446</v>
      </c>
      <c r="L10" s="47">
        <v>6804.12641205</v>
      </c>
      <c r="M10" s="47">
        <v>8090.2071699999997</v>
      </c>
      <c r="N10" s="47">
        <v>9432.8701499999988</v>
      </c>
      <c r="O10" s="47">
        <v>11006.80473</v>
      </c>
      <c r="P10" s="47">
        <v>12805.460196169995</v>
      </c>
      <c r="Q10" s="47">
        <v>15161.218509999999</v>
      </c>
      <c r="R10" s="47">
        <v>18193.547842563523</v>
      </c>
      <c r="S10" s="47">
        <v>21296.310181450001</v>
      </c>
      <c r="T10" s="47">
        <v>23867.689328550026</v>
      </c>
      <c r="U10" s="47">
        <v>24624.311789634929</v>
      </c>
      <c r="V10" s="47">
        <v>27585.811014146868</v>
      </c>
      <c r="W10" s="47">
        <v>29014.308779090006</v>
      </c>
      <c r="X10" s="68"/>
      <c r="Y10" s="68"/>
      <c r="Z10" s="68"/>
      <c r="AA10" s="68"/>
      <c r="AB10" s="68"/>
      <c r="AC10" s="68"/>
      <c r="AD10" s="68"/>
      <c r="AE10" s="68"/>
      <c r="AF10" s="68"/>
      <c r="AG10" s="68"/>
      <c r="AH10" s="68"/>
      <c r="AI10" s="68"/>
      <c r="AJ10" s="68"/>
      <c r="AK10" s="68"/>
      <c r="AL10" s="68"/>
      <c r="AM10" s="68"/>
      <c r="AN10" s="68"/>
      <c r="AO10" s="68"/>
      <c r="AP10" s="68"/>
    </row>
    <row r="11" spans="2:42" ht="18" customHeight="1">
      <c r="B11" s="107" t="s">
        <v>835</v>
      </c>
      <c r="C11" s="47"/>
      <c r="D11" s="47">
        <v>186.0505</v>
      </c>
      <c r="E11" s="47">
        <v>234.13050000000004</v>
      </c>
      <c r="F11" s="47">
        <v>271.86339595999999</v>
      </c>
      <c r="G11" s="47">
        <v>353.79839999999996</v>
      </c>
      <c r="H11" s="47">
        <v>294.42659999999995</v>
      </c>
      <c r="I11" s="47">
        <v>386.51740000000001</v>
      </c>
      <c r="J11" s="47">
        <v>760.87950000000001</v>
      </c>
      <c r="K11" s="47">
        <v>1105.2829000000002</v>
      </c>
      <c r="L11" s="47">
        <v>978.66673408798044</v>
      </c>
      <c r="M11" s="47">
        <v>1536.5342349999996</v>
      </c>
      <c r="N11" s="47">
        <v>1442.2041200000001</v>
      </c>
      <c r="O11" s="47">
        <v>934.49587000000008</v>
      </c>
      <c r="P11" s="47">
        <v>1148.73332</v>
      </c>
      <c r="Q11" s="47">
        <v>1074.2694899999999</v>
      </c>
      <c r="R11" s="47">
        <v>951.40960200745303</v>
      </c>
      <c r="S11" s="47">
        <v>1041.53886404427</v>
      </c>
      <c r="T11" s="47">
        <v>626.14424765566207</v>
      </c>
      <c r="U11" s="47">
        <v>451.46495574596628</v>
      </c>
      <c r="V11" s="47">
        <v>1968.2768353283784</v>
      </c>
      <c r="W11" s="47">
        <v>2069.3048526299999</v>
      </c>
      <c r="X11" s="68"/>
      <c r="Y11" s="68"/>
      <c r="Z11" s="68"/>
      <c r="AA11" s="68"/>
      <c r="AB11" s="68"/>
      <c r="AC11" s="68"/>
      <c r="AD11" s="68"/>
      <c r="AE11" s="68"/>
      <c r="AF11" s="68"/>
      <c r="AG11" s="68"/>
      <c r="AH11" s="68"/>
      <c r="AI11" s="68"/>
      <c r="AJ11" s="68"/>
      <c r="AK11" s="68"/>
      <c r="AL11" s="68"/>
      <c r="AM11" s="68"/>
      <c r="AN11" s="68"/>
      <c r="AO11" s="68"/>
      <c r="AP11" s="68"/>
    </row>
    <row r="12" spans="2:42" ht="6" customHeight="1">
      <c r="B12" s="47"/>
      <c r="C12" s="47"/>
      <c r="D12" s="47"/>
      <c r="E12" s="47"/>
      <c r="F12" s="47"/>
      <c r="G12" s="47"/>
      <c r="H12" s="47"/>
      <c r="I12" s="47"/>
      <c r="J12" s="47"/>
      <c r="K12" s="47"/>
      <c r="L12" s="47"/>
      <c r="M12" s="47"/>
      <c r="N12" s="47"/>
      <c r="X12" s="68"/>
      <c r="Y12" s="68"/>
      <c r="Z12" s="68"/>
      <c r="AA12" s="68"/>
      <c r="AB12" s="68"/>
      <c r="AC12" s="68"/>
      <c r="AD12" s="68"/>
      <c r="AE12" s="68"/>
      <c r="AF12" s="68"/>
      <c r="AG12" s="68"/>
      <c r="AH12" s="68"/>
      <c r="AI12" s="68"/>
      <c r="AJ12" s="68"/>
      <c r="AK12" s="68"/>
      <c r="AL12" s="68"/>
      <c r="AM12" s="68"/>
      <c r="AN12" s="68"/>
      <c r="AO12" s="68"/>
      <c r="AP12" s="68"/>
    </row>
    <row r="13" spans="2:42" ht="18" customHeight="1">
      <c r="B13" s="55" t="s">
        <v>836</v>
      </c>
      <c r="C13" s="104"/>
      <c r="D13" s="104">
        <v>1728.0411999999999</v>
      </c>
      <c r="E13" s="104">
        <v>1958.7522999999999</v>
      </c>
      <c r="F13" s="104">
        <v>2137.6916000000001</v>
      </c>
      <c r="G13" s="104">
        <v>2400.2284</v>
      </c>
      <c r="H13" s="104">
        <v>2753.4257000000002</v>
      </c>
      <c r="I13" s="104">
        <v>3339.1406999999999</v>
      </c>
      <c r="J13" s="104">
        <v>3979.1526999999996</v>
      </c>
      <c r="K13" s="104">
        <v>5467.5958000000001</v>
      </c>
      <c r="L13" s="104">
        <v>6721.1867000000002</v>
      </c>
      <c r="M13" s="104">
        <v>7922.5559200000007</v>
      </c>
      <c r="N13" s="104">
        <v>9211.1175000000003</v>
      </c>
      <c r="O13" s="104">
        <v>11138.079299999998</v>
      </c>
      <c r="P13" s="104">
        <v>13494.608000000002</v>
      </c>
      <c r="Q13" s="104">
        <v>16393.964030000003</v>
      </c>
      <c r="R13" s="104">
        <v>19347.622436803347</v>
      </c>
      <c r="S13" s="104">
        <v>22959.093141954261</v>
      </c>
      <c r="T13" s="104">
        <v>26414.793074255362</v>
      </c>
      <c r="U13" s="104">
        <v>29584.230973242269</v>
      </c>
      <c r="V13" s="104">
        <v>31962.427818691947</v>
      </c>
      <c r="W13" s="104">
        <v>34147.741892340004</v>
      </c>
      <c r="X13" s="68"/>
      <c r="Y13" s="68"/>
      <c r="Z13" s="68"/>
      <c r="AA13" s="68"/>
      <c r="AB13" s="68"/>
      <c r="AC13" s="68"/>
      <c r="AD13" s="68"/>
      <c r="AE13" s="68"/>
      <c r="AF13" s="68"/>
      <c r="AG13" s="68"/>
      <c r="AH13" s="68"/>
      <c r="AI13" s="68"/>
      <c r="AJ13" s="68"/>
      <c r="AK13" s="68"/>
      <c r="AL13" s="68"/>
      <c r="AM13" s="68"/>
      <c r="AN13" s="68"/>
      <c r="AO13" s="68"/>
      <c r="AP13" s="68"/>
    </row>
    <row r="14" spans="2:42" ht="18" customHeight="1">
      <c r="B14" s="85" t="s">
        <v>837</v>
      </c>
      <c r="C14" s="47"/>
      <c r="D14" s="47">
        <v>143.8329</v>
      </c>
      <c r="E14" s="47">
        <v>147.93609999999998</v>
      </c>
      <c r="F14" s="47">
        <v>141.28559999999999</v>
      </c>
      <c r="G14" s="47">
        <v>149.31670000000003</v>
      </c>
      <c r="H14" s="47">
        <v>171.06950000000001</v>
      </c>
      <c r="I14" s="47">
        <v>197.81719999999999</v>
      </c>
      <c r="J14" s="47">
        <v>215.32550000000001</v>
      </c>
      <c r="K14" s="47">
        <v>363.0283</v>
      </c>
      <c r="L14" s="47">
        <v>460.85320000000002</v>
      </c>
      <c r="M14" s="47">
        <v>529.19066999999995</v>
      </c>
      <c r="N14" s="47">
        <v>588.90160000000003</v>
      </c>
      <c r="O14" s="47">
        <v>733.98590000000002</v>
      </c>
      <c r="P14" s="47">
        <v>874.86880000000008</v>
      </c>
      <c r="Q14" s="47">
        <v>1114.1224999999999</v>
      </c>
      <c r="R14" s="47">
        <v>1332.8472150293837</v>
      </c>
      <c r="S14" s="47">
        <v>1705.5337326865838</v>
      </c>
      <c r="T14" s="47">
        <v>1781.2973264963002</v>
      </c>
      <c r="U14" s="47">
        <v>1764.1799682411836</v>
      </c>
      <c r="V14" s="47">
        <v>1780.093039482</v>
      </c>
      <c r="W14" s="47">
        <v>1811.67055063</v>
      </c>
      <c r="X14" s="68"/>
      <c r="Y14" s="68"/>
      <c r="Z14" s="68"/>
      <c r="AA14" s="68"/>
      <c r="AB14" s="68"/>
      <c r="AC14" s="68"/>
      <c r="AD14" s="68"/>
      <c r="AE14" s="68"/>
      <c r="AF14" s="68"/>
      <c r="AG14" s="68"/>
      <c r="AH14" s="68"/>
      <c r="AI14" s="68"/>
      <c r="AJ14" s="68"/>
      <c r="AK14" s="68"/>
      <c r="AL14" s="68"/>
      <c r="AM14" s="68"/>
      <c r="AN14" s="68"/>
      <c r="AO14" s="68"/>
      <c r="AP14" s="68"/>
    </row>
    <row r="15" spans="2:42" ht="18" customHeight="1">
      <c r="B15" s="85" t="s">
        <v>838</v>
      </c>
      <c r="C15" s="47"/>
      <c r="D15" s="47">
        <v>498.4461</v>
      </c>
      <c r="E15" s="47">
        <v>560.5071999999999</v>
      </c>
      <c r="F15" s="47">
        <v>635.54250000000002</v>
      </c>
      <c r="G15" s="47">
        <v>750.21359999999993</v>
      </c>
      <c r="H15" s="47">
        <v>912.64229999999998</v>
      </c>
      <c r="I15" s="47">
        <v>1126.5052000000003</v>
      </c>
      <c r="J15" s="47">
        <v>1342.5475000000001</v>
      </c>
      <c r="K15" s="47">
        <v>1854.5058999999999</v>
      </c>
      <c r="L15" s="47">
        <v>2185.8880000000004</v>
      </c>
      <c r="M15" s="47">
        <v>2763.8034600000001</v>
      </c>
      <c r="N15" s="47">
        <v>3147.3479000000002</v>
      </c>
      <c r="O15" s="47">
        <v>3968.6038999999992</v>
      </c>
      <c r="P15" s="47">
        <v>4706.372800000001</v>
      </c>
      <c r="Q15" s="47">
        <v>5655.1777300000003</v>
      </c>
      <c r="R15" s="47">
        <v>6770.2237982877359</v>
      </c>
      <c r="S15" s="47">
        <v>7574.2427374340414</v>
      </c>
      <c r="T15" s="47">
        <v>8693.2413881243283</v>
      </c>
      <c r="U15" s="47">
        <v>9241.7007224772497</v>
      </c>
      <c r="V15" s="47">
        <v>9518.7684911812066</v>
      </c>
      <c r="W15" s="47">
        <v>10238.145082200002</v>
      </c>
      <c r="X15" s="68"/>
      <c r="Y15" s="68"/>
      <c r="Z15" s="68"/>
      <c r="AA15" s="68"/>
      <c r="AB15" s="68"/>
      <c r="AC15" s="68"/>
      <c r="AD15" s="68"/>
      <c r="AE15" s="68"/>
      <c r="AF15" s="68"/>
      <c r="AG15" s="68"/>
      <c r="AH15" s="68"/>
      <c r="AI15" s="68"/>
      <c r="AJ15" s="68"/>
      <c r="AK15" s="68"/>
      <c r="AL15" s="68"/>
      <c r="AM15" s="68"/>
      <c r="AN15" s="68"/>
      <c r="AO15" s="68"/>
      <c r="AP15" s="68"/>
    </row>
    <row r="16" spans="2:42" ht="18" customHeight="1">
      <c r="B16" s="107" t="s">
        <v>839</v>
      </c>
      <c r="C16" s="47"/>
      <c r="D16" s="47">
        <v>24.5242</v>
      </c>
      <c r="E16" s="47">
        <v>0</v>
      </c>
      <c r="F16" s="47">
        <v>0.25209999999999999</v>
      </c>
      <c r="G16" s="47">
        <v>0.2969</v>
      </c>
      <c r="H16" s="47">
        <v>0.44759999999999994</v>
      </c>
      <c r="I16" s="47">
        <v>0.65369999999999995</v>
      </c>
      <c r="J16" s="47">
        <v>0.35669999999999991</v>
      </c>
      <c r="K16" s="47">
        <v>0.2702</v>
      </c>
      <c r="L16" s="47">
        <v>0.48169999999999996</v>
      </c>
      <c r="M16" s="47">
        <v>1.3388</v>
      </c>
      <c r="N16" s="47">
        <v>0.51369999999999993</v>
      </c>
      <c r="O16" s="47">
        <v>0.97439999999999993</v>
      </c>
      <c r="P16" s="47">
        <v>2.0901000000000005</v>
      </c>
      <c r="Q16" s="47">
        <v>1.3382000000000001</v>
      </c>
      <c r="R16" s="47">
        <v>0.51221000000000005</v>
      </c>
      <c r="S16" s="47">
        <v>0.56032266712500012</v>
      </c>
      <c r="T16" s="47">
        <v>0.30076233000000002</v>
      </c>
      <c r="U16" s="47">
        <v>1.323900339366</v>
      </c>
      <c r="V16" s="47">
        <v>0</v>
      </c>
      <c r="W16" s="47">
        <v>2.2690092099999997</v>
      </c>
      <c r="X16" s="68"/>
      <c r="Y16" s="68"/>
      <c r="Z16" s="68"/>
      <c r="AA16" s="68"/>
      <c r="AB16" s="68"/>
      <c r="AC16" s="68"/>
      <c r="AD16" s="68"/>
      <c r="AE16" s="68"/>
      <c r="AF16" s="68"/>
      <c r="AG16" s="68"/>
      <c r="AH16" s="68"/>
      <c r="AI16" s="68"/>
      <c r="AJ16" s="68"/>
      <c r="AK16" s="68"/>
      <c r="AL16" s="68"/>
      <c r="AM16" s="68"/>
      <c r="AN16" s="68"/>
      <c r="AO16" s="68"/>
      <c r="AP16" s="68"/>
    </row>
    <row r="17" spans="2:42" ht="18" customHeight="1">
      <c r="B17" s="85" t="s">
        <v>840</v>
      </c>
      <c r="C17" s="47"/>
      <c r="D17" s="47">
        <v>1052.7264</v>
      </c>
      <c r="E17" s="47">
        <v>1247.8839</v>
      </c>
      <c r="F17" s="47">
        <v>1357.9560000000001</v>
      </c>
      <c r="G17" s="47">
        <v>1497.1526999999999</v>
      </c>
      <c r="H17" s="47">
        <v>1664.5531000000001</v>
      </c>
      <c r="I17" s="47">
        <v>2008.8448999999998</v>
      </c>
      <c r="J17" s="47">
        <v>2417.6023999999998</v>
      </c>
      <c r="K17" s="47">
        <v>3246.3498</v>
      </c>
      <c r="L17" s="47">
        <v>4070.5041999999999</v>
      </c>
      <c r="M17" s="47">
        <v>4626.08979</v>
      </c>
      <c r="N17" s="47">
        <v>5460.6750999999995</v>
      </c>
      <c r="O17" s="47">
        <v>6415.8835999999992</v>
      </c>
      <c r="P17" s="47">
        <v>7901.9107000000004</v>
      </c>
      <c r="Q17" s="47">
        <v>9596.9084000000003</v>
      </c>
      <c r="R17" s="47">
        <v>11201.151672292091</v>
      </c>
      <c r="S17" s="47">
        <v>13630.653990001907</v>
      </c>
      <c r="T17" s="47">
        <v>15896.557940528266</v>
      </c>
      <c r="U17" s="47">
        <v>18546.582474110008</v>
      </c>
      <c r="V17" s="47">
        <v>20635.5385874446</v>
      </c>
      <c r="W17" s="47">
        <v>22077.660550519999</v>
      </c>
      <c r="X17" s="68"/>
      <c r="Y17" s="68"/>
      <c r="Z17" s="68"/>
      <c r="AA17" s="68"/>
      <c r="AB17" s="68"/>
      <c r="AC17" s="68"/>
      <c r="AD17" s="68"/>
      <c r="AE17" s="68"/>
      <c r="AF17" s="68"/>
      <c r="AG17" s="68"/>
      <c r="AH17" s="68"/>
      <c r="AI17" s="68"/>
      <c r="AJ17" s="68"/>
      <c r="AK17" s="68"/>
      <c r="AL17" s="68"/>
      <c r="AM17" s="68"/>
      <c r="AN17" s="68"/>
      <c r="AO17" s="68"/>
      <c r="AP17" s="68"/>
    </row>
    <row r="18" spans="2:42" ht="18" customHeight="1">
      <c r="B18" s="85" t="s">
        <v>841</v>
      </c>
      <c r="C18" s="47"/>
      <c r="D18" s="47">
        <v>8.5115999999999996</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68"/>
      <c r="Y18" s="68"/>
      <c r="Z18" s="68"/>
      <c r="AA18" s="68"/>
      <c r="AB18" s="68"/>
      <c r="AC18" s="68"/>
      <c r="AD18" s="68"/>
      <c r="AE18" s="68"/>
      <c r="AF18" s="68"/>
      <c r="AG18" s="68"/>
      <c r="AH18" s="68"/>
      <c r="AI18" s="68"/>
      <c r="AJ18" s="68"/>
      <c r="AK18" s="68"/>
      <c r="AL18" s="68"/>
      <c r="AM18" s="68"/>
      <c r="AN18" s="68"/>
      <c r="AO18" s="68"/>
      <c r="AP18" s="68"/>
    </row>
    <row r="19" spans="2:42" ht="18" customHeight="1">
      <c r="B19" s="85" t="s">
        <v>842</v>
      </c>
      <c r="C19" s="47"/>
      <c r="D19" s="47">
        <v>0</v>
      </c>
      <c r="E19" s="47">
        <v>2.4251000000000005</v>
      </c>
      <c r="F19" s="47">
        <v>2.6554000000000002</v>
      </c>
      <c r="G19" s="47">
        <v>3.2484999999999995</v>
      </c>
      <c r="H19" s="47">
        <v>4.7131999999999996</v>
      </c>
      <c r="I19" s="47">
        <v>5.3197000000000001</v>
      </c>
      <c r="J19" s="47">
        <v>3.3206000000000002</v>
      </c>
      <c r="K19" s="47">
        <v>3.4416000000000002</v>
      </c>
      <c r="L19" s="47">
        <v>3.4596</v>
      </c>
      <c r="M19" s="47">
        <v>2.1332</v>
      </c>
      <c r="N19" s="47">
        <v>13.679200000000002</v>
      </c>
      <c r="O19" s="47">
        <v>18.631499999999999</v>
      </c>
      <c r="P19" s="47">
        <v>9.3656000000000006</v>
      </c>
      <c r="Q19" s="47">
        <v>26.417200000000005</v>
      </c>
      <c r="R19" s="47">
        <v>42.887541194138002</v>
      </c>
      <c r="S19" s="47">
        <v>48.102359164605993</v>
      </c>
      <c r="T19" s="47">
        <v>43.395656776466993</v>
      </c>
      <c r="U19" s="47">
        <v>30.443908074461007</v>
      </c>
      <c r="V19" s="47">
        <v>28.027700584140003</v>
      </c>
      <c r="W19" s="47">
        <v>17.996699780000004</v>
      </c>
      <c r="X19" s="68"/>
      <c r="Y19" s="68"/>
      <c r="Z19" s="68"/>
      <c r="AA19" s="68"/>
      <c r="AB19" s="68"/>
      <c r="AC19" s="68"/>
      <c r="AD19" s="68"/>
      <c r="AE19" s="68"/>
      <c r="AF19" s="68"/>
      <c r="AG19" s="68"/>
      <c r="AH19" s="68"/>
      <c r="AI19" s="68"/>
      <c r="AJ19" s="68"/>
      <c r="AK19" s="68"/>
      <c r="AL19" s="68"/>
      <c r="AM19" s="68"/>
      <c r="AN19" s="68"/>
      <c r="AO19" s="68"/>
      <c r="AP19" s="68"/>
    </row>
    <row r="20" spans="2:42" ht="6" customHeight="1">
      <c r="B20" s="47"/>
      <c r="C20" s="47"/>
      <c r="D20" s="47"/>
      <c r="E20" s="47"/>
      <c r="F20" s="47"/>
      <c r="G20" s="47"/>
      <c r="H20" s="47"/>
      <c r="I20" s="47"/>
      <c r="J20" s="47"/>
      <c r="K20" s="47"/>
      <c r="L20" s="47"/>
      <c r="M20" s="47"/>
      <c r="N20" s="58"/>
      <c r="O20" s="58"/>
      <c r="P20" s="58"/>
      <c r="Q20" s="58"/>
      <c r="R20" s="58"/>
      <c r="S20" s="58"/>
      <c r="T20" s="58"/>
      <c r="U20" s="58"/>
      <c r="V20" s="58"/>
      <c r="W20" s="58"/>
      <c r="X20" s="68"/>
      <c r="Y20" s="68"/>
      <c r="Z20" s="68"/>
      <c r="AA20" s="68"/>
      <c r="AB20" s="68"/>
      <c r="AC20" s="68"/>
      <c r="AD20" s="68"/>
      <c r="AE20" s="68"/>
      <c r="AF20" s="68"/>
      <c r="AG20" s="68"/>
      <c r="AH20" s="68"/>
      <c r="AI20" s="68"/>
      <c r="AJ20" s="68"/>
      <c r="AK20" s="68"/>
      <c r="AL20" s="68"/>
      <c r="AM20" s="68"/>
      <c r="AN20" s="68"/>
      <c r="AO20" s="68"/>
      <c r="AP20" s="68"/>
    </row>
    <row r="21" spans="2:42" s="56" customFormat="1" ht="18" customHeight="1">
      <c r="B21" s="55" t="s">
        <v>843</v>
      </c>
      <c r="C21" s="104"/>
      <c r="D21" s="104">
        <v>553.87659999999983</v>
      </c>
      <c r="E21" s="104">
        <v>492.87380000000007</v>
      </c>
      <c r="F21" s="104">
        <v>602.56199595999988</v>
      </c>
      <c r="G21" s="104">
        <v>827.31810000000087</v>
      </c>
      <c r="H21" s="104">
        <v>903.78619999999955</v>
      </c>
      <c r="I21" s="104">
        <v>1196.0905999999995</v>
      </c>
      <c r="J21" s="104">
        <v>1702.6643999999987</v>
      </c>
      <c r="K21" s="104">
        <v>1660.9317000000001</v>
      </c>
      <c r="L21" s="104">
        <v>1061.6064461379801</v>
      </c>
      <c r="M21" s="104">
        <v>1704.1854849999982</v>
      </c>
      <c r="N21" s="104">
        <v>1663.9567699999989</v>
      </c>
      <c r="O21" s="104">
        <v>803.22130000000288</v>
      </c>
      <c r="P21" s="104">
        <v>459.58551616999284</v>
      </c>
      <c r="Q21" s="104">
        <v>-158.47603000000345</v>
      </c>
      <c r="R21" s="104">
        <v>-202.66499223237042</v>
      </c>
      <c r="S21" s="104">
        <v>-621.24409645999185</v>
      </c>
      <c r="T21" s="104">
        <v>-1920.9594980496731</v>
      </c>
      <c r="U21" s="104">
        <v>-4508.4542278613735</v>
      </c>
      <c r="V21" s="104">
        <v>-2408.3399692167004</v>
      </c>
      <c r="W21" s="104">
        <v>-3064.1282606199966</v>
      </c>
      <c r="X21" s="68"/>
      <c r="Y21" s="68"/>
      <c r="Z21" s="68"/>
      <c r="AA21" s="68"/>
      <c r="AB21" s="68"/>
      <c r="AC21" s="68"/>
      <c r="AD21" s="68"/>
      <c r="AE21" s="68"/>
      <c r="AF21" s="68"/>
      <c r="AG21" s="68"/>
      <c r="AH21" s="68"/>
      <c r="AI21" s="68"/>
      <c r="AJ21" s="68"/>
      <c r="AK21" s="68"/>
      <c r="AL21" s="68"/>
      <c r="AM21" s="68"/>
      <c r="AN21" s="68"/>
      <c r="AO21" s="68"/>
      <c r="AP21" s="68"/>
    </row>
    <row r="22" spans="2:42" s="56" customFormat="1" ht="7.5" customHeight="1">
      <c r="B22" s="104"/>
      <c r="C22" s="104"/>
      <c r="D22" s="104"/>
      <c r="E22" s="104"/>
      <c r="F22" s="104"/>
      <c r="G22" s="104"/>
      <c r="H22" s="104"/>
      <c r="I22" s="104"/>
      <c r="J22" s="104"/>
      <c r="K22" s="104"/>
      <c r="L22" s="104"/>
      <c r="M22" s="104"/>
      <c r="N22" s="104"/>
      <c r="O22" s="104"/>
      <c r="P22" s="104"/>
      <c r="Q22" s="104"/>
      <c r="R22" s="104"/>
      <c r="S22" s="104"/>
      <c r="T22" s="104"/>
      <c r="U22" s="104"/>
      <c r="V22" s="104"/>
      <c r="W22" s="104"/>
      <c r="X22" s="68"/>
      <c r="Y22" s="68"/>
      <c r="Z22" s="68"/>
      <c r="AA22" s="68"/>
      <c r="AB22" s="68"/>
      <c r="AC22" s="68"/>
      <c r="AD22" s="68"/>
      <c r="AE22" s="68"/>
      <c r="AF22" s="68"/>
      <c r="AG22" s="68"/>
      <c r="AH22" s="68"/>
      <c r="AI22" s="68"/>
      <c r="AJ22" s="68"/>
      <c r="AK22" s="68"/>
      <c r="AL22" s="68"/>
      <c r="AM22" s="68"/>
      <c r="AN22" s="68"/>
      <c r="AO22" s="68"/>
      <c r="AP22" s="68"/>
    </row>
    <row r="23" spans="2:42" s="56" customFormat="1" ht="18" customHeight="1">
      <c r="B23" s="55" t="s">
        <v>786</v>
      </c>
      <c r="C23" s="104"/>
      <c r="D23" s="104">
        <v>25.537100000000002</v>
      </c>
      <c r="E23" s="104">
        <v>31.255000000000006</v>
      </c>
      <c r="F23" s="104">
        <v>4.6676000000000002</v>
      </c>
      <c r="G23" s="104">
        <v>10.662599999999999</v>
      </c>
      <c r="H23" s="104">
        <v>4.2077999999999998</v>
      </c>
      <c r="I23" s="104">
        <v>12.2804</v>
      </c>
      <c r="J23" s="104">
        <v>11.6836</v>
      </c>
      <c r="K23" s="104">
        <v>121.52449999999999</v>
      </c>
      <c r="L23" s="104">
        <v>275.5145</v>
      </c>
      <c r="M23" s="104">
        <v>207.49712000000005</v>
      </c>
      <c r="N23" s="104">
        <v>226.70930000000001</v>
      </c>
      <c r="O23" s="104">
        <v>427.2407</v>
      </c>
      <c r="P23" s="104">
        <v>660.66780000000006</v>
      </c>
      <c r="Q23" s="104">
        <v>731.21724000000006</v>
      </c>
      <c r="R23" s="104">
        <v>721.0812241718329</v>
      </c>
      <c r="S23" s="104">
        <v>960.15253468917194</v>
      </c>
      <c r="T23" s="104">
        <v>452.87696782842096</v>
      </c>
      <c r="U23" s="104">
        <v>231.41722018999999</v>
      </c>
      <c r="V23" s="104">
        <v>302.46460432999999</v>
      </c>
      <c r="W23" s="104">
        <v>534.37209791999999</v>
      </c>
      <c r="X23" s="68"/>
      <c r="Y23" s="68"/>
      <c r="Z23" s="68"/>
      <c r="AA23" s="68"/>
      <c r="AB23" s="68"/>
      <c r="AC23" s="68"/>
      <c r="AD23" s="68"/>
      <c r="AE23" s="68"/>
      <c r="AF23" s="68"/>
      <c r="AG23" s="68"/>
      <c r="AH23" s="68"/>
      <c r="AI23" s="68"/>
      <c r="AJ23" s="68"/>
      <c r="AK23" s="68"/>
      <c r="AL23" s="68"/>
      <c r="AM23" s="68"/>
      <c r="AN23" s="68"/>
      <c r="AO23" s="68"/>
      <c r="AP23" s="68"/>
    </row>
    <row r="24" spans="2:42" s="56" customFormat="1" ht="20.25" customHeight="1">
      <c r="B24" s="319" t="s">
        <v>212</v>
      </c>
      <c r="C24" s="102"/>
      <c r="D24" s="304">
        <v>1753.5782999999999</v>
      </c>
      <c r="E24" s="304">
        <v>1990.0073</v>
      </c>
      <c r="F24" s="304">
        <v>2142.3592000000003</v>
      </c>
      <c r="G24" s="304">
        <v>2410.8910000000001</v>
      </c>
      <c r="H24" s="304">
        <v>2757.6335000000004</v>
      </c>
      <c r="I24" s="304">
        <v>3351.4211</v>
      </c>
      <c r="J24" s="304">
        <v>3990.8362999999995</v>
      </c>
      <c r="K24" s="304">
        <v>5589.1203000000005</v>
      </c>
      <c r="L24" s="304">
        <v>6996.7012000000004</v>
      </c>
      <c r="M24" s="304">
        <v>8130.0530400000007</v>
      </c>
      <c r="N24" s="304">
        <v>9437.8268000000007</v>
      </c>
      <c r="O24" s="304">
        <v>11565.319999999998</v>
      </c>
      <c r="P24" s="304">
        <v>14155.275800000001</v>
      </c>
      <c r="Q24" s="304">
        <v>17125.181270000005</v>
      </c>
      <c r="R24" s="304">
        <v>20068.703660975181</v>
      </c>
      <c r="S24" s="304">
        <v>23919.245676643433</v>
      </c>
      <c r="T24" s="304">
        <v>26867.670042083784</v>
      </c>
      <c r="U24" s="304">
        <v>29815.648193432269</v>
      </c>
      <c r="V24" s="304">
        <v>32264.892423021949</v>
      </c>
      <c r="W24" s="304">
        <v>34682.113990260004</v>
      </c>
      <c r="X24" s="68"/>
      <c r="Y24" s="68"/>
      <c r="Z24" s="68"/>
      <c r="AA24" s="68"/>
      <c r="AB24" s="68"/>
      <c r="AC24" s="68"/>
      <c r="AD24" s="68"/>
      <c r="AE24" s="68"/>
      <c r="AF24" s="68"/>
      <c r="AG24" s="68"/>
      <c r="AH24" s="68"/>
      <c r="AI24" s="68"/>
      <c r="AJ24" s="68"/>
      <c r="AK24" s="68"/>
      <c r="AL24" s="68"/>
      <c r="AM24" s="68"/>
      <c r="AN24" s="68"/>
      <c r="AO24" s="68"/>
      <c r="AP24" s="68"/>
    </row>
    <row r="25" spans="2:42" s="56" customFormat="1" ht="18" customHeight="1">
      <c r="B25" s="55" t="s">
        <v>787</v>
      </c>
      <c r="C25" s="104"/>
      <c r="D25" s="104">
        <v>528.33949999999982</v>
      </c>
      <c r="E25" s="104">
        <v>461.61880000000008</v>
      </c>
      <c r="F25" s="104">
        <v>597.89439595999988</v>
      </c>
      <c r="G25" s="104">
        <v>816.65550000000087</v>
      </c>
      <c r="H25" s="104">
        <v>899.57839999999953</v>
      </c>
      <c r="I25" s="104">
        <v>1183.8101999999994</v>
      </c>
      <c r="J25" s="104">
        <v>1690.9807999999987</v>
      </c>
      <c r="K25" s="104">
        <v>1539.4072000000001</v>
      </c>
      <c r="L25" s="104">
        <v>786.09194613798013</v>
      </c>
      <c r="M25" s="104">
        <v>1496.6883649999982</v>
      </c>
      <c r="N25" s="104">
        <v>1437.2474699999989</v>
      </c>
      <c r="O25" s="104">
        <v>375.98060000000288</v>
      </c>
      <c r="P25" s="104">
        <v>-201.08228383000721</v>
      </c>
      <c r="Q25" s="104">
        <v>-889.69327000000351</v>
      </c>
      <c r="R25" s="104">
        <v>-923.74621640420332</v>
      </c>
      <c r="S25" s="104">
        <v>-1581.3966311491638</v>
      </c>
      <c r="T25" s="104">
        <v>-2373.8364658780943</v>
      </c>
      <c r="U25" s="104">
        <v>-4739.8714480513736</v>
      </c>
      <c r="V25" s="104">
        <v>-2710.8045735467003</v>
      </c>
      <c r="W25" s="104">
        <v>-3598.5003585399963</v>
      </c>
      <c r="X25" s="68"/>
      <c r="Y25" s="68"/>
      <c r="Z25" s="68"/>
      <c r="AA25" s="68"/>
      <c r="AB25" s="68"/>
      <c r="AC25" s="68"/>
      <c r="AD25" s="68"/>
      <c r="AE25" s="68"/>
      <c r="AF25" s="68"/>
      <c r="AG25" s="68"/>
      <c r="AH25" s="68"/>
      <c r="AI25" s="68"/>
      <c r="AJ25" s="68"/>
      <c r="AK25" s="68"/>
      <c r="AL25" s="68"/>
      <c r="AM25" s="68"/>
      <c r="AN25" s="68"/>
      <c r="AO25" s="68"/>
      <c r="AP25" s="68"/>
    </row>
    <row r="26" spans="2:42" s="56" customFormat="1" ht="18" customHeight="1">
      <c r="B26" s="320" t="s">
        <v>213</v>
      </c>
      <c r="C26" s="104"/>
      <c r="D26" s="104">
        <v>0</v>
      </c>
      <c r="E26" s="104">
        <v>0</v>
      </c>
      <c r="F26" s="104">
        <v>0</v>
      </c>
      <c r="G26" s="104">
        <v>0</v>
      </c>
      <c r="H26" s="104">
        <v>0</v>
      </c>
      <c r="I26" s="104">
        <v>0</v>
      </c>
      <c r="J26" s="104">
        <v>0</v>
      </c>
      <c r="K26" s="104">
        <v>0</v>
      </c>
      <c r="L26" s="104">
        <v>0</v>
      </c>
      <c r="M26" s="104">
        <v>0</v>
      </c>
      <c r="N26" s="104">
        <v>14.14207775</v>
      </c>
      <c r="O26" s="104">
        <v>9.7523</v>
      </c>
      <c r="P26" s="104">
        <v>8.94</v>
      </c>
      <c r="Q26" s="104">
        <v>2.7559400000000007</v>
      </c>
      <c r="R26" s="104">
        <v>2.6959504810829999</v>
      </c>
      <c r="S26" s="104">
        <v>2.168712895808</v>
      </c>
      <c r="T26" s="104">
        <v>2.0452813913100001</v>
      </c>
      <c r="U26" s="104">
        <v>0.99631294000000004</v>
      </c>
      <c r="V26" s="104">
        <v>0.98245117999999987</v>
      </c>
      <c r="W26" s="104">
        <v>0.69513412000000008</v>
      </c>
      <c r="X26" s="68"/>
      <c r="Y26" s="68"/>
      <c r="Z26" s="68"/>
      <c r="AA26" s="68"/>
      <c r="AB26" s="68"/>
      <c r="AC26" s="68"/>
      <c r="AD26" s="68"/>
      <c r="AE26" s="68"/>
      <c r="AF26" s="68"/>
      <c r="AG26" s="68"/>
      <c r="AH26" s="68"/>
      <c r="AI26" s="68"/>
      <c r="AJ26" s="68"/>
      <c r="AK26" s="68"/>
      <c r="AL26" s="68"/>
      <c r="AM26" s="68"/>
      <c r="AN26" s="68"/>
      <c r="AO26" s="68"/>
      <c r="AP26" s="68"/>
    </row>
    <row r="27" spans="2:42" ht="18" customHeight="1">
      <c r="B27" s="99" t="s">
        <v>214</v>
      </c>
      <c r="C27" s="47"/>
      <c r="D27" s="104">
        <v>528.33949999999982</v>
      </c>
      <c r="E27" s="104">
        <v>461.61880000000008</v>
      </c>
      <c r="F27" s="104">
        <v>597.89439595999988</v>
      </c>
      <c r="G27" s="104">
        <v>816.65550000000087</v>
      </c>
      <c r="H27" s="104">
        <v>899.57839999999953</v>
      </c>
      <c r="I27" s="104">
        <v>1183.8101999999994</v>
      </c>
      <c r="J27" s="104">
        <v>1690.9807999999987</v>
      </c>
      <c r="K27" s="104">
        <v>1539.4072000000001</v>
      </c>
      <c r="L27" s="104">
        <v>786.09194613798013</v>
      </c>
      <c r="M27" s="104">
        <v>1496.6883649999982</v>
      </c>
      <c r="N27" s="104">
        <v>1451.3895477499989</v>
      </c>
      <c r="O27" s="104">
        <v>385.73290000000287</v>
      </c>
      <c r="P27" s="104">
        <v>-192.14228383000722</v>
      </c>
      <c r="Q27" s="104">
        <v>-886.9373300000035</v>
      </c>
      <c r="R27" s="104">
        <v>-921.05026592312038</v>
      </c>
      <c r="S27" s="104">
        <v>-1579.2279182533557</v>
      </c>
      <c r="T27" s="104">
        <v>-2371.7911844867845</v>
      </c>
      <c r="U27" s="104">
        <v>-4738.8751351113733</v>
      </c>
      <c r="V27" s="104">
        <v>-2709.8221223667001</v>
      </c>
      <c r="W27" s="104">
        <v>-3597.8052244199962</v>
      </c>
      <c r="X27" s="68"/>
      <c r="Y27" s="68"/>
      <c r="Z27" s="68"/>
      <c r="AA27" s="68"/>
      <c r="AB27" s="68"/>
      <c r="AC27" s="68"/>
      <c r="AD27" s="68"/>
      <c r="AE27" s="68"/>
      <c r="AF27" s="68"/>
      <c r="AG27" s="68"/>
      <c r="AH27" s="68"/>
      <c r="AI27" s="68"/>
      <c r="AJ27" s="68"/>
      <c r="AK27" s="68"/>
      <c r="AL27" s="68"/>
      <c r="AM27" s="68"/>
      <c r="AN27" s="68"/>
      <c r="AO27" s="68"/>
      <c r="AP27" s="68"/>
    </row>
    <row r="28" spans="2:42" s="56" customFormat="1" ht="18" customHeight="1">
      <c r="B28" s="55" t="s">
        <v>790</v>
      </c>
      <c r="C28" s="104"/>
      <c r="D28" s="104">
        <v>-528.33949999999993</v>
      </c>
      <c r="E28" s="104">
        <v>-461.61880000000008</v>
      </c>
      <c r="F28" s="104">
        <v>-597.89439595999988</v>
      </c>
      <c r="G28" s="104">
        <v>-816.65550000000007</v>
      </c>
      <c r="H28" s="104">
        <v>-899.57839999999976</v>
      </c>
      <c r="I28" s="104">
        <v>-1183.8102000000003</v>
      </c>
      <c r="J28" s="104">
        <v>-1690.9807999999998</v>
      </c>
      <c r="K28" s="104">
        <v>-1539.4072000000001</v>
      </c>
      <c r="L28" s="104">
        <v>-786.0919461379799</v>
      </c>
      <c r="M28" s="104">
        <v>-1496.6883649999997</v>
      </c>
      <c r="N28" s="104">
        <v>-1451.3895477499993</v>
      </c>
      <c r="O28" s="104">
        <v>-385.73290000000088</v>
      </c>
      <c r="P28" s="104">
        <v>192.14228383000386</v>
      </c>
      <c r="Q28" s="104">
        <v>886.93733000000179</v>
      </c>
      <c r="R28" s="104">
        <v>921.05026592312299</v>
      </c>
      <c r="S28" s="104">
        <v>1579.2279182533571</v>
      </c>
      <c r="T28" s="104">
        <v>2371.7911844867881</v>
      </c>
      <c r="U28" s="104">
        <v>4738.8751351113688</v>
      </c>
      <c r="V28" s="104">
        <v>2709.8221223666956</v>
      </c>
      <c r="W28" s="104">
        <v>3597.8052244199998</v>
      </c>
      <c r="X28" s="68"/>
      <c r="Y28" s="68"/>
      <c r="Z28" s="68"/>
      <c r="AA28" s="68"/>
      <c r="AB28" s="68"/>
      <c r="AC28" s="68"/>
      <c r="AD28" s="68"/>
      <c r="AE28" s="68"/>
      <c r="AF28" s="68"/>
      <c r="AG28" s="68"/>
      <c r="AH28" s="68"/>
      <c r="AI28" s="68"/>
      <c r="AJ28" s="68"/>
      <c r="AK28" s="68"/>
      <c r="AL28" s="68"/>
      <c r="AM28" s="68"/>
      <c r="AN28" s="68"/>
      <c r="AO28" s="68"/>
      <c r="AP28" s="68"/>
    </row>
    <row r="29" spans="2:42" ht="18" customHeight="1">
      <c r="B29" s="43" t="s">
        <v>844</v>
      </c>
      <c r="C29" s="47"/>
      <c r="D29" s="47">
        <v>-528.33949999999993</v>
      </c>
      <c r="E29" s="47">
        <v>-461.61880000000008</v>
      </c>
      <c r="F29" s="47">
        <v>-597.89439595999988</v>
      </c>
      <c r="G29" s="47">
        <v>-816.65550000000007</v>
      </c>
      <c r="H29" s="47">
        <v>-899.57839999999976</v>
      </c>
      <c r="I29" s="47">
        <v>-1183.8102000000003</v>
      </c>
      <c r="J29" s="47">
        <v>-1690.9807999999998</v>
      </c>
      <c r="K29" s="47">
        <v>-1539.4072000000001</v>
      </c>
      <c r="L29" s="47">
        <v>-786.0919461379799</v>
      </c>
      <c r="M29" s="47">
        <v>-1496.6883649999997</v>
      </c>
      <c r="N29" s="47">
        <v>-1451.3895477499993</v>
      </c>
      <c r="O29" s="47">
        <v>-385.73290000000088</v>
      </c>
      <c r="P29" s="47">
        <v>192.14228383000386</v>
      </c>
      <c r="Q29" s="47">
        <v>886.93733000000179</v>
      </c>
      <c r="R29" s="47">
        <v>921.05026592312299</v>
      </c>
      <c r="S29" s="47">
        <v>1579.2279182533571</v>
      </c>
      <c r="T29" s="47">
        <v>2371.7911844867881</v>
      </c>
      <c r="U29" s="47">
        <v>4738.8751351113688</v>
      </c>
      <c r="V29" s="47">
        <v>2709.8221223666956</v>
      </c>
      <c r="W29" s="47">
        <v>3597.8052244199998</v>
      </c>
      <c r="X29" s="68"/>
      <c r="Y29" s="68"/>
      <c r="Z29" s="68"/>
      <c r="AA29" s="68"/>
      <c r="AB29" s="68"/>
      <c r="AC29" s="68"/>
      <c r="AD29" s="68"/>
      <c r="AE29" s="68"/>
      <c r="AF29" s="68"/>
      <c r="AG29" s="68"/>
      <c r="AH29" s="68"/>
      <c r="AI29" s="68"/>
      <c r="AJ29" s="68"/>
      <c r="AK29" s="68"/>
      <c r="AL29" s="68"/>
      <c r="AM29" s="68"/>
      <c r="AN29" s="68"/>
      <c r="AO29" s="68"/>
      <c r="AP29" s="68"/>
    </row>
    <row r="30" spans="2:42" ht="18" customHeight="1">
      <c r="B30" s="60" t="s">
        <v>845</v>
      </c>
      <c r="C30" s="47"/>
      <c r="D30" s="47">
        <v>115.054</v>
      </c>
      <c r="E30" s="47">
        <v>-557.14959884956818</v>
      </c>
      <c r="F30" s="47">
        <v>-947.17314564636399</v>
      </c>
      <c r="G30" s="47">
        <v>-1016.6096093248599</v>
      </c>
      <c r="H30" s="47">
        <v>-980.80899999999974</v>
      </c>
      <c r="I30" s="47">
        <v>-1229.9054000000001</v>
      </c>
      <c r="J30" s="47">
        <v>-902.6207999999998</v>
      </c>
      <c r="K30" s="47">
        <v>977.8211</v>
      </c>
      <c r="L30" s="47">
        <v>1285.860907760311</v>
      </c>
      <c r="M30" s="47">
        <v>37.527299780279634</v>
      </c>
      <c r="N30" s="47">
        <v>434.50346970000027</v>
      </c>
      <c r="O30" s="47">
        <v>2239.1836748000001</v>
      </c>
      <c r="P30" s="47">
        <v>-777.20957090000013</v>
      </c>
      <c r="Q30" s="47">
        <v>613.76487840000027</v>
      </c>
      <c r="R30" s="47">
        <v>837.56300186999988</v>
      </c>
      <c r="S30" s="47">
        <v>-107.86978785933007</v>
      </c>
      <c r="T30" s="47">
        <v>517.94323413843392</v>
      </c>
      <c r="U30" s="47">
        <v>-293.03804367858942</v>
      </c>
      <c r="V30" s="47">
        <v>-121.6683607337866</v>
      </c>
      <c r="W30" s="47">
        <v>-1000.9234032367277</v>
      </c>
      <c r="X30" s="68"/>
      <c r="Y30" s="68"/>
      <c r="Z30" s="68"/>
      <c r="AA30" s="68"/>
      <c r="AB30" s="68"/>
      <c r="AC30" s="68"/>
      <c r="AD30" s="68"/>
      <c r="AE30" s="68"/>
      <c r="AF30" s="68"/>
      <c r="AG30" s="68"/>
      <c r="AH30" s="68"/>
      <c r="AI30" s="68"/>
      <c r="AJ30" s="68"/>
      <c r="AK30" s="68"/>
      <c r="AL30" s="68"/>
      <c r="AM30" s="68"/>
      <c r="AN30" s="68"/>
      <c r="AO30" s="68"/>
      <c r="AP30" s="68"/>
    </row>
    <row r="31" spans="2:42" ht="18" customHeight="1">
      <c r="B31" s="85" t="s">
        <v>846</v>
      </c>
      <c r="C31" s="47"/>
      <c r="D31" s="47">
        <v>192.7</v>
      </c>
      <c r="E31" s="47">
        <v>-98.1</v>
      </c>
      <c r="F31" s="47">
        <v>-342.78129999999999</v>
      </c>
      <c r="G31" s="47">
        <v>-489.46770000000004</v>
      </c>
      <c r="H31" s="47">
        <v>-297.09530000000001</v>
      </c>
      <c r="I31" s="47">
        <v>-41.695999999999991</v>
      </c>
      <c r="J31" s="47">
        <v>-631.101</v>
      </c>
      <c r="K31" s="47">
        <v>-674.31140000000039</v>
      </c>
      <c r="L31" s="47">
        <v>-40.670491202304852</v>
      </c>
      <c r="M31" s="47">
        <v>1105.9553194999999</v>
      </c>
      <c r="N31" s="47">
        <v>1333.2111407999996</v>
      </c>
      <c r="O31" s="47">
        <v>-64.042436299999963</v>
      </c>
      <c r="P31" s="47">
        <v>-434.26219459999999</v>
      </c>
      <c r="Q31" s="47">
        <v>792.42936760000009</v>
      </c>
      <c r="R31" s="47">
        <v>0</v>
      </c>
      <c r="S31" s="47">
        <v>0</v>
      </c>
      <c r="T31" s="47">
        <v>0</v>
      </c>
      <c r="U31" s="47">
        <v>0</v>
      </c>
      <c r="V31" s="47">
        <v>0</v>
      </c>
      <c r="W31" s="47">
        <v>0</v>
      </c>
      <c r="X31" s="68"/>
      <c r="Y31" s="68"/>
      <c r="Z31" s="68"/>
      <c r="AA31" s="68"/>
      <c r="AB31" s="68"/>
      <c r="AC31" s="68"/>
      <c r="AD31" s="68"/>
      <c r="AE31" s="68"/>
      <c r="AF31" s="68"/>
      <c r="AG31" s="68"/>
      <c r="AH31" s="68"/>
      <c r="AI31" s="68"/>
      <c r="AJ31" s="68"/>
      <c r="AK31" s="68"/>
      <c r="AL31" s="68"/>
      <c r="AM31" s="68"/>
      <c r="AN31" s="68"/>
      <c r="AO31" s="68"/>
      <c r="AP31" s="68"/>
    </row>
    <row r="32" spans="2:42" ht="18" customHeight="1">
      <c r="B32" s="27" t="s">
        <v>1190</v>
      </c>
      <c r="C32" s="47"/>
      <c r="D32" s="47">
        <v>-643.3934999999999</v>
      </c>
      <c r="E32" s="47">
        <v>95.530798849568129</v>
      </c>
      <c r="F32" s="47">
        <v>349.27874968636405</v>
      </c>
      <c r="G32" s="47">
        <v>199.95410932485981</v>
      </c>
      <c r="H32" s="47">
        <v>81.23060000000001</v>
      </c>
      <c r="I32" s="47">
        <v>46.095199999999863</v>
      </c>
      <c r="J32" s="47">
        <v>-788.3599999999999</v>
      </c>
      <c r="K32" s="47">
        <v>-2517.2283000000002</v>
      </c>
      <c r="L32" s="47">
        <v>-2071.9528538982909</v>
      </c>
      <c r="M32" s="47">
        <v>-1534.2156647802794</v>
      </c>
      <c r="N32" s="47">
        <v>-1885.8930174499997</v>
      </c>
      <c r="O32" s="47">
        <v>-2624.9165748000009</v>
      </c>
      <c r="P32" s="47">
        <v>969.35185473000399</v>
      </c>
      <c r="Q32" s="47">
        <v>273.17245160000152</v>
      </c>
      <c r="R32" s="47">
        <v>83.487264053123155</v>
      </c>
      <c r="S32" s="47">
        <v>1687.0977061126871</v>
      </c>
      <c r="T32" s="47">
        <v>1853.8479503483543</v>
      </c>
      <c r="U32" s="47">
        <v>5031.9131787899578</v>
      </c>
      <c r="V32" s="47">
        <v>2831.4904831004824</v>
      </c>
      <c r="W32" s="47">
        <v>4598.7286276567274</v>
      </c>
      <c r="X32" s="68"/>
      <c r="Y32" s="68"/>
      <c r="Z32" s="68"/>
      <c r="AA32" s="68"/>
      <c r="AB32" s="68"/>
      <c r="AC32" s="68"/>
      <c r="AD32" s="68"/>
      <c r="AE32" s="68"/>
      <c r="AF32" s="68"/>
      <c r="AG32" s="68"/>
      <c r="AH32" s="68"/>
      <c r="AI32" s="68"/>
      <c r="AJ32" s="68"/>
      <c r="AK32" s="68"/>
      <c r="AL32" s="68"/>
      <c r="AM32" s="68"/>
      <c r="AN32" s="68"/>
      <c r="AO32" s="68"/>
      <c r="AP32" s="68"/>
    </row>
    <row r="33" spans="2:42" ht="5.25" customHeight="1">
      <c r="B33" s="47"/>
      <c r="C33" s="47"/>
      <c r="D33" s="47"/>
      <c r="E33" s="47"/>
      <c r="F33" s="47"/>
      <c r="G33" s="47"/>
      <c r="H33" s="47"/>
      <c r="I33" s="47"/>
      <c r="J33" s="47"/>
      <c r="K33" s="47"/>
      <c r="L33" s="47"/>
      <c r="M33" s="47"/>
      <c r="N33" s="47"/>
      <c r="O33" s="47"/>
      <c r="P33" s="47"/>
      <c r="Q33" s="47"/>
      <c r="R33" s="47"/>
      <c r="S33" s="47"/>
      <c r="T33" s="47"/>
      <c r="U33" s="47"/>
      <c r="V33" s="47"/>
      <c r="W33" s="47"/>
      <c r="X33" s="68"/>
      <c r="Y33" s="68"/>
      <c r="Z33" s="68"/>
      <c r="AA33" s="68"/>
      <c r="AB33" s="68"/>
      <c r="AC33" s="68"/>
      <c r="AD33" s="68"/>
      <c r="AE33" s="68"/>
      <c r="AF33" s="68"/>
      <c r="AG33" s="68"/>
      <c r="AH33" s="68"/>
      <c r="AI33" s="68"/>
      <c r="AJ33" s="68"/>
      <c r="AK33" s="68"/>
      <c r="AL33" s="68"/>
      <c r="AM33" s="68"/>
      <c r="AN33" s="68"/>
      <c r="AO33" s="68"/>
      <c r="AP33" s="68"/>
    </row>
    <row r="34" spans="2:42" ht="18" customHeight="1">
      <c r="B34" s="43" t="s">
        <v>848</v>
      </c>
      <c r="C34" s="47"/>
      <c r="D34" s="47"/>
      <c r="E34" s="47"/>
      <c r="F34" s="47"/>
      <c r="G34" s="47"/>
      <c r="H34" s="47"/>
      <c r="I34" s="47"/>
      <c r="J34" s="47"/>
      <c r="K34" s="47"/>
      <c r="L34" s="47"/>
      <c r="M34" s="47"/>
      <c r="N34" s="47"/>
      <c r="O34" s="47"/>
      <c r="P34" s="47"/>
      <c r="Q34" s="47"/>
      <c r="R34" s="47"/>
      <c r="S34" s="47"/>
      <c r="T34" s="47"/>
      <c r="U34" s="47"/>
      <c r="V34" s="47"/>
      <c r="W34" s="47"/>
      <c r="X34" s="68"/>
      <c r="Y34" s="68"/>
      <c r="Z34" s="68"/>
      <c r="AA34" s="68"/>
      <c r="AB34" s="68"/>
      <c r="AC34" s="68"/>
      <c r="AD34" s="68"/>
      <c r="AE34" s="68"/>
      <c r="AF34" s="68"/>
      <c r="AG34" s="68"/>
      <c r="AH34" s="68"/>
      <c r="AI34" s="68"/>
      <c r="AJ34" s="68"/>
      <c r="AK34" s="68"/>
      <c r="AL34" s="68"/>
      <c r="AM34" s="68"/>
      <c r="AN34" s="68"/>
      <c r="AO34" s="68"/>
      <c r="AP34" s="68"/>
    </row>
    <row r="35" spans="2:42" ht="18" customHeight="1">
      <c r="B35" s="60" t="s">
        <v>849</v>
      </c>
      <c r="C35" s="60"/>
      <c r="D35" s="47">
        <v>553.87659999999983</v>
      </c>
      <c r="E35" s="47">
        <v>492.87380000000007</v>
      </c>
      <c r="F35" s="47">
        <v>602.56199595999988</v>
      </c>
      <c r="G35" s="47">
        <v>827.31810000000087</v>
      </c>
      <c r="H35" s="47">
        <v>903.78619999999955</v>
      </c>
      <c r="I35" s="47">
        <v>1196.0905999999995</v>
      </c>
      <c r="J35" s="47">
        <v>1702.6643999999987</v>
      </c>
      <c r="K35" s="47">
        <v>1660.9317000000001</v>
      </c>
      <c r="L35" s="47">
        <v>1061.6064461379801</v>
      </c>
      <c r="M35" s="47">
        <v>1704.1854849999982</v>
      </c>
      <c r="N35" s="47">
        <v>1663.9567699999989</v>
      </c>
      <c r="O35" s="47">
        <v>803.22130000000288</v>
      </c>
      <c r="P35" s="47">
        <v>459.58551616999284</v>
      </c>
      <c r="Q35" s="47">
        <v>-158.47603000000345</v>
      </c>
      <c r="R35" s="47">
        <v>-202.66499223237042</v>
      </c>
      <c r="S35" s="47">
        <v>-621.24409645999185</v>
      </c>
      <c r="T35" s="47">
        <v>-1920.9594980496731</v>
      </c>
      <c r="U35" s="47">
        <v>-4508.4542278613735</v>
      </c>
      <c r="V35" s="47">
        <v>-2408.3399692167004</v>
      </c>
      <c r="W35" s="47">
        <v>-3064.1282606199966</v>
      </c>
      <c r="X35" s="68"/>
      <c r="Y35" s="68"/>
      <c r="Z35" s="68"/>
      <c r="AA35" s="68"/>
      <c r="AB35" s="68"/>
      <c r="AC35" s="68"/>
      <c r="AD35" s="68"/>
      <c r="AE35" s="68"/>
      <c r="AF35" s="68"/>
      <c r="AG35" s="68"/>
      <c r="AH35" s="68"/>
      <c r="AI35" s="68"/>
      <c r="AJ35" s="68"/>
      <c r="AK35" s="68"/>
      <c r="AL35" s="68"/>
      <c r="AM35" s="68"/>
      <c r="AN35" s="68"/>
      <c r="AO35" s="68"/>
      <c r="AP35" s="68"/>
    </row>
    <row r="36" spans="2:42" ht="9.75" customHeight="1" thickBot="1">
      <c r="B36" s="47"/>
      <c r="C36" s="47"/>
      <c r="D36" s="47"/>
      <c r="E36" s="47"/>
      <c r="F36" s="47"/>
      <c r="G36" s="47"/>
      <c r="H36" s="47"/>
      <c r="I36" s="47"/>
      <c r="J36" s="47"/>
      <c r="K36" s="47"/>
      <c r="L36" s="47"/>
      <c r="M36" s="47"/>
      <c r="N36" s="47"/>
      <c r="O36" s="47"/>
      <c r="P36" s="47"/>
      <c r="Q36" s="47"/>
      <c r="R36" s="47"/>
      <c r="S36" s="47"/>
      <c r="T36" s="47"/>
      <c r="U36" s="47"/>
      <c r="V36" s="47"/>
      <c r="W36" s="47"/>
      <c r="X36" s="68"/>
      <c r="Y36" s="68"/>
      <c r="Z36" s="68"/>
      <c r="AA36" s="68"/>
      <c r="AB36" s="68"/>
      <c r="AC36" s="68"/>
      <c r="AD36" s="68"/>
      <c r="AE36" s="68"/>
      <c r="AF36" s="68"/>
      <c r="AG36" s="68"/>
      <c r="AH36" s="68"/>
      <c r="AI36" s="68"/>
      <c r="AJ36" s="68"/>
      <c r="AK36" s="68"/>
      <c r="AL36" s="68"/>
      <c r="AM36" s="68"/>
      <c r="AN36" s="68"/>
      <c r="AO36" s="68"/>
      <c r="AP36" s="68"/>
    </row>
    <row r="37" spans="2:42" ht="18" customHeight="1">
      <c r="B37" s="333" t="s">
        <v>39</v>
      </c>
      <c r="C37" s="343" t="s">
        <v>125</v>
      </c>
      <c r="D37" s="343"/>
      <c r="E37" s="343"/>
      <c r="F37" s="343"/>
      <c r="G37" s="343"/>
      <c r="H37" s="343"/>
      <c r="I37" s="344"/>
      <c r="J37" s="351"/>
      <c r="K37" s="351"/>
      <c r="L37" s="351"/>
      <c r="M37" s="351"/>
      <c r="N37" s="351"/>
      <c r="O37" s="343"/>
      <c r="P37" s="343"/>
      <c r="Q37" s="343"/>
      <c r="R37" s="343"/>
      <c r="S37" s="343"/>
      <c r="T37" s="343"/>
      <c r="U37" s="343"/>
      <c r="V37" s="343"/>
      <c r="W37" s="343"/>
    </row>
    <row r="38" spans="2:42" ht="18" customHeight="1">
      <c r="B38" s="35" t="s">
        <v>40</v>
      </c>
      <c r="C38" s="45" t="s">
        <v>126</v>
      </c>
      <c r="I38" s="47"/>
      <c r="J38" s="47"/>
      <c r="K38" s="47"/>
      <c r="L38" s="47"/>
    </row>
    <row r="39" spans="2:42" ht="18" customHeight="1">
      <c r="B39" s="102" t="s">
        <v>67</v>
      </c>
      <c r="C39" s="102" t="s">
        <v>68</v>
      </c>
      <c r="D39" s="102"/>
      <c r="E39" s="102"/>
      <c r="F39" s="102"/>
      <c r="G39" s="102"/>
      <c r="H39" s="102"/>
      <c r="I39" s="47"/>
      <c r="J39" s="47"/>
      <c r="K39" s="47"/>
      <c r="L39" s="47"/>
    </row>
    <row r="40" spans="2:42" ht="18" customHeight="1">
      <c r="B40" s="102" t="s">
        <v>41</v>
      </c>
      <c r="C40" s="371" t="s">
        <v>1191</v>
      </c>
      <c r="D40" s="102"/>
      <c r="E40" s="102"/>
      <c r="F40" s="102"/>
      <c r="G40" s="102"/>
      <c r="H40" s="102"/>
      <c r="I40" s="47"/>
      <c r="J40" s="47"/>
      <c r="K40" s="47"/>
      <c r="L40" s="47"/>
    </row>
    <row r="41" spans="2:42" ht="18" customHeight="1">
      <c r="B41" s="45" t="s">
        <v>81</v>
      </c>
      <c r="C41" s="45" t="s">
        <v>76</v>
      </c>
      <c r="I41" s="64"/>
      <c r="J41" s="64"/>
      <c r="K41" s="64"/>
      <c r="L41" s="64"/>
    </row>
    <row r="42" spans="2:42" ht="18" customHeight="1">
      <c r="B42" s="35" t="s">
        <v>83</v>
      </c>
      <c r="C42" s="25" t="s">
        <v>127</v>
      </c>
      <c r="D42" s="25"/>
      <c r="E42" s="25"/>
      <c r="F42" s="25"/>
      <c r="G42" s="25"/>
      <c r="H42" s="25"/>
      <c r="I42" s="64"/>
      <c r="J42" s="64"/>
      <c r="K42" s="64"/>
      <c r="L42" s="64"/>
    </row>
    <row r="43" spans="2:42">
      <c r="I43" s="64"/>
      <c r="J43" s="64"/>
      <c r="K43" s="64"/>
      <c r="L43" s="64"/>
    </row>
    <row r="44" spans="2:42">
      <c r="I44" s="64"/>
      <c r="J44" s="64"/>
      <c r="K44" s="64"/>
      <c r="L44" s="64"/>
    </row>
    <row r="45" spans="2:42">
      <c r="C45" s="371"/>
      <c r="D45" s="47"/>
      <c r="F45" s="47"/>
      <c r="G45" s="47"/>
    </row>
    <row r="46" spans="2:42">
      <c r="I46" s="64"/>
      <c r="J46" s="64"/>
      <c r="K46" s="64"/>
      <c r="L46" s="64"/>
    </row>
    <row r="47" spans="2:42">
      <c r="I47" s="64"/>
      <c r="J47" s="64"/>
      <c r="K47" s="64"/>
      <c r="L47" s="64"/>
    </row>
    <row r="48" spans="2:42">
      <c r="I48" s="64"/>
      <c r="J48" s="64"/>
      <c r="K48" s="64"/>
      <c r="L48" s="64"/>
    </row>
    <row r="49" spans="9:12">
      <c r="I49" s="64"/>
      <c r="J49" s="64"/>
      <c r="K49" s="64"/>
      <c r="L49" s="64"/>
    </row>
    <row r="50" spans="9:12">
      <c r="I50" s="64"/>
      <c r="J50" s="64"/>
      <c r="K50" s="64"/>
      <c r="L50" s="64"/>
    </row>
    <row r="51" spans="9:12">
      <c r="I51" s="64"/>
      <c r="J51" s="64"/>
      <c r="K51" s="64"/>
      <c r="L51" s="64"/>
    </row>
    <row r="52" spans="9:12">
      <c r="I52" s="64"/>
      <c r="J52" s="64"/>
      <c r="K52" s="64"/>
      <c r="L52" s="64"/>
    </row>
    <row r="53" spans="9:12">
      <c r="I53" s="64"/>
      <c r="J53" s="64"/>
      <c r="K53" s="64"/>
      <c r="L53" s="64"/>
    </row>
    <row r="54" spans="9:12">
      <c r="I54" s="64"/>
      <c r="J54" s="64"/>
      <c r="K54" s="64"/>
      <c r="L54" s="64"/>
    </row>
    <row r="55" spans="9:12">
      <c r="I55" s="64"/>
      <c r="J55" s="64"/>
      <c r="K55" s="64"/>
      <c r="L55" s="64"/>
    </row>
  </sheetData>
  <mergeCells count="21">
    <mergeCell ref="H6:H7"/>
    <mergeCell ref="I6:I7"/>
    <mergeCell ref="J6:J7"/>
    <mergeCell ref="K6:K7"/>
    <mergeCell ref="B6:C7"/>
    <mergeCell ref="D6:D7"/>
    <mergeCell ref="E6:E7"/>
    <mergeCell ref="F6:F7"/>
    <mergeCell ref="G6:G7"/>
    <mergeCell ref="W6:W7"/>
    <mergeCell ref="L6:L7"/>
    <mergeCell ref="M6:M7"/>
    <mergeCell ref="U6:U7"/>
    <mergeCell ref="V6:V7"/>
    <mergeCell ref="O6:O7"/>
    <mergeCell ref="P6:P7"/>
    <mergeCell ref="Q6:Q7"/>
    <mergeCell ref="R6:R7"/>
    <mergeCell ref="S6:S7"/>
    <mergeCell ref="T6:T7"/>
    <mergeCell ref="N6:N7"/>
  </mergeCells>
  <printOptions verticalCentered="1"/>
  <pageMargins left="0.39370078740157483" right="0.39370078740157483" top="0.39370078740157483" bottom="0.39370078740157483" header="0" footer="0"/>
  <pageSetup paperSize="176" scale="4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100"/>
  <sheetViews>
    <sheetView zoomScale="80" zoomScaleNormal="80" zoomScaleSheetLayoutView="100" workbookViewId="0">
      <selection sqref="A1:A1048576"/>
    </sheetView>
  </sheetViews>
  <sheetFormatPr baseColWidth="10" defaultRowHeight="12.75"/>
  <cols>
    <col min="1" max="1" width="3.7109375" style="214" customWidth="1"/>
    <col min="2" max="2" width="17.5703125" style="214" customWidth="1"/>
    <col min="3" max="3" width="84.85546875" style="214" customWidth="1"/>
    <col min="4" max="4" width="11.140625" style="214" customWidth="1"/>
    <col min="5" max="20" width="11.7109375" style="214" customWidth="1"/>
    <col min="21" max="21" width="14.140625" style="214" customWidth="1"/>
    <col min="22" max="22" width="13.42578125" style="214" customWidth="1"/>
    <col min="23" max="23" width="7" style="214" bestFit="1" customWidth="1"/>
    <col min="24" max="24" width="12.85546875" style="214" customWidth="1"/>
    <col min="25" max="25" width="13.28515625" style="214" customWidth="1"/>
    <col min="26" max="26" width="17.42578125" style="214" customWidth="1"/>
    <col min="27" max="27" width="14" style="214" customWidth="1"/>
    <col min="28" max="28" width="13.28515625" style="214" customWidth="1"/>
    <col min="29" max="29" width="14.140625" style="214" customWidth="1"/>
    <col min="30" max="30" width="16.28515625" style="214" customWidth="1"/>
    <col min="31" max="31" width="17.42578125" style="214" customWidth="1"/>
    <col min="32" max="32" width="15.28515625" style="214" customWidth="1"/>
    <col min="33" max="33" width="17.28515625" style="214" customWidth="1"/>
    <col min="34" max="34" width="20.42578125" style="214" customWidth="1"/>
    <col min="35" max="44" width="12.28515625" style="214" customWidth="1"/>
    <col min="45" max="16384" width="11.42578125" style="214"/>
  </cols>
  <sheetData>
    <row r="1" spans="2:44" ht="18" customHeight="1"/>
    <row r="2" spans="2:44" ht="18" customHeight="1">
      <c r="B2" s="2" t="s">
        <v>578</v>
      </c>
      <c r="C2" s="3"/>
      <c r="D2" s="3"/>
      <c r="E2" s="3"/>
      <c r="F2" s="3"/>
      <c r="G2" s="3"/>
    </row>
    <row r="3" spans="2:44" s="194" customFormat="1" ht="18" customHeight="1">
      <c r="B3" s="6" t="s">
        <v>577</v>
      </c>
      <c r="C3" s="4"/>
      <c r="D3" s="4"/>
      <c r="E3" s="8"/>
      <c r="F3" s="4"/>
      <c r="G3" s="4"/>
      <c r="H3" s="195"/>
      <c r="I3" s="195"/>
      <c r="J3" s="195"/>
      <c r="K3" s="195"/>
      <c r="L3" s="195"/>
      <c r="M3" s="195"/>
      <c r="N3" s="195"/>
      <c r="O3" s="195"/>
      <c r="P3" s="195"/>
      <c r="Q3" s="195"/>
      <c r="R3" s="195"/>
      <c r="S3" s="195"/>
      <c r="T3" s="195"/>
      <c r="U3" s="195"/>
      <c r="V3" s="195"/>
      <c r="W3" s="195"/>
      <c r="AE3" s="195" t="s">
        <v>193</v>
      </c>
      <c r="AF3" s="195" t="s">
        <v>48</v>
      </c>
      <c r="AG3" s="195"/>
      <c r="AI3" s="196"/>
      <c r="AJ3" s="196"/>
      <c r="AK3" s="196"/>
      <c r="AL3" s="196"/>
      <c r="AM3" s="196"/>
      <c r="AN3" s="196"/>
      <c r="AO3" s="196"/>
    </row>
    <row r="4" spans="2:44" s="194" customFormat="1" ht="18" customHeight="1">
      <c r="B4" s="13" t="s">
        <v>439</v>
      </c>
      <c r="C4" s="13"/>
      <c r="D4" s="374"/>
      <c r="E4" s="374"/>
      <c r="F4" s="49"/>
      <c r="G4" s="49"/>
      <c r="H4" s="215"/>
      <c r="I4" s="215"/>
      <c r="J4" s="215"/>
      <c r="K4" s="215"/>
      <c r="L4" s="215"/>
      <c r="M4" s="215"/>
      <c r="N4" s="215"/>
      <c r="O4" s="215"/>
      <c r="P4" s="215"/>
      <c r="Q4" s="215"/>
      <c r="R4" s="215"/>
      <c r="S4" s="215"/>
      <c r="T4" s="215"/>
      <c r="U4" s="215"/>
      <c r="V4" s="215"/>
      <c r="W4" s="215"/>
      <c r="AE4" s="195"/>
      <c r="AF4" s="195"/>
      <c r="AG4" s="195"/>
      <c r="AH4" s="193"/>
      <c r="AI4" s="193"/>
      <c r="AJ4" s="193"/>
      <c r="AK4" s="193"/>
      <c r="AL4" s="193"/>
      <c r="AM4" s="193"/>
      <c r="AN4" s="196"/>
      <c r="AO4" s="196"/>
    </row>
    <row r="5" spans="2:44" s="194" customFormat="1" ht="6" customHeight="1" thickBot="1">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I5" s="196"/>
      <c r="AJ5" s="196"/>
      <c r="AK5" s="196"/>
      <c r="AL5" s="196"/>
      <c r="AM5" s="196"/>
      <c r="AN5" s="196"/>
      <c r="AO5" s="196"/>
      <c r="AP5" s="196"/>
      <c r="AQ5" s="196"/>
    </row>
    <row r="6" spans="2:44" s="194" customFormat="1" ht="30" customHeight="1" thickBot="1">
      <c r="B6" s="354" t="s">
        <v>467</v>
      </c>
      <c r="C6" s="354"/>
      <c r="D6" s="355" t="s">
        <v>668</v>
      </c>
      <c r="E6" s="355" t="s">
        <v>669</v>
      </c>
      <c r="F6" s="355" t="s">
        <v>670</v>
      </c>
      <c r="G6" s="355" t="s">
        <v>671</v>
      </c>
      <c r="H6" s="355" t="s">
        <v>672</v>
      </c>
      <c r="I6" s="331" t="s">
        <v>1</v>
      </c>
      <c r="J6" s="331" t="s">
        <v>2</v>
      </c>
      <c r="K6" s="331" t="s">
        <v>3</v>
      </c>
      <c r="L6" s="331" t="s">
        <v>4</v>
      </c>
      <c r="M6" s="331" t="s">
        <v>5</v>
      </c>
      <c r="N6" s="331" t="s">
        <v>6</v>
      </c>
      <c r="O6" s="355" t="s">
        <v>7</v>
      </c>
      <c r="P6" s="355" t="s">
        <v>8</v>
      </c>
      <c r="Q6" s="355" t="s">
        <v>9</v>
      </c>
      <c r="R6" s="355" t="s">
        <v>10</v>
      </c>
      <c r="S6" s="355" t="s">
        <v>11</v>
      </c>
      <c r="T6" s="355" t="s">
        <v>12</v>
      </c>
      <c r="U6" s="355" t="s">
        <v>13</v>
      </c>
      <c r="V6" s="355" t="s">
        <v>14</v>
      </c>
      <c r="W6" s="355" t="s">
        <v>15</v>
      </c>
      <c r="X6" s="331" t="s">
        <v>16</v>
      </c>
      <c r="Y6" s="331" t="s">
        <v>17</v>
      </c>
      <c r="Z6" s="331" t="s">
        <v>18</v>
      </c>
      <c r="AA6" s="331" t="s">
        <v>19</v>
      </c>
      <c r="AB6" s="331" t="s">
        <v>20</v>
      </c>
      <c r="AC6" s="331" t="s">
        <v>21</v>
      </c>
      <c r="AD6" s="331" t="s">
        <v>22</v>
      </c>
      <c r="AE6" s="331" t="s">
        <v>23</v>
      </c>
      <c r="AF6" s="331" t="s">
        <v>24</v>
      </c>
      <c r="AG6" s="331" t="s">
        <v>25</v>
      </c>
      <c r="AH6" s="331" t="s">
        <v>49</v>
      </c>
      <c r="AI6" s="331" t="s">
        <v>27</v>
      </c>
      <c r="AJ6" s="331" t="s">
        <v>28</v>
      </c>
      <c r="AK6" s="331" t="s">
        <v>29</v>
      </c>
      <c r="AL6" s="331" t="s">
        <v>30</v>
      </c>
      <c r="AM6" s="331" t="s">
        <v>31</v>
      </c>
      <c r="AN6" s="331" t="s">
        <v>32</v>
      </c>
      <c r="AO6" s="331" t="s">
        <v>33</v>
      </c>
      <c r="AP6" s="331" t="s">
        <v>673</v>
      </c>
      <c r="AQ6" s="331" t="s">
        <v>34</v>
      </c>
      <c r="AR6" s="331" t="s">
        <v>35</v>
      </c>
    </row>
    <row r="7" spans="2:44" s="194" customFormat="1" ht="8.4499999999999993" customHeight="1">
      <c r="B7" s="216"/>
      <c r="C7" s="216"/>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I7" s="196"/>
      <c r="AJ7" s="196"/>
      <c r="AK7" s="196"/>
      <c r="AL7" s="196"/>
      <c r="AM7" s="196"/>
      <c r="AN7" s="196"/>
      <c r="AO7" s="196"/>
      <c r="AP7" s="196"/>
      <c r="AQ7" s="196"/>
    </row>
    <row r="8" spans="2:44" s="194" customFormat="1" ht="18" customHeight="1">
      <c r="B8" s="19" t="s">
        <v>579</v>
      </c>
      <c r="C8" s="217"/>
      <c r="D8" s="218">
        <v>243</v>
      </c>
      <c r="E8" s="218">
        <v>255</v>
      </c>
      <c r="F8" s="218">
        <v>282.3</v>
      </c>
      <c r="G8" s="218">
        <v>343.5</v>
      </c>
      <c r="H8" s="218">
        <v>376.5</v>
      </c>
      <c r="I8" s="218">
        <v>444.3</v>
      </c>
      <c r="J8" s="218">
        <v>474.8</v>
      </c>
      <c r="K8" s="218">
        <v>485.8</v>
      </c>
      <c r="L8" s="218">
        <v>469.9</v>
      </c>
      <c r="M8" s="218">
        <v>499.1</v>
      </c>
      <c r="N8" s="218">
        <v>581.5</v>
      </c>
      <c r="O8" s="218">
        <v>650.9</v>
      </c>
      <c r="P8" s="218">
        <v>652</v>
      </c>
      <c r="Q8" s="218">
        <v>890.1</v>
      </c>
      <c r="R8" s="218">
        <v>1348.2</v>
      </c>
      <c r="S8" s="218">
        <v>1312.7</v>
      </c>
      <c r="T8" s="218">
        <v>1527.3</v>
      </c>
      <c r="U8" s="218">
        <v>1795.7</v>
      </c>
      <c r="V8" s="218">
        <v>1658</v>
      </c>
      <c r="W8" s="218">
        <v>0</v>
      </c>
      <c r="X8" s="99">
        <v>4614</v>
      </c>
      <c r="Y8" s="99">
        <v>5964</v>
      </c>
      <c r="Z8" s="99">
        <v>7283</v>
      </c>
      <c r="AA8" s="99">
        <v>10285</v>
      </c>
      <c r="AB8" s="99">
        <v>15847</v>
      </c>
      <c r="AC8" s="99">
        <v>37306</v>
      </c>
      <c r="AD8" s="99">
        <v>141081</v>
      </c>
      <c r="AE8" s="99">
        <v>747200</v>
      </c>
      <c r="AF8" s="99">
        <v>65817</v>
      </c>
      <c r="AG8" s="99">
        <v>3526528.2999999993</v>
      </c>
      <c r="AH8" s="219">
        <v>177239700.29999998</v>
      </c>
      <c r="AI8" s="99">
        <v>1446.7759999999998</v>
      </c>
      <c r="AJ8" s="99">
        <v>1893.1</v>
      </c>
      <c r="AK8" s="99">
        <v>2221.9100000000003</v>
      </c>
      <c r="AL8" s="99">
        <v>2529.7000000000007</v>
      </c>
      <c r="AM8" s="99">
        <v>3136.4679999999994</v>
      </c>
      <c r="AN8" s="99">
        <v>3654.2</v>
      </c>
      <c r="AO8" s="99">
        <v>4659.625</v>
      </c>
      <c r="AP8" s="99">
        <v>5905.6319999999996</v>
      </c>
      <c r="AQ8" s="99">
        <v>6738.8603000000003</v>
      </c>
      <c r="AR8" s="99">
        <v>7540.9526999999998</v>
      </c>
    </row>
    <row r="9" spans="2:44" s="194" customFormat="1" ht="18" customHeight="1">
      <c r="B9" s="107" t="s">
        <v>397</v>
      </c>
      <c r="C9" s="220"/>
      <c r="D9" s="221">
        <f>+D10+D11</f>
        <v>243</v>
      </c>
      <c r="E9" s="221">
        <f t="shared" ref="E9:V9" si="0">+E10+E11</f>
        <v>255</v>
      </c>
      <c r="F9" s="221">
        <f t="shared" si="0"/>
        <v>282.3</v>
      </c>
      <c r="G9" s="221">
        <f t="shared" si="0"/>
        <v>343.5</v>
      </c>
      <c r="H9" s="221">
        <f t="shared" si="0"/>
        <v>376.5</v>
      </c>
      <c r="I9" s="221">
        <f t="shared" si="0"/>
        <v>444.29999999999995</v>
      </c>
      <c r="J9" s="221">
        <f t="shared" si="0"/>
        <v>474.8</v>
      </c>
      <c r="K9" s="221">
        <f t="shared" si="0"/>
        <v>485.79999999999995</v>
      </c>
      <c r="L9" s="221">
        <f t="shared" si="0"/>
        <v>469.9</v>
      </c>
      <c r="M9" s="221">
        <f t="shared" si="0"/>
        <v>499.1</v>
      </c>
      <c r="N9" s="221">
        <f t="shared" si="0"/>
        <v>581.5</v>
      </c>
      <c r="O9" s="221">
        <f t="shared" si="0"/>
        <v>650.9</v>
      </c>
      <c r="P9" s="221">
        <f t="shared" si="0"/>
        <v>652</v>
      </c>
      <c r="Q9" s="221">
        <f t="shared" si="0"/>
        <v>890.1</v>
      </c>
      <c r="R9" s="221">
        <f t="shared" si="0"/>
        <v>1348.1999999999998</v>
      </c>
      <c r="S9" s="221">
        <f t="shared" si="0"/>
        <v>1312.7</v>
      </c>
      <c r="T9" s="221">
        <f t="shared" si="0"/>
        <v>1506.2</v>
      </c>
      <c r="U9" s="221">
        <f t="shared" si="0"/>
        <v>1783.3999999999999</v>
      </c>
      <c r="V9" s="221">
        <f t="shared" si="0"/>
        <v>1640.3</v>
      </c>
      <c r="W9" s="221">
        <v>0</v>
      </c>
      <c r="X9" s="98">
        <v>4518</v>
      </c>
      <c r="Y9" s="98">
        <v>5877</v>
      </c>
      <c r="Z9" s="98">
        <v>7182</v>
      </c>
      <c r="AA9" s="98">
        <v>10207</v>
      </c>
      <c r="AB9" s="98">
        <v>15762</v>
      </c>
      <c r="AC9" s="98">
        <v>36879</v>
      </c>
      <c r="AD9" s="98">
        <v>140242</v>
      </c>
      <c r="AE9" s="98">
        <v>745817</v>
      </c>
      <c r="AF9" s="98">
        <v>65720.5</v>
      </c>
      <c r="AG9" s="98">
        <v>3518253.1999999993</v>
      </c>
      <c r="AH9" s="222">
        <v>177235375.79999998</v>
      </c>
      <c r="AI9" s="98">
        <v>1432.0759999999998</v>
      </c>
      <c r="AJ9" s="98">
        <v>1880.5</v>
      </c>
      <c r="AK9" s="98">
        <v>2163.21</v>
      </c>
      <c r="AL9" s="98">
        <v>2498.4000000000005</v>
      </c>
      <c r="AM9" s="98">
        <v>3068.3679999999995</v>
      </c>
      <c r="AN9" s="98">
        <v>3612.1</v>
      </c>
      <c r="AO9" s="98">
        <v>4635.04</v>
      </c>
      <c r="AP9" s="98">
        <v>5886.19</v>
      </c>
      <c r="AQ9" s="98">
        <v>6730.259</v>
      </c>
      <c r="AR9" s="98">
        <v>7537.4166999999998</v>
      </c>
    </row>
    <row r="10" spans="2:44" s="194" customFormat="1" ht="18" customHeight="1">
      <c r="B10" s="27" t="s">
        <v>580</v>
      </c>
      <c r="C10" s="220"/>
      <c r="D10" s="221">
        <v>218.7</v>
      </c>
      <c r="E10" s="221">
        <v>232.6</v>
      </c>
      <c r="F10" s="221">
        <v>259.5</v>
      </c>
      <c r="G10" s="221">
        <v>314.7</v>
      </c>
      <c r="H10" s="221">
        <v>340.8</v>
      </c>
      <c r="I10" s="221">
        <v>404.4</v>
      </c>
      <c r="J10" s="221">
        <v>421.7</v>
      </c>
      <c r="K10" s="221">
        <v>438.4</v>
      </c>
      <c r="L10" s="221">
        <v>425</v>
      </c>
      <c r="M10" s="221">
        <v>442</v>
      </c>
      <c r="N10" s="221">
        <v>513.9</v>
      </c>
      <c r="O10" s="221">
        <v>567</v>
      </c>
      <c r="P10" s="221">
        <v>609.70000000000005</v>
      </c>
      <c r="Q10" s="221">
        <v>837.5</v>
      </c>
      <c r="R10" s="221">
        <v>1156.0999999999999</v>
      </c>
      <c r="S10" s="221">
        <v>1174.7</v>
      </c>
      <c r="T10" s="221">
        <v>1384.4</v>
      </c>
      <c r="U10" s="221">
        <v>1675.1</v>
      </c>
      <c r="V10" s="221">
        <v>1532.6</v>
      </c>
      <c r="W10" s="221">
        <v>0</v>
      </c>
      <c r="X10" s="98">
        <v>4125</v>
      </c>
      <c r="Y10" s="98">
        <v>5252</v>
      </c>
      <c r="Z10" s="98">
        <v>6405</v>
      </c>
      <c r="AA10" s="98">
        <v>9366</v>
      </c>
      <c r="AB10" s="98">
        <v>14569</v>
      </c>
      <c r="AC10" s="98">
        <v>33889</v>
      </c>
      <c r="AD10" s="98">
        <v>127374</v>
      </c>
      <c r="AE10" s="98">
        <v>706283</v>
      </c>
      <c r="AF10" s="98">
        <v>62926.6</v>
      </c>
      <c r="AG10" s="98">
        <v>3315165.5999999996</v>
      </c>
      <c r="AH10" s="222">
        <v>161383046.90000001</v>
      </c>
      <c r="AI10" s="98">
        <v>1316.4759999999999</v>
      </c>
      <c r="AJ10" s="98">
        <v>1778.2</v>
      </c>
      <c r="AK10" s="98">
        <v>2061.41</v>
      </c>
      <c r="AL10" s="98">
        <v>2381.5000000000005</v>
      </c>
      <c r="AM10" s="98">
        <v>2931.6679999999997</v>
      </c>
      <c r="AN10" s="98">
        <v>3450.4</v>
      </c>
      <c r="AO10" s="98">
        <v>4392.018</v>
      </c>
      <c r="AP10" s="98">
        <v>5413.4789999999994</v>
      </c>
      <c r="AQ10" s="98">
        <v>6146.8860000000004</v>
      </c>
      <c r="AR10" s="98">
        <v>6900.4537</v>
      </c>
    </row>
    <row r="11" spans="2:44" s="194" customFormat="1" ht="18" customHeight="1">
      <c r="B11" s="27" t="s">
        <v>581</v>
      </c>
      <c r="C11" s="220"/>
      <c r="D11" s="221">
        <v>24.3</v>
      </c>
      <c r="E11" s="221">
        <v>22.4</v>
      </c>
      <c r="F11" s="221">
        <v>22.8</v>
      </c>
      <c r="G11" s="221">
        <v>28.8</v>
      </c>
      <c r="H11" s="221">
        <v>35.700000000000003</v>
      </c>
      <c r="I11" s="221">
        <v>39.9</v>
      </c>
      <c r="J11" s="221">
        <v>53.1</v>
      </c>
      <c r="K11" s="221">
        <v>47.4</v>
      </c>
      <c r="L11" s="221">
        <v>44.9</v>
      </c>
      <c r="M11" s="221">
        <v>57.1</v>
      </c>
      <c r="N11" s="221">
        <v>67.599999999999994</v>
      </c>
      <c r="O11" s="221">
        <v>83.9</v>
      </c>
      <c r="P11" s="221">
        <v>42.3</v>
      </c>
      <c r="Q11" s="221">
        <v>52.6</v>
      </c>
      <c r="R11" s="221">
        <v>192.1</v>
      </c>
      <c r="S11" s="221">
        <v>138</v>
      </c>
      <c r="T11" s="221">
        <v>121.8</v>
      </c>
      <c r="U11" s="221">
        <v>108.3</v>
      </c>
      <c r="V11" s="221">
        <v>107.7</v>
      </c>
      <c r="W11" s="221">
        <v>0</v>
      </c>
      <c r="X11" s="98">
        <v>150</v>
      </c>
      <c r="Y11" s="98">
        <v>262</v>
      </c>
      <c r="Z11" s="98">
        <v>388</v>
      </c>
      <c r="AA11" s="98">
        <v>376</v>
      </c>
      <c r="AB11" s="98">
        <v>683</v>
      </c>
      <c r="AC11" s="98">
        <v>1107</v>
      </c>
      <c r="AD11" s="98">
        <v>4982</v>
      </c>
      <c r="AE11" s="98">
        <v>23306</v>
      </c>
      <c r="AF11" s="98">
        <v>2280.3000000000002</v>
      </c>
      <c r="AG11" s="98">
        <v>69994.3</v>
      </c>
      <c r="AH11" s="222">
        <v>5998140.7000000002</v>
      </c>
      <c r="AI11" s="98">
        <v>72.599999999999994</v>
      </c>
      <c r="AJ11" s="98">
        <v>85.399999999999991</v>
      </c>
      <c r="AK11" s="98">
        <v>90.899999999999991</v>
      </c>
      <c r="AL11" s="98">
        <v>116.4</v>
      </c>
      <c r="AM11" s="98">
        <v>136.70000000000002</v>
      </c>
      <c r="AN11" s="98">
        <v>140.5</v>
      </c>
      <c r="AO11" s="98">
        <v>242.452</v>
      </c>
      <c r="AP11" s="98">
        <v>472.71100000000001</v>
      </c>
      <c r="AQ11" s="98">
        <v>583.37300000000005</v>
      </c>
      <c r="AR11" s="98">
        <v>636.96299999999997</v>
      </c>
    </row>
    <row r="12" spans="2:44" s="194" customFormat="1" ht="18" customHeight="1">
      <c r="B12" s="27" t="s">
        <v>652</v>
      </c>
      <c r="C12" s="220"/>
      <c r="D12" s="221">
        <v>0</v>
      </c>
      <c r="E12" s="221">
        <v>0</v>
      </c>
      <c r="F12" s="221">
        <v>0</v>
      </c>
      <c r="G12" s="221">
        <v>0</v>
      </c>
      <c r="H12" s="221">
        <v>0</v>
      </c>
      <c r="I12" s="221">
        <v>0</v>
      </c>
      <c r="J12" s="221">
        <v>0</v>
      </c>
      <c r="K12" s="221">
        <v>0</v>
      </c>
      <c r="L12" s="221">
        <v>0</v>
      </c>
      <c r="M12" s="221">
        <v>0</v>
      </c>
      <c r="N12" s="221">
        <v>0</v>
      </c>
      <c r="O12" s="221">
        <v>0</v>
      </c>
      <c r="P12" s="221">
        <v>0</v>
      </c>
      <c r="Q12" s="221">
        <v>0</v>
      </c>
      <c r="R12" s="221">
        <v>0</v>
      </c>
      <c r="S12" s="221">
        <v>0</v>
      </c>
      <c r="T12" s="221">
        <v>0</v>
      </c>
      <c r="U12" s="221">
        <v>0</v>
      </c>
      <c r="V12" s="221">
        <v>0</v>
      </c>
      <c r="W12" s="221">
        <v>0</v>
      </c>
      <c r="X12" s="98">
        <v>199</v>
      </c>
      <c r="Y12" s="98">
        <v>298</v>
      </c>
      <c r="Z12" s="98">
        <v>275</v>
      </c>
      <c r="AA12" s="98">
        <v>327</v>
      </c>
      <c r="AB12" s="98">
        <v>331</v>
      </c>
      <c r="AC12" s="98">
        <v>640</v>
      </c>
      <c r="AD12" s="98">
        <v>3137</v>
      </c>
      <c r="AE12" s="98">
        <v>8926</v>
      </c>
      <c r="AF12" s="98">
        <v>400.2</v>
      </c>
      <c r="AG12" s="98">
        <v>333.9</v>
      </c>
      <c r="AH12" s="222">
        <v>4925906.5</v>
      </c>
      <c r="AI12" s="98">
        <v>0</v>
      </c>
      <c r="AJ12" s="98">
        <v>3.6</v>
      </c>
      <c r="AK12" s="98">
        <v>0</v>
      </c>
      <c r="AL12" s="98">
        <v>0</v>
      </c>
      <c r="AM12" s="98">
        <v>0</v>
      </c>
      <c r="AN12" s="98">
        <v>0</v>
      </c>
      <c r="AO12" s="98">
        <v>0</v>
      </c>
      <c r="AP12" s="98">
        <v>0</v>
      </c>
      <c r="AQ12" s="98">
        <v>0</v>
      </c>
      <c r="AR12" s="98">
        <v>0</v>
      </c>
    </row>
    <row r="13" spans="2:44" s="194" customFormat="1" ht="18" customHeight="1">
      <c r="B13" s="27" t="s">
        <v>653</v>
      </c>
      <c r="C13" s="220"/>
      <c r="D13" s="221">
        <v>0</v>
      </c>
      <c r="E13" s="221">
        <v>0</v>
      </c>
      <c r="F13" s="221">
        <v>0</v>
      </c>
      <c r="G13" s="221">
        <v>0</v>
      </c>
      <c r="H13" s="221">
        <v>0</v>
      </c>
      <c r="I13" s="221">
        <v>0</v>
      </c>
      <c r="J13" s="221">
        <v>0</v>
      </c>
      <c r="K13" s="221">
        <v>0</v>
      </c>
      <c r="L13" s="221">
        <v>0</v>
      </c>
      <c r="M13" s="221">
        <v>0</v>
      </c>
      <c r="N13" s="221">
        <v>0</v>
      </c>
      <c r="O13" s="221">
        <v>0</v>
      </c>
      <c r="P13" s="221">
        <v>0</v>
      </c>
      <c r="Q13" s="221">
        <v>0</v>
      </c>
      <c r="R13" s="221">
        <v>0</v>
      </c>
      <c r="S13" s="221">
        <v>0</v>
      </c>
      <c r="T13" s="221">
        <v>0</v>
      </c>
      <c r="U13" s="221">
        <v>0</v>
      </c>
      <c r="V13" s="221">
        <v>0</v>
      </c>
      <c r="W13" s="221">
        <v>0</v>
      </c>
      <c r="X13" s="98">
        <v>44</v>
      </c>
      <c r="Y13" s="98">
        <v>65</v>
      </c>
      <c r="Z13" s="98">
        <v>114</v>
      </c>
      <c r="AA13" s="98">
        <v>138</v>
      </c>
      <c r="AB13" s="98">
        <v>179</v>
      </c>
      <c r="AC13" s="98">
        <v>1243</v>
      </c>
      <c r="AD13" s="98">
        <v>4749</v>
      </c>
      <c r="AE13" s="98">
        <v>7302</v>
      </c>
      <c r="AF13" s="98">
        <v>113.4</v>
      </c>
      <c r="AG13" s="98">
        <v>132759.4</v>
      </c>
      <c r="AH13" s="222">
        <v>4928281.7</v>
      </c>
      <c r="AI13" s="98">
        <v>43</v>
      </c>
      <c r="AJ13" s="98">
        <v>13.3</v>
      </c>
      <c r="AK13" s="98">
        <v>10.9</v>
      </c>
      <c r="AL13" s="98">
        <v>0.5</v>
      </c>
      <c r="AM13" s="98">
        <v>0</v>
      </c>
      <c r="AN13" s="98">
        <v>21.2</v>
      </c>
      <c r="AO13" s="98">
        <v>0.56999999999999995</v>
      </c>
      <c r="AP13" s="98">
        <v>0</v>
      </c>
      <c r="AQ13" s="98">
        <v>0</v>
      </c>
      <c r="AR13" s="98">
        <v>0</v>
      </c>
    </row>
    <row r="14" spans="2:44" s="194" customFormat="1" ht="18" customHeight="1">
      <c r="B14" s="133" t="s">
        <v>654</v>
      </c>
      <c r="C14" s="220"/>
      <c r="D14" s="221">
        <v>0</v>
      </c>
      <c r="E14" s="221">
        <v>0</v>
      </c>
      <c r="F14" s="221">
        <v>0</v>
      </c>
      <c r="G14" s="221">
        <v>0</v>
      </c>
      <c r="H14" s="221">
        <v>0</v>
      </c>
      <c r="I14" s="221">
        <v>0</v>
      </c>
      <c r="J14" s="221">
        <v>0</v>
      </c>
      <c r="K14" s="221">
        <v>0</v>
      </c>
      <c r="L14" s="221">
        <v>0</v>
      </c>
      <c r="M14" s="221">
        <v>0</v>
      </c>
      <c r="N14" s="221">
        <v>0</v>
      </c>
      <c r="O14" s="221">
        <v>0</v>
      </c>
      <c r="P14" s="221">
        <v>0</v>
      </c>
      <c r="Q14" s="221">
        <v>0</v>
      </c>
      <c r="R14" s="221">
        <v>0</v>
      </c>
      <c r="S14" s="221">
        <v>0</v>
      </c>
      <c r="T14" s="221">
        <v>0</v>
      </c>
      <c r="U14" s="221">
        <v>0</v>
      </c>
      <c r="V14" s="221">
        <v>0</v>
      </c>
      <c r="W14" s="221">
        <v>0</v>
      </c>
      <c r="X14" s="98">
        <v>0</v>
      </c>
      <c r="Y14" s="98">
        <v>0</v>
      </c>
      <c r="Z14" s="98">
        <v>0</v>
      </c>
      <c r="AA14" s="98">
        <v>0</v>
      </c>
      <c r="AB14" s="98">
        <v>0</v>
      </c>
      <c r="AC14" s="98">
        <v>833</v>
      </c>
      <c r="AD14" s="98">
        <v>2589</v>
      </c>
      <c r="AE14" s="98">
        <v>1481</v>
      </c>
      <c r="AF14" s="98">
        <v>0</v>
      </c>
      <c r="AG14" s="98">
        <v>76632.2</v>
      </c>
      <c r="AH14" s="222">
        <v>2662256.1</v>
      </c>
      <c r="AI14" s="98">
        <v>31.4</v>
      </c>
      <c r="AJ14" s="98">
        <v>13.3</v>
      </c>
      <c r="AK14" s="98">
        <v>0</v>
      </c>
      <c r="AL14" s="98">
        <v>0</v>
      </c>
      <c r="AM14" s="98">
        <v>0</v>
      </c>
      <c r="AN14" s="98">
        <v>0</v>
      </c>
      <c r="AO14" s="98">
        <v>0</v>
      </c>
      <c r="AP14" s="98">
        <v>0</v>
      </c>
      <c r="AQ14" s="98">
        <v>0</v>
      </c>
      <c r="AR14" s="98">
        <v>0</v>
      </c>
    </row>
    <row r="15" spans="2:44" s="194" customFormat="1" ht="18" customHeight="1">
      <c r="B15" s="133" t="s">
        <v>655</v>
      </c>
      <c r="C15" s="220"/>
      <c r="D15" s="221">
        <v>0</v>
      </c>
      <c r="E15" s="221">
        <v>0</v>
      </c>
      <c r="F15" s="221">
        <v>0</v>
      </c>
      <c r="G15" s="221">
        <v>0</v>
      </c>
      <c r="H15" s="221">
        <v>0</v>
      </c>
      <c r="I15" s="221">
        <v>0</v>
      </c>
      <c r="J15" s="221">
        <v>0</v>
      </c>
      <c r="K15" s="221">
        <v>0</v>
      </c>
      <c r="L15" s="221">
        <v>0</v>
      </c>
      <c r="M15" s="221">
        <v>0</v>
      </c>
      <c r="N15" s="221">
        <v>0</v>
      </c>
      <c r="O15" s="221">
        <v>0</v>
      </c>
      <c r="P15" s="221">
        <v>0</v>
      </c>
      <c r="Q15" s="221">
        <v>0</v>
      </c>
      <c r="R15" s="221">
        <v>0</v>
      </c>
      <c r="S15" s="221">
        <v>0</v>
      </c>
      <c r="T15" s="221">
        <v>0</v>
      </c>
      <c r="U15" s="221">
        <v>0</v>
      </c>
      <c r="V15" s="221">
        <v>0</v>
      </c>
      <c r="W15" s="221">
        <v>0</v>
      </c>
      <c r="X15" s="98">
        <v>44</v>
      </c>
      <c r="Y15" s="98">
        <v>65</v>
      </c>
      <c r="Z15" s="98">
        <v>114</v>
      </c>
      <c r="AA15" s="98">
        <v>138</v>
      </c>
      <c r="AB15" s="98">
        <v>179</v>
      </c>
      <c r="AC15" s="98">
        <v>410</v>
      </c>
      <c r="AD15" s="98">
        <v>2160</v>
      </c>
      <c r="AE15" s="98">
        <v>5821</v>
      </c>
      <c r="AF15" s="98">
        <v>113.4</v>
      </c>
      <c r="AG15" s="98">
        <v>56127.199999999997</v>
      </c>
      <c r="AH15" s="222">
        <v>2266025.6</v>
      </c>
      <c r="AI15" s="98">
        <v>11.6</v>
      </c>
      <c r="AJ15" s="98">
        <v>0</v>
      </c>
      <c r="AK15" s="98">
        <v>10.9</v>
      </c>
      <c r="AL15" s="98">
        <v>0.5</v>
      </c>
      <c r="AM15" s="98">
        <v>0</v>
      </c>
      <c r="AN15" s="98">
        <v>21.2</v>
      </c>
      <c r="AO15" s="98">
        <v>0.56999999999999995</v>
      </c>
      <c r="AP15" s="98">
        <v>0</v>
      </c>
      <c r="AQ15" s="98">
        <v>0</v>
      </c>
      <c r="AR15" s="98">
        <v>0</v>
      </c>
    </row>
    <row r="16" spans="2:44" s="194" customFormat="1" ht="18" customHeight="1">
      <c r="B16" s="107" t="s">
        <v>582</v>
      </c>
      <c r="C16" s="220"/>
      <c r="D16" s="221">
        <v>0</v>
      </c>
      <c r="E16" s="221">
        <v>0</v>
      </c>
      <c r="F16" s="221">
        <v>0</v>
      </c>
      <c r="G16" s="221">
        <v>0</v>
      </c>
      <c r="H16" s="221">
        <v>0</v>
      </c>
      <c r="I16" s="221">
        <v>0</v>
      </c>
      <c r="J16" s="221">
        <v>0</v>
      </c>
      <c r="K16" s="221">
        <v>0</v>
      </c>
      <c r="L16" s="221">
        <v>0</v>
      </c>
      <c r="M16" s="221">
        <v>0</v>
      </c>
      <c r="N16" s="221">
        <v>0</v>
      </c>
      <c r="O16" s="221">
        <v>0</v>
      </c>
      <c r="P16" s="221">
        <v>0</v>
      </c>
      <c r="Q16" s="221">
        <v>0</v>
      </c>
      <c r="R16" s="221">
        <v>0</v>
      </c>
      <c r="S16" s="221">
        <v>0</v>
      </c>
      <c r="T16" s="221">
        <v>0</v>
      </c>
      <c r="U16" s="221">
        <v>0</v>
      </c>
      <c r="V16" s="221">
        <v>0</v>
      </c>
      <c r="W16" s="221">
        <v>0</v>
      </c>
      <c r="X16" s="98">
        <v>0</v>
      </c>
      <c r="Y16" s="98">
        <v>0</v>
      </c>
      <c r="Z16" s="98">
        <v>0</v>
      </c>
      <c r="AA16" s="98">
        <v>0</v>
      </c>
      <c r="AB16" s="98">
        <v>0</v>
      </c>
      <c r="AC16" s="98">
        <v>0</v>
      </c>
      <c r="AD16" s="98">
        <v>0</v>
      </c>
      <c r="AE16" s="98">
        <v>0</v>
      </c>
      <c r="AF16" s="98">
        <v>0</v>
      </c>
      <c r="AG16" s="98">
        <v>0</v>
      </c>
      <c r="AH16" s="222">
        <v>0</v>
      </c>
      <c r="AI16" s="98">
        <v>0</v>
      </c>
      <c r="AJ16" s="98">
        <v>0</v>
      </c>
      <c r="AK16" s="98">
        <v>36.799999999999997</v>
      </c>
      <c r="AL16" s="98">
        <v>4.8</v>
      </c>
      <c r="AM16" s="98">
        <v>1.9</v>
      </c>
      <c r="AN16" s="98">
        <v>0</v>
      </c>
      <c r="AO16" s="98">
        <v>0</v>
      </c>
      <c r="AP16" s="98">
        <v>0</v>
      </c>
      <c r="AQ16" s="98">
        <v>0</v>
      </c>
      <c r="AR16" s="98">
        <v>0</v>
      </c>
    </row>
    <row r="17" spans="2:44" s="226" customFormat="1" ht="18" customHeight="1">
      <c r="B17" s="139" t="s">
        <v>404</v>
      </c>
      <c r="C17" s="223"/>
      <c r="D17" s="221">
        <v>0</v>
      </c>
      <c r="E17" s="221">
        <v>0</v>
      </c>
      <c r="F17" s="221">
        <v>0</v>
      </c>
      <c r="G17" s="221">
        <v>0</v>
      </c>
      <c r="H17" s="221">
        <v>0</v>
      </c>
      <c r="I17" s="221">
        <v>0</v>
      </c>
      <c r="J17" s="221">
        <v>0</v>
      </c>
      <c r="K17" s="221">
        <v>0</v>
      </c>
      <c r="L17" s="221">
        <v>0</v>
      </c>
      <c r="M17" s="221">
        <v>0</v>
      </c>
      <c r="N17" s="221">
        <v>0</v>
      </c>
      <c r="O17" s="221">
        <v>0</v>
      </c>
      <c r="P17" s="221">
        <v>0</v>
      </c>
      <c r="Q17" s="221">
        <v>0</v>
      </c>
      <c r="R17" s="221">
        <v>0</v>
      </c>
      <c r="S17" s="221">
        <v>0</v>
      </c>
      <c r="T17" s="221">
        <v>21.1</v>
      </c>
      <c r="U17" s="221">
        <v>12.3</v>
      </c>
      <c r="V17" s="221">
        <v>17.7</v>
      </c>
      <c r="W17" s="221">
        <v>0</v>
      </c>
      <c r="X17" s="224">
        <v>96</v>
      </c>
      <c r="Y17" s="224">
        <v>87</v>
      </c>
      <c r="Z17" s="224">
        <v>101</v>
      </c>
      <c r="AA17" s="224">
        <v>78</v>
      </c>
      <c r="AB17" s="224">
        <v>85</v>
      </c>
      <c r="AC17" s="224">
        <v>427</v>
      </c>
      <c r="AD17" s="224">
        <v>839</v>
      </c>
      <c r="AE17" s="224">
        <v>1383</v>
      </c>
      <c r="AF17" s="224">
        <v>96.5</v>
      </c>
      <c r="AG17" s="224">
        <v>8275.1</v>
      </c>
      <c r="AH17" s="225">
        <v>4324.5</v>
      </c>
      <c r="AI17" s="224">
        <v>14.7</v>
      </c>
      <c r="AJ17" s="224">
        <v>12.6</v>
      </c>
      <c r="AK17" s="224">
        <v>21.9</v>
      </c>
      <c r="AL17" s="224">
        <v>26.5</v>
      </c>
      <c r="AM17" s="224">
        <v>66.2</v>
      </c>
      <c r="AN17" s="224">
        <v>42.1</v>
      </c>
      <c r="AO17" s="224">
        <v>24.585000000000001</v>
      </c>
      <c r="AP17" s="224">
        <v>19.442</v>
      </c>
      <c r="AQ17" s="224">
        <v>8.6013000000000002</v>
      </c>
      <c r="AR17" s="224">
        <v>3.536</v>
      </c>
    </row>
    <row r="18" spans="2:44" s="194" customFormat="1" ht="8.25" customHeight="1">
      <c r="B18" s="220"/>
      <c r="C18" s="220"/>
      <c r="D18" s="221"/>
      <c r="E18" s="221"/>
      <c r="F18" s="221"/>
      <c r="G18" s="221"/>
      <c r="H18" s="221"/>
      <c r="I18" s="221"/>
      <c r="J18" s="221"/>
      <c r="K18" s="221"/>
      <c r="L18" s="221"/>
      <c r="M18" s="221"/>
      <c r="N18" s="221"/>
      <c r="O18" s="221"/>
      <c r="P18" s="221"/>
      <c r="Q18" s="221"/>
      <c r="R18" s="221"/>
      <c r="S18" s="221"/>
      <c r="T18" s="221"/>
      <c r="U18" s="221"/>
      <c r="V18" s="221"/>
      <c r="W18" s="221"/>
      <c r="X18" s="98"/>
      <c r="Y18" s="98"/>
      <c r="Z18" s="98"/>
      <c r="AA18" s="98"/>
      <c r="AB18" s="98"/>
      <c r="AC18" s="98"/>
      <c r="AD18" s="98"/>
      <c r="AE18" s="98"/>
      <c r="AF18" s="98"/>
      <c r="AG18" s="98"/>
      <c r="AH18" s="222"/>
      <c r="AI18" s="98"/>
      <c r="AJ18" s="98"/>
      <c r="AK18" s="98"/>
      <c r="AL18" s="98"/>
      <c r="AM18" s="98"/>
      <c r="AN18" s="98"/>
      <c r="AO18" s="98"/>
      <c r="AP18" s="98"/>
      <c r="AQ18" s="98"/>
      <c r="AR18" s="98"/>
    </row>
    <row r="19" spans="2:44" s="194" customFormat="1" ht="18" customHeight="1">
      <c r="B19" s="19" t="s">
        <v>478</v>
      </c>
      <c r="C19" s="217"/>
      <c r="D19" s="218">
        <v>271.39999999999998</v>
      </c>
      <c r="E19" s="218">
        <v>284.3</v>
      </c>
      <c r="F19" s="218">
        <v>318.8</v>
      </c>
      <c r="G19" s="218">
        <v>344.5</v>
      </c>
      <c r="H19" s="218">
        <v>201.4</v>
      </c>
      <c r="I19" s="218">
        <v>431.5</v>
      </c>
      <c r="J19" s="218">
        <v>520</v>
      </c>
      <c r="K19" s="218">
        <v>565.9</v>
      </c>
      <c r="L19" s="218">
        <v>529.4</v>
      </c>
      <c r="M19" s="218">
        <v>581.70000000000005</v>
      </c>
      <c r="N19" s="218">
        <v>656.8</v>
      </c>
      <c r="O19" s="218">
        <v>793.4</v>
      </c>
      <c r="P19" s="218">
        <v>871.6</v>
      </c>
      <c r="Q19" s="218">
        <v>1203</v>
      </c>
      <c r="R19" s="218">
        <v>1886</v>
      </c>
      <c r="S19" s="218">
        <v>1968.9</v>
      </c>
      <c r="T19" s="218">
        <v>2055</v>
      </c>
      <c r="U19" s="218">
        <v>2839.1</v>
      </c>
      <c r="V19" s="218">
        <v>2809</v>
      </c>
      <c r="W19" s="218">
        <v>0</v>
      </c>
      <c r="X19" s="99">
        <v>6483</v>
      </c>
      <c r="Y19" s="99">
        <v>8138</v>
      </c>
      <c r="Z19" s="99">
        <v>10799</v>
      </c>
      <c r="AA19" s="99">
        <v>17442</v>
      </c>
      <c r="AB19" s="99">
        <v>26407</v>
      </c>
      <c r="AC19" s="99">
        <v>63096</v>
      </c>
      <c r="AD19" s="99">
        <v>215957</v>
      </c>
      <c r="AE19" s="99">
        <v>1198704</v>
      </c>
      <c r="AF19" s="99">
        <v>148453.09999999998</v>
      </c>
      <c r="AG19" s="99">
        <v>4569545.5999999996</v>
      </c>
      <c r="AH19" s="219">
        <v>382191819.89999998</v>
      </c>
      <c r="AI19" s="99">
        <v>2003.0000000000002</v>
      </c>
      <c r="AJ19" s="99">
        <v>2595.9069999999997</v>
      </c>
      <c r="AK19" s="99">
        <v>3033.6000000000004</v>
      </c>
      <c r="AL19" s="99">
        <v>3767.8999999999996</v>
      </c>
      <c r="AM19" s="99">
        <v>4396</v>
      </c>
      <c r="AN19" s="99">
        <v>5057.2903999999999</v>
      </c>
      <c r="AO19" s="99">
        <v>5724.8849</v>
      </c>
      <c r="AP19" s="99">
        <v>6995.3937999999998</v>
      </c>
      <c r="AQ19" s="99">
        <v>9955.5028999999995</v>
      </c>
      <c r="AR19" s="99">
        <v>11771.5515</v>
      </c>
    </row>
    <row r="20" spans="2:44" s="194" customFormat="1" ht="18" customHeight="1">
      <c r="B20" s="139" t="s">
        <v>583</v>
      </c>
      <c r="C20" s="220"/>
      <c r="D20" s="221">
        <v>215.4</v>
      </c>
      <c r="E20" s="221">
        <v>208.7</v>
      </c>
      <c r="F20" s="221">
        <v>235.8</v>
      </c>
      <c r="G20" s="221">
        <v>239.9</v>
      </c>
      <c r="H20" s="221">
        <v>143.9</v>
      </c>
      <c r="I20" s="221">
        <v>308</v>
      </c>
      <c r="J20" s="221">
        <v>355.8</v>
      </c>
      <c r="K20" s="221">
        <v>396.2</v>
      </c>
      <c r="L20" s="221">
        <v>428.2</v>
      </c>
      <c r="M20" s="221">
        <v>457.8</v>
      </c>
      <c r="N20" s="221">
        <v>492.3</v>
      </c>
      <c r="O20" s="221">
        <v>514.70000000000005</v>
      </c>
      <c r="P20" s="221">
        <v>531</v>
      </c>
      <c r="Q20" s="221">
        <v>651</v>
      </c>
      <c r="R20" s="221">
        <v>1011.9</v>
      </c>
      <c r="S20" s="221">
        <v>1102.4000000000001</v>
      </c>
      <c r="T20" s="221">
        <v>1241.9000000000001</v>
      </c>
      <c r="U20" s="221">
        <v>1538.1</v>
      </c>
      <c r="V20" s="221">
        <v>1987</v>
      </c>
      <c r="W20" s="221">
        <v>0</v>
      </c>
      <c r="X20" s="98">
        <v>4789</v>
      </c>
      <c r="Y20" s="98">
        <v>6986</v>
      </c>
      <c r="Z20" s="98">
        <v>9090</v>
      </c>
      <c r="AA20" s="98">
        <v>12698</v>
      </c>
      <c r="AB20" s="98">
        <v>19224</v>
      </c>
      <c r="AC20" s="98">
        <v>51892</v>
      </c>
      <c r="AD20" s="98">
        <v>187317</v>
      </c>
      <c r="AE20" s="98">
        <v>1071208</v>
      </c>
      <c r="AF20" s="98">
        <v>128670.8</v>
      </c>
      <c r="AG20" s="98">
        <v>4062762.8</v>
      </c>
      <c r="AH20" s="222">
        <v>365860653.99999994</v>
      </c>
      <c r="AI20" s="98">
        <v>1742.6000000000001</v>
      </c>
      <c r="AJ20" s="98">
        <v>2041.9369999999999</v>
      </c>
      <c r="AK20" s="98">
        <v>2281.7000000000003</v>
      </c>
      <c r="AL20" s="98">
        <v>2649.3</v>
      </c>
      <c r="AM20" s="98">
        <v>2743.3999999999996</v>
      </c>
      <c r="AN20" s="98">
        <v>3280.4904000000001</v>
      </c>
      <c r="AO20" s="98">
        <v>3800.1689000000001</v>
      </c>
      <c r="AP20" s="98">
        <v>4771.1887999999999</v>
      </c>
      <c r="AQ20" s="98">
        <v>5282.3955999999998</v>
      </c>
      <c r="AR20" s="98">
        <v>6666.6574999999993</v>
      </c>
    </row>
    <row r="21" spans="2:44" s="194" customFormat="1" ht="18" customHeight="1">
      <c r="B21" s="139" t="s">
        <v>656</v>
      </c>
      <c r="C21" s="220"/>
      <c r="D21" s="221">
        <f>+'[1]VI - 12'!D11</f>
        <v>1302.74</v>
      </c>
      <c r="E21" s="221">
        <f>+'[1]VI - 12'!E11</f>
        <v>1609.845</v>
      </c>
      <c r="F21" s="221">
        <f>+'[1]VI - 12'!F11</f>
        <v>2447.902</v>
      </c>
      <c r="G21" s="221">
        <f>+'[1]VI - 12'!G11</f>
        <v>3176.027</v>
      </c>
      <c r="H21" s="221">
        <f>+'[1]VI - 12'!H11</f>
        <v>3902.2820000000002</v>
      </c>
      <c r="I21" s="221">
        <f>+'[1]VI - 12'!I11</f>
        <v>4780.1869999999999</v>
      </c>
      <c r="J21" s="221">
        <f>+'[1]VI - 12'!J11</f>
        <v>5745.9930000000004</v>
      </c>
      <c r="K21" s="221">
        <f>+'[1]VI - 12'!K11</f>
        <v>7001.884</v>
      </c>
      <c r="L21" s="221">
        <f>+'[1]VI - 12'!L11</f>
        <v>7817.7280000000001</v>
      </c>
      <c r="M21" s="221">
        <f>+'[1]VI - 12'!M11</f>
        <v>8350.7450000000008</v>
      </c>
      <c r="N21" s="221">
        <f>+'[1]VI - 12'!N11</f>
        <v>11143.727999999999</v>
      </c>
      <c r="O21" s="221">
        <f>+'[1]VI - 12'!O11</f>
        <v>13107.36043655</v>
      </c>
      <c r="P21" s="221">
        <f>+'[1]VI - 12'!P11</f>
        <v>14520.82</v>
      </c>
      <c r="Q21" s="221">
        <f>+'[1]VI - 12'!Q11</f>
        <v>17658.395</v>
      </c>
      <c r="R21" s="221">
        <f>+'[1]VI - 12'!R11</f>
        <v>20799.95</v>
      </c>
      <c r="S21" s="221">
        <f>+'[1]VI - 12'!S11</f>
        <v>24307.01</v>
      </c>
      <c r="T21" s="221">
        <f>+'[1]VI - 12'!T11</f>
        <v>27866.514239849999</v>
      </c>
      <c r="U21" s="221">
        <f>+'[1]VI - 12'!U11</f>
        <v>29257.728488950001</v>
      </c>
      <c r="V21" s="221">
        <f>+'[1]VI - 12'!V11</f>
        <v>0</v>
      </c>
      <c r="W21" s="221">
        <v>0</v>
      </c>
      <c r="X21" s="98">
        <v>1536</v>
      </c>
      <c r="Y21" s="98">
        <v>1904</v>
      </c>
      <c r="Z21" s="98">
        <v>2189</v>
      </c>
      <c r="AA21" s="98">
        <v>2774</v>
      </c>
      <c r="AB21" s="98">
        <v>3951</v>
      </c>
      <c r="AC21" s="98">
        <v>11069</v>
      </c>
      <c r="AD21" s="98">
        <v>37495</v>
      </c>
      <c r="AE21" s="98">
        <v>175196</v>
      </c>
      <c r="AF21" s="98">
        <v>11926</v>
      </c>
      <c r="AG21" s="98">
        <v>569930</v>
      </c>
      <c r="AH21" s="222">
        <v>102756769.59999999</v>
      </c>
      <c r="AI21" s="98">
        <v>604.70000000000005</v>
      </c>
      <c r="AJ21" s="98">
        <v>782.8</v>
      </c>
      <c r="AK21" s="98">
        <v>818.80000000000018</v>
      </c>
      <c r="AL21" s="98">
        <v>834.2</v>
      </c>
      <c r="AM21" s="98">
        <v>863.7</v>
      </c>
      <c r="AN21" s="98">
        <v>844.6</v>
      </c>
      <c r="AO21" s="98">
        <v>996.19500000000005</v>
      </c>
      <c r="AP21" s="98">
        <v>1346.6389999999999</v>
      </c>
      <c r="AQ21" s="98">
        <v>1682.3910000000001</v>
      </c>
      <c r="AR21" s="98">
        <v>1885.7560000000001</v>
      </c>
    </row>
    <row r="22" spans="2:44" s="194" customFormat="1" ht="18" customHeight="1">
      <c r="B22" s="139" t="s">
        <v>657</v>
      </c>
      <c r="C22" s="220"/>
      <c r="D22" s="221">
        <f>+'[1]VI - 12'!D12</f>
        <v>-14.382999999999999</v>
      </c>
      <c r="E22" s="221">
        <f>+'[1]VI - 12'!E12</f>
        <v>1.927</v>
      </c>
      <c r="F22" s="221">
        <f>+'[1]VI - 12'!F12</f>
        <v>8.5000000000000006E-2</v>
      </c>
      <c r="G22" s="221">
        <f>+'[1]VI - 12'!G12</f>
        <v>0.503</v>
      </c>
      <c r="H22" s="221">
        <f>+'[1]VI - 12'!H12</f>
        <v>2.181</v>
      </c>
      <c r="I22" s="221">
        <f>+'[1]VI - 12'!I12</f>
        <v>0.38700000000000001</v>
      </c>
      <c r="J22" s="221">
        <f>+'[1]VI - 12'!J12</f>
        <v>0.41599999999999998</v>
      </c>
      <c r="K22" s="221">
        <f>+'[1]VI - 12'!K12</f>
        <v>0.28799999999999998</v>
      </c>
      <c r="L22" s="221">
        <f>+'[1]VI - 12'!L12</f>
        <v>47.472999999999999</v>
      </c>
      <c r="M22" s="221">
        <f>+'[1]VI - 12'!M12</f>
        <v>130.11600000000001</v>
      </c>
      <c r="N22" s="221">
        <f>+'[1]VI - 12'!N12</f>
        <v>191.208</v>
      </c>
      <c r="O22" s="221">
        <f>+'[1]VI - 12'!O12</f>
        <v>239.12696266999998</v>
      </c>
      <c r="P22" s="221">
        <f>+'[1]VI - 12'!P12</f>
        <v>311.40899999999999</v>
      </c>
      <c r="Q22" s="221">
        <f>+'[1]VI - 12'!Q12</f>
        <v>374.34</v>
      </c>
      <c r="R22" s="221">
        <f>+'[1]VI - 12'!R12</f>
        <v>513.27</v>
      </c>
      <c r="S22" s="221">
        <f>+'[1]VI - 12'!S12</f>
        <v>603.6</v>
      </c>
      <c r="T22" s="221">
        <f>+'[1]VI - 12'!T12</f>
        <v>690.44818279999993</v>
      </c>
      <c r="U22" s="221">
        <f>+'[1]VI - 12'!U12</f>
        <v>0</v>
      </c>
      <c r="V22" s="221">
        <f>+'[1]VI - 12'!V12</f>
        <v>0</v>
      </c>
      <c r="W22" s="221">
        <v>0</v>
      </c>
      <c r="X22" s="98">
        <v>1812</v>
      </c>
      <c r="Y22" s="98">
        <v>3016</v>
      </c>
      <c r="Z22" s="98">
        <v>3899</v>
      </c>
      <c r="AA22" s="98">
        <v>6707</v>
      </c>
      <c r="AB22" s="98">
        <v>10311</v>
      </c>
      <c r="AC22" s="98">
        <v>32181</v>
      </c>
      <c r="AD22" s="98">
        <v>122526</v>
      </c>
      <c r="AE22" s="98">
        <v>770860</v>
      </c>
      <c r="AF22" s="98">
        <v>86405</v>
      </c>
      <c r="AG22" s="98">
        <v>2926217</v>
      </c>
      <c r="AH22" s="222">
        <v>196178069.19999999</v>
      </c>
      <c r="AI22" s="98">
        <v>563.40000000000009</v>
      </c>
      <c r="AJ22" s="98">
        <v>525.99999999999989</v>
      </c>
      <c r="AK22" s="98">
        <v>604.20000000000005</v>
      </c>
      <c r="AL22" s="98">
        <v>585.9</v>
      </c>
      <c r="AM22" s="98">
        <v>487.4</v>
      </c>
      <c r="AN22" s="98">
        <v>954.3</v>
      </c>
      <c r="AO22" s="98">
        <v>749.98299999999995</v>
      </c>
      <c r="AP22" s="98">
        <v>1052.6559999999999</v>
      </c>
      <c r="AQ22" s="98">
        <v>1265.0029999999999</v>
      </c>
      <c r="AR22" s="98">
        <v>1420.7650000000001</v>
      </c>
    </row>
    <row r="23" spans="2:44" s="194" customFormat="1" ht="18" customHeight="1">
      <c r="B23" s="139" t="s">
        <v>658</v>
      </c>
      <c r="C23" s="220"/>
      <c r="D23" s="221">
        <f>+'[1]VI - 12'!D13</f>
        <v>5124.8376000000007</v>
      </c>
      <c r="E23" s="221">
        <f>+'[1]VI - 12'!E13</f>
        <v>5472.9110000000001</v>
      </c>
      <c r="F23" s="221">
        <f>+'[1]VI - 12'!F13</f>
        <v>6333.085</v>
      </c>
      <c r="G23" s="221">
        <f>+'[1]VI - 12'!G13</f>
        <v>7376.8073999999997</v>
      </c>
      <c r="H23" s="221">
        <f>+'[1]VI - 12'!H13</f>
        <v>8825.9349999999995</v>
      </c>
      <c r="I23" s="221">
        <f>+'[1]VI - 12'!I13</f>
        <v>10490.935000000001</v>
      </c>
      <c r="J23" s="221">
        <f>+'[1]VI - 12'!J13</f>
        <v>12124.144</v>
      </c>
      <c r="K23" s="221">
        <f>+'[1]VI - 12'!K13</f>
        <v>13523.621000000001</v>
      </c>
      <c r="L23" s="221">
        <f>+'[1]VI - 12'!L13</f>
        <v>13315.817999999999</v>
      </c>
      <c r="M23" s="221">
        <f>+'[1]VI - 12'!M13</f>
        <v>15893.829</v>
      </c>
      <c r="N23" s="221">
        <f>+'[1]VI - 12'!N13</f>
        <v>18945.849000000002</v>
      </c>
      <c r="O23" s="221">
        <f>+'[1]VI - 12'!O13</f>
        <v>22035.407993339999</v>
      </c>
      <c r="P23" s="221">
        <f>+'[1]VI - 12'!P13</f>
        <v>23989.75</v>
      </c>
      <c r="Q23" s="221">
        <f>+'[1]VI - 12'!Q13</f>
        <v>27139.29</v>
      </c>
      <c r="R23" s="221">
        <f>+'[1]VI - 12'!R13</f>
        <v>30486.47</v>
      </c>
      <c r="S23" s="221">
        <f>+'[1]VI - 12'!S13</f>
        <v>33771.69</v>
      </c>
      <c r="T23" s="221">
        <f>+'[1]VI - 12'!T13</f>
        <v>37315.115290280002</v>
      </c>
      <c r="U23" s="221">
        <f>+'[1]VI - 12'!U13</f>
        <v>32699.869068349999</v>
      </c>
      <c r="V23" s="221">
        <f>+'[1]VI - 12'!V13</f>
        <v>0</v>
      </c>
      <c r="W23" s="221">
        <v>0</v>
      </c>
      <c r="X23" s="98">
        <v>490</v>
      </c>
      <c r="Y23" s="98">
        <v>847</v>
      </c>
      <c r="Z23" s="98">
        <v>1384</v>
      </c>
      <c r="AA23" s="98">
        <v>1031</v>
      </c>
      <c r="AB23" s="98">
        <v>1200</v>
      </c>
      <c r="AC23" s="98">
        <v>3083</v>
      </c>
      <c r="AD23" s="98">
        <v>5540</v>
      </c>
      <c r="AE23" s="98">
        <v>8733</v>
      </c>
      <c r="AF23" s="98">
        <v>245</v>
      </c>
      <c r="AG23" s="98">
        <v>703</v>
      </c>
      <c r="AH23" s="222">
        <v>39934.300000000003</v>
      </c>
      <c r="AI23" s="98">
        <v>84.8</v>
      </c>
      <c r="AJ23" s="98">
        <v>263.79700000000003</v>
      </c>
      <c r="AK23" s="98">
        <v>425.5</v>
      </c>
      <c r="AL23" s="98">
        <v>642.9</v>
      </c>
      <c r="AM23" s="98">
        <v>570.79999999999995</v>
      </c>
      <c r="AN23" s="98">
        <v>496.09039999999999</v>
      </c>
      <c r="AO23" s="98">
        <v>898.69190000000015</v>
      </c>
      <c r="AP23" s="98">
        <v>1045.3407999999999</v>
      </c>
      <c r="AQ23" s="98">
        <v>742.66060000000004</v>
      </c>
      <c r="AR23" s="98">
        <v>1034.2257</v>
      </c>
    </row>
    <row r="24" spans="2:44" s="194" customFormat="1" ht="18" customHeight="1">
      <c r="B24" s="142" t="s">
        <v>659</v>
      </c>
      <c r="C24" s="220"/>
      <c r="D24" s="221">
        <f>+'[1]VI - 12'!D14</f>
        <v>3079.489</v>
      </c>
      <c r="E24" s="221">
        <f>+'[1]VI - 12'!E14</f>
        <v>3355.8519999999999</v>
      </c>
      <c r="F24" s="221">
        <f>+'[1]VI - 12'!F14</f>
        <v>3812.9470000000001</v>
      </c>
      <c r="G24" s="221">
        <f>+'[1]VI - 12'!G14</f>
        <v>4575.0789999999997</v>
      </c>
      <c r="H24" s="221">
        <f>+'[1]VI - 12'!H14</f>
        <v>5598.7039999999997</v>
      </c>
      <c r="I24" s="221">
        <f>+'[1]VI - 12'!I14</f>
        <v>6806.2620000000006</v>
      </c>
      <c r="J24" s="221">
        <f>+'[1]VI - 12'!J14</f>
        <v>8025.2809999999999</v>
      </c>
      <c r="K24" s="221">
        <f>+'[1]VI - 12'!K14</f>
        <v>9005.648000000001</v>
      </c>
      <c r="L24" s="221">
        <f>+'[1]VI - 12'!L14</f>
        <v>8924.27</v>
      </c>
      <c r="M24" s="221">
        <f>+'[1]VI - 12'!M14</f>
        <v>10352.516</v>
      </c>
      <c r="N24" s="221">
        <f>+'[1]VI - 12'!N14</f>
        <v>12875.964</v>
      </c>
      <c r="O24" s="221">
        <f>+'[1]VI - 12'!O14</f>
        <v>15151.45578088</v>
      </c>
      <c r="P24" s="221">
        <f>+'[1]VI - 12'!P14</f>
        <v>16736.010000000002</v>
      </c>
      <c r="Q24" s="221">
        <f>+'[1]VI - 12'!Q14</f>
        <v>19384.55</v>
      </c>
      <c r="R24" s="221">
        <f>+'[1]VI - 12'!R14</f>
        <v>20713.66</v>
      </c>
      <c r="S24" s="221">
        <f>+'[1]VI - 12'!S14</f>
        <v>22821.7</v>
      </c>
      <c r="T24" s="221">
        <f>+'[1]VI - 12'!T14</f>
        <v>25551.020100630005</v>
      </c>
      <c r="U24" s="221">
        <f>+'[1]VI - 12'!U14</f>
        <v>21861.957673159999</v>
      </c>
      <c r="V24" s="221">
        <f>+'[1]VI - 12'!V14</f>
        <v>0</v>
      </c>
      <c r="W24" s="221">
        <v>0</v>
      </c>
      <c r="X24" s="98">
        <v>152</v>
      </c>
      <c r="Y24" s="98">
        <v>197</v>
      </c>
      <c r="Z24" s="98">
        <v>525</v>
      </c>
      <c r="AA24" s="98">
        <v>769</v>
      </c>
      <c r="AB24" s="98">
        <v>902</v>
      </c>
      <c r="AC24" s="98">
        <v>2595</v>
      </c>
      <c r="AD24" s="98">
        <v>5094</v>
      </c>
      <c r="AE24" s="98">
        <v>8035</v>
      </c>
      <c r="AF24" s="98">
        <v>245</v>
      </c>
      <c r="AG24" s="98">
        <v>577</v>
      </c>
      <c r="AH24" s="222">
        <v>38706.300000000003</v>
      </c>
      <c r="AI24" s="98">
        <v>0.6</v>
      </c>
      <c r="AJ24" s="98">
        <v>0.497</v>
      </c>
      <c r="AK24" s="98">
        <v>0</v>
      </c>
      <c r="AL24" s="98">
        <v>42</v>
      </c>
      <c r="AM24" s="98">
        <v>26.8</v>
      </c>
      <c r="AN24" s="98">
        <v>48.8</v>
      </c>
      <c r="AO24" s="98">
        <v>94.724000000000004</v>
      </c>
      <c r="AP24" s="98">
        <v>386.16379999999998</v>
      </c>
      <c r="AQ24" s="98">
        <v>261.99200000000002</v>
      </c>
      <c r="AR24" s="98">
        <v>318.36099999999999</v>
      </c>
    </row>
    <row r="25" spans="2:44" s="194" customFormat="1" ht="18" customHeight="1">
      <c r="B25" s="142" t="s">
        <v>660</v>
      </c>
      <c r="C25" s="220"/>
      <c r="D25" s="221">
        <f>+'[1]VI - 12'!D15</f>
        <v>1520.5820000000001</v>
      </c>
      <c r="E25" s="221">
        <f>+'[1]VI - 12'!E15</f>
        <v>1493.1389999999999</v>
      </c>
      <c r="F25" s="221">
        <f>+'[1]VI - 12'!F15</f>
        <v>1597.5440000000001</v>
      </c>
      <c r="G25" s="221">
        <f>+'[1]VI - 12'!G15</f>
        <v>1858.1089999999999</v>
      </c>
      <c r="H25" s="221">
        <f>+'[1]VI - 12'!H15</f>
        <v>2141.4319999999998</v>
      </c>
      <c r="I25" s="221">
        <f>+'[1]VI - 12'!I15</f>
        <v>2642.9670000000001</v>
      </c>
      <c r="J25" s="221">
        <f>+'[1]VI - 12'!J15</f>
        <v>3102.7979999999998</v>
      </c>
      <c r="K25" s="221">
        <f>+'[1]VI - 12'!K15</f>
        <v>3138.652</v>
      </c>
      <c r="L25" s="221">
        <f>+'[1]VI - 12'!L15</f>
        <v>3885.453</v>
      </c>
      <c r="M25" s="221">
        <f>+'[1]VI - 12'!M15</f>
        <v>4028.3330000000001</v>
      </c>
      <c r="N25" s="221">
        <f>+'[1]VI - 12'!N15</f>
        <v>4605.3450000000003</v>
      </c>
      <c r="O25" s="221">
        <f>+'[1]VI - 12'!O15</f>
        <v>5219.3957808800005</v>
      </c>
      <c r="P25" s="221">
        <f>+'[1]VI - 12'!P15</f>
        <v>5689.41</v>
      </c>
      <c r="Q25" s="221">
        <f>+'[1]VI - 12'!Q15</f>
        <v>6777.37</v>
      </c>
      <c r="R25" s="221">
        <f>+'[1]VI - 12'!R15</f>
        <v>7258.86</v>
      </c>
      <c r="S25" s="221">
        <f>+'[1]VI - 12'!S15</f>
        <v>8251.2000000000007</v>
      </c>
      <c r="T25" s="221">
        <f>+'[1]VI - 12'!T15</f>
        <v>10048.983134080001</v>
      </c>
      <c r="U25" s="221">
        <f>+'[1]VI - 12'!U15</f>
        <v>9076.1131669699989</v>
      </c>
      <c r="V25" s="221">
        <f>+'[1]VI - 12'!V15</f>
        <v>0</v>
      </c>
      <c r="W25" s="221">
        <v>0</v>
      </c>
      <c r="X25" s="98">
        <v>338</v>
      </c>
      <c r="Y25" s="98">
        <v>650</v>
      </c>
      <c r="Z25" s="98">
        <v>859</v>
      </c>
      <c r="AA25" s="98">
        <v>262</v>
      </c>
      <c r="AB25" s="98">
        <v>298</v>
      </c>
      <c r="AC25" s="98">
        <v>488</v>
      </c>
      <c r="AD25" s="98">
        <v>446</v>
      </c>
      <c r="AE25" s="98">
        <v>698</v>
      </c>
      <c r="AF25" s="98">
        <v>0</v>
      </c>
      <c r="AG25" s="98">
        <v>126</v>
      </c>
      <c r="AH25" s="222">
        <v>1228</v>
      </c>
      <c r="AI25" s="98">
        <v>84.2</v>
      </c>
      <c r="AJ25" s="98">
        <v>263.3</v>
      </c>
      <c r="AK25" s="98">
        <v>425.5</v>
      </c>
      <c r="AL25" s="98">
        <v>600.9</v>
      </c>
      <c r="AM25" s="98">
        <v>544</v>
      </c>
      <c r="AN25" s="98">
        <v>447.29039999999998</v>
      </c>
      <c r="AO25" s="98">
        <v>803.9679000000001</v>
      </c>
      <c r="AP25" s="98">
        <v>659.17700000000002</v>
      </c>
      <c r="AQ25" s="98">
        <v>480.66860000000003</v>
      </c>
      <c r="AR25" s="98">
        <v>715.86469999999997</v>
      </c>
    </row>
    <row r="26" spans="2:44" s="194" customFormat="1" ht="18" customHeight="1">
      <c r="B26" s="139" t="s">
        <v>401</v>
      </c>
      <c r="C26" s="220"/>
      <c r="D26" s="221">
        <f>+'[1]VI - 12'!D16</f>
        <v>1558.9069999999999</v>
      </c>
      <c r="E26" s="221">
        <f>+'[1]VI - 12'!E16</f>
        <v>1862.713</v>
      </c>
      <c r="F26" s="221">
        <f>+'[1]VI - 12'!F16</f>
        <v>2215.4029999999998</v>
      </c>
      <c r="G26" s="221">
        <f>+'[1]VI - 12'!G16</f>
        <v>2716.97</v>
      </c>
      <c r="H26" s="221">
        <f>+'[1]VI - 12'!H16</f>
        <v>3457.2719999999999</v>
      </c>
      <c r="I26" s="221">
        <f>+'[1]VI - 12'!I16</f>
        <v>4163.2950000000001</v>
      </c>
      <c r="J26" s="221">
        <f>+'[1]VI - 12'!J16</f>
        <v>4922.4830000000002</v>
      </c>
      <c r="K26" s="221">
        <f>+'[1]VI - 12'!K16</f>
        <v>5866.9960000000001</v>
      </c>
      <c r="L26" s="221">
        <f>+'[1]VI - 12'!L16</f>
        <v>5038.817</v>
      </c>
      <c r="M26" s="221">
        <f>+'[1]VI - 12'!M16</f>
        <v>6324.183</v>
      </c>
      <c r="N26" s="221">
        <f>+'[1]VI - 12'!N16</f>
        <v>8270.6190000000006</v>
      </c>
      <c r="O26" s="221">
        <f>+'[1]VI - 12'!O16</f>
        <v>9932.06</v>
      </c>
      <c r="P26" s="221">
        <f>+'[1]VI - 12'!P16</f>
        <v>11046.6</v>
      </c>
      <c r="Q26" s="221">
        <f>+'[1]VI - 12'!Q16</f>
        <v>12607.18</v>
      </c>
      <c r="R26" s="221">
        <f>+'[1]VI - 12'!R16</f>
        <v>13454.8</v>
      </c>
      <c r="S26" s="221">
        <f>+'[1]VI - 12'!S16</f>
        <v>14570.5</v>
      </c>
      <c r="T26" s="221">
        <f>+'[1]VI - 12'!T16</f>
        <v>15502.036966550002</v>
      </c>
      <c r="U26" s="221">
        <f>+'[1]VI - 12'!U16</f>
        <v>12785.84450619</v>
      </c>
      <c r="V26" s="221">
        <f>+'[1]VI - 12'!V16</f>
        <v>0</v>
      </c>
      <c r="W26" s="221">
        <v>0</v>
      </c>
      <c r="X26" s="98">
        <v>950.99999999999989</v>
      </c>
      <c r="Y26" s="98">
        <v>1219</v>
      </c>
      <c r="Z26" s="98">
        <v>1618</v>
      </c>
      <c r="AA26" s="98">
        <v>2186</v>
      </c>
      <c r="AB26" s="98">
        <v>3762.0000000000005</v>
      </c>
      <c r="AC26" s="98">
        <v>5559</v>
      </c>
      <c r="AD26" s="98">
        <v>21756</v>
      </c>
      <c r="AE26" s="98">
        <v>116418.99999999999</v>
      </c>
      <c r="AF26" s="98">
        <v>30094.800000000003</v>
      </c>
      <c r="AG26" s="98">
        <v>565912.80000000005</v>
      </c>
      <c r="AH26" s="222">
        <v>66885880.899999991</v>
      </c>
      <c r="AI26" s="98">
        <v>489.7</v>
      </c>
      <c r="AJ26" s="98">
        <v>469.34000000000003</v>
      </c>
      <c r="AK26" s="98">
        <v>433.20000000000005</v>
      </c>
      <c r="AL26" s="98">
        <v>586.30000000000007</v>
      </c>
      <c r="AM26" s="98">
        <v>821.49999999999989</v>
      </c>
      <c r="AN26" s="98">
        <v>985.5</v>
      </c>
      <c r="AO26" s="98">
        <v>1155.299</v>
      </c>
      <c r="AP26" s="98">
        <v>1326.5529999999999</v>
      </c>
      <c r="AQ26" s="98">
        <v>1592.3409999999994</v>
      </c>
      <c r="AR26" s="98">
        <v>2325.9108000000001</v>
      </c>
    </row>
    <row r="27" spans="2:44" s="194" customFormat="1" ht="18" customHeight="1">
      <c r="B27" s="139" t="s">
        <v>584</v>
      </c>
      <c r="C27" s="220"/>
      <c r="D27" s="221">
        <v>0</v>
      </c>
      <c r="E27" s="221">
        <v>0</v>
      </c>
      <c r="F27" s="221">
        <v>0</v>
      </c>
      <c r="G27" s="221">
        <v>0</v>
      </c>
      <c r="H27" s="221">
        <v>0</v>
      </c>
      <c r="I27" s="221">
        <v>0</v>
      </c>
      <c r="J27" s="221">
        <v>0</v>
      </c>
      <c r="K27" s="221">
        <v>0</v>
      </c>
      <c r="L27" s="221">
        <v>0</v>
      </c>
      <c r="M27" s="221">
        <v>0</v>
      </c>
      <c r="N27" s="221">
        <v>0</v>
      </c>
      <c r="O27" s="221">
        <v>0</v>
      </c>
      <c r="P27" s="221">
        <v>0</v>
      </c>
      <c r="Q27" s="221">
        <v>0</v>
      </c>
      <c r="R27" s="221">
        <v>0</v>
      </c>
      <c r="S27" s="221">
        <v>0</v>
      </c>
      <c r="T27" s="221">
        <v>0</v>
      </c>
      <c r="U27" s="221">
        <v>0</v>
      </c>
      <c r="V27" s="221">
        <v>0</v>
      </c>
      <c r="W27" s="221">
        <v>0</v>
      </c>
      <c r="X27" s="98">
        <v>76.7</v>
      </c>
      <c r="Y27" s="98">
        <v>131</v>
      </c>
      <c r="Z27" s="98">
        <v>175.9</v>
      </c>
      <c r="AA27" s="98">
        <v>230.4</v>
      </c>
      <c r="AB27" s="98">
        <v>349</v>
      </c>
      <c r="AC27" s="98">
        <v>982</v>
      </c>
      <c r="AD27" s="98">
        <v>3429.1</v>
      </c>
      <c r="AE27" s="98">
        <v>15739.3</v>
      </c>
      <c r="AF27" s="98">
        <v>779.1</v>
      </c>
      <c r="AG27" s="98">
        <v>41549.300000000003</v>
      </c>
      <c r="AH27" s="222">
        <v>6656695.2999999998</v>
      </c>
      <c r="AI27" s="98">
        <v>40.199999999999996</v>
      </c>
      <c r="AJ27" s="98">
        <v>68.099999999999994</v>
      </c>
      <c r="AK27" s="98">
        <v>61.9</v>
      </c>
      <c r="AL27" s="98">
        <v>73.399999999999991</v>
      </c>
      <c r="AM27" s="98">
        <v>71.8</v>
      </c>
      <c r="AN27" s="98">
        <v>69.400000000000006</v>
      </c>
      <c r="AO27" s="98">
        <v>78.968999999999994</v>
      </c>
      <c r="AP27" s="98">
        <v>112.81399999999999</v>
      </c>
      <c r="AQ27" s="98">
        <v>138.32399999999998</v>
      </c>
      <c r="AR27" s="98">
        <v>173.346</v>
      </c>
    </row>
    <row r="28" spans="2:44" s="194" customFormat="1" ht="18" customHeight="1">
      <c r="B28" s="142" t="s">
        <v>585</v>
      </c>
      <c r="C28" s="220"/>
      <c r="D28" s="221">
        <v>0</v>
      </c>
      <c r="E28" s="221">
        <v>0</v>
      </c>
      <c r="F28" s="221">
        <v>0</v>
      </c>
      <c r="G28" s="221">
        <v>0</v>
      </c>
      <c r="H28" s="221">
        <v>0</v>
      </c>
      <c r="I28" s="221">
        <v>0</v>
      </c>
      <c r="J28" s="221">
        <v>0</v>
      </c>
      <c r="K28" s="221">
        <v>0</v>
      </c>
      <c r="L28" s="221">
        <v>0</v>
      </c>
      <c r="M28" s="221">
        <v>0</v>
      </c>
      <c r="N28" s="221">
        <v>0</v>
      </c>
      <c r="O28" s="221">
        <v>0</v>
      </c>
      <c r="P28" s="221">
        <v>0</v>
      </c>
      <c r="Q28" s="221">
        <v>0</v>
      </c>
      <c r="R28" s="221">
        <v>0</v>
      </c>
      <c r="S28" s="221">
        <v>0</v>
      </c>
      <c r="T28" s="221">
        <v>0</v>
      </c>
      <c r="U28" s="221">
        <v>0</v>
      </c>
      <c r="V28" s="221">
        <v>0</v>
      </c>
      <c r="W28" s="221">
        <v>0</v>
      </c>
      <c r="X28" s="98">
        <v>0</v>
      </c>
      <c r="Y28" s="98">
        <v>0</v>
      </c>
      <c r="Z28" s="98">
        <v>0</v>
      </c>
      <c r="AA28" s="98">
        <v>0</v>
      </c>
      <c r="AB28" s="98">
        <v>0</v>
      </c>
      <c r="AC28" s="98">
        <v>0</v>
      </c>
      <c r="AD28" s="98">
        <v>2104.9</v>
      </c>
      <c r="AE28" s="98">
        <v>11423.5</v>
      </c>
      <c r="AF28" s="98">
        <v>1461</v>
      </c>
      <c r="AG28" s="98">
        <v>143454.70000000001</v>
      </c>
      <c r="AH28" s="222">
        <v>18975464.600000001</v>
      </c>
      <c r="AI28" s="98">
        <v>25.8</v>
      </c>
      <c r="AJ28" s="98">
        <v>23.4</v>
      </c>
      <c r="AK28" s="98">
        <v>6.2</v>
      </c>
      <c r="AL28" s="98">
        <v>6.2</v>
      </c>
      <c r="AM28" s="98">
        <v>0</v>
      </c>
      <c r="AN28" s="98">
        <v>0</v>
      </c>
      <c r="AO28" s="98">
        <v>0</v>
      </c>
      <c r="AP28" s="98">
        <v>0</v>
      </c>
      <c r="AQ28" s="98">
        <v>0</v>
      </c>
      <c r="AR28" s="98">
        <v>0</v>
      </c>
    </row>
    <row r="29" spans="2:44" s="194" customFormat="1" ht="18" customHeight="1">
      <c r="B29" s="142" t="s">
        <v>586</v>
      </c>
      <c r="C29" s="220"/>
      <c r="D29" s="221">
        <v>0</v>
      </c>
      <c r="E29" s="221">
        <v>0</v>
      </c>
      <c r="F29" s="221">
        <v>0</v>
      </c>
      <c r="G29" s="221">
        <v>0</v>
      </c>
      <c r="H29" s="221">
        <v>0</v>
      </c>
      <c r="I29" s="221">
        <v>0</v>
      </c>
      <c r="J29" s="221">
        <v>0</v>
      </c>
      <c r="K29" s="221">
        <v>0</v>
      </c>
      <c r="L29" s="221">
        <v>0</v>
      </c>
      <c r="M29" s="221">
        <v>0</v>
      </c>
      <c r="N29" s="221">
        <v>0</v>
      </c>
      <c r="O29" s="221">
        <v>0</v>
      </c>
      <c r="P29" s="221">
        <v>0</v>
      </c>
      <c r="Q29" s="221">
        <v>0</v>
      </c>
      <c r="R29" s="221">
        <v>0</v>
      </c>
      <c r="S29" s="221">
        <v>0</v>
      </c>
      <c r="T29" s="221">
        <v>0</v>
      </c>
      <c r="U29" s="221">
        <v>0</v>
      </c>
      <c r="V29" s="221">
        <v>0</v>
      </c>
      <c r="W29" s="221">
        <v>0</v>
      </c>
      <c r="X29" s="98">
        <v>17.2</v>
      </c>
      <c r="Y29" s="98">
        <v>19</v>
      </c>
      <c r="Z29" s="98">
        <v>32</v>
      </c>
      <c r="AA29" s="98">
        <v>42</v>
      </c>
      <c r="AB29" s="98">
        <v>32</v>
      </c>
      <c r="AC29" s="98">
        <v>615</v>
      </c>
      <c r="AD29" s="98">
        <v>1669</v>
      </c>
      <c r="AE29" s="98">
        <v>2709</v>
      </c>
      <c r="AF29" s="98">
        <v>127.7</v>
      </c>
      <c r="AG29" s="98">
        <v>4073.6</v>
      </c>
      <c r="AH29" s="222">
        <v>0</v>
      </c>
      <c r="AI29" s="98">
        <v>1.8</v>
      </c>
      <c r="AJ29" s="98">
        <v>2.5230000000000001</v>
      </c>
      <c r="AK29" s="98">
        <v>2.4</v>
      </c>
      <c r="AL29" s="98">
        <v>2.5</v>
      </c>
      <c r="AM29" s="98">
        <v>2.5</v>
      </c>
      <c r="AN29" s="98">
        <v>2.5</v>
      </c>
      <c r="AO29" s="98">
        <v>2.48</v>
      </c>
      <c r="AP29" s="98">
        <v>10.343999999999999</v>
      </c>
      <c r="AQ29" s="98">
        <v>29.134</v>
      </c>
      <c r="AR29" s="98">
        <v>43.738999999999997</v>
      </c>
    </row>
    <row r="30" spans="2:44" s="194" customFormat="1" ht="18" customHeight="1">
      <c r="B30" s="142" t="s">
        <v>587</v>
      </c>
      <c r="C30" s="220"/>
      <c r="D30" s="221">
        <v>0</v>
      </c>
      <c r="E30" s="221">
        <v>0</v>
      </c>
      <c r="F30" s="221">
        <v>0</v>
      </c>
      <c r="G30" s="221">
        <v>0</v>
      </c>
      <c r="H30" s="221">
        <v>0</v>
      </c>
      <c r="I30" s="221">
        <v>0</v>
      </c>
      <c r="J30" s="221">
        <v>0</v>
      </c>
      <c r="K30" s="221">
        <v>0</v>
      </c>
      <c r="L30" s="221">
        <v>0</v>
      </c>
      <c r="M30" s="221">
        <v>0</v>
      </c>
      <c r="N30" s="221">
        <v>0</v>
      </c>
      <c r="O30" s="221">
        <v>0</v>
      </c>
      <c r="P30" s="221">
        <v>0</v>
      </c>
      <c r="Q30" s="221">
        <v>0</v>
      </c>
      <c r="R30" s="221">
        <v>0</v>
      </c>
      <c r="S30" s="221">
        <v>0</v>
      </c>
      <c r="T30" s="221">
        <v>0</v>
      </c>
      <c r="U30" s="221">
        <v>0</v>
      </c>
      <c r="V30" s="221">
        <v>0</v>
      </c>
      <c r="W30" s="221">
        <v>0</v>
      </c>
      <c r="X30" s="98">
        <v>0</v>
      </c>
      <c r="Y30" s="98">
        <v>33</v>
      </c>
      <c r="Z30" s="98">
        <v>84.2</v>
      </c>
      <c r="AA30" s="98">
        <v>112.2</v>
      </c>
      <c r="AB30" s="98">
        <v>162.4</v>
      </c>
      <c r="AC30" s="98">
        <v>342.1</v>
      </c>
      <c r="AD30" s="98">
        <v>1579.5</v>
      </c>
      <c r="AE30" s="98">
        <v>9345.4</v>
      </c>
      <c r="AF30" s="98">
        <v>2232.6</v>
      </c>
      <c r="AG30" s="98">
        <v>2100</v>
      </c>
      <c r="AH30" s="222">
        <v>336924.9</v>
      </c>
      <c r="AI30" s="98">
        <v>2.5</v>
      </c>
      <c r="AJ30" s="98">
        <v>4.1319999999999997</v>
      </c>
      <c r="AK30" s="98">
        <v>0</v>
      </c>
      <c r="AL30" s="98">
        <v>0</v>
      </c>
      <c r="AM30" s="98">
        <v>0</v>
      </c>
      <c r="AN30" s="98">
        <v>0</v>
      </c>
      <c r="AO30" s="98">
        <v>0</v>
      </c>
      <c r="AP30" s="98">
        <v>0</v>
      </c>
      <c r="AQ30" s="98">
        <v>0</v>
      </c>
      <c r="AR30" s="98">
        <v>0</v>
      </c>
    </row>
    <row r="31" spans="2:44" s="194" customFormat="1" ht="18" customHeight="1">
      <c r="B31" s="142" t="s">
        <v>588</v>
      </c>
      <c r="C31" s="220"/>
      <c r="D31" s="221">
        <v>0</v>
      </c>
      <c r="E31" s="221">
        <v>0</v>
      </c>
      <c r="F31" s="221">
        <v>0</v>
      </c>
      <c r="G31" s="221">
        <v>0</v>
      </c>
      <c r="H31" s="221">
        <v>0</v>
      </c>
      <c r="I31" s="221">
        <v>0</v>
      </c>
      <c r="J31" s="221">
        <v>0</v>
      </c>
      <c r="K31" s="221">
        <v>0</v>
      </c>
      <c r="L31" s="221">
        <v>0</v>
      </c>
      <c r="M31" s="221">
        <v>0</v>
      </c>
      <c r="N31" s="221">
        <v>0</v>
      </c>
      <c r="O31" s="221">
        <v>0</v>
      </c>
      <c r="P31" s="221">
        <v>0</v>
      </c>
      <c r="Q31" s="221">
        <v>0</v>
      </c>
      <c r="R31" s="221">
        <v>0</v>
      </c>
      <c r="S31" s="221">
        <v>0</v>
      </c>
      <c r="T31" s="221">
        <v>0</v>
      </c>
      <c r="U31" s="221">
        <v>0</v>
      </c>
      <c r="V31" s="221">
        <v>0</v>
      </c>
      <c r="W31" s="221">
        <v>0</v>
      </c>
      <c r="X31" s="98">
        <v>857.09999999999991</v>
      </c>
      <c r="Y31" s="98">
        <v>1036</v>
      </c>
      <c r="Z31" s="98">
        <v>1325.8999999999999</v>
      </c>
      <c r="AA31" s="98">
        <v>1801.3999999999999</v>
      </c>
      <c r="AB31" s="98">
        <v>3218.6000000000004</v>
      </c>
      <c r="AC31" s="98">
        <v>3619.9</v>
      </c>
      <c r="AD31" s="98">
        <v>12973.5</v>
      </c>
      <c r="AE31" s="98">
        <v>77201.799999999988</v>
      </c>
      <c r="AF31" s="98">
        <v>25494.400000000001</v>
      </c>
      <c r="AG31" s="98">
        <v>374735.20000000007</v>
      </c>
      <c r="AH31" s="222">
        <v>40916796.099999987</v>
      </c>
      <c r="AI31" s="98">
        <v>419.4</v>
      </c>
      <c r="AJ31" s="98">
        <v>371.18500000000006</v>
      </c>
      <c r="AK31" s="98">
        <v>362.70000000000005</v>
      </c>
      <c r="AL31" s="98">
        <v>504.20000000000005</v>
      </c>
      <c r="AM31" s="98">
        <v>747.19999999999993</v>
      </c>
      <c r="AN31" s="98">
        <v>913.6</v>
      </c>
      <c r="AO31" s="98">
        <v>1073.8499999999999</v>
      </c>
      <c r="AP31" s="98">
        <v>1203.395</v>
      </c>
      <c r="AQ31" s="98">
        <v>1424.8829999999996</v>
      </c>
      <c r="AR31" s="98">
        <v>2108.8258000000001</v>
      </c>
    </row>
    <row r="32" spans="2:44" s="194" customFormat="1" ht="18" customHeight="1">
      <c r="B32" s="139" t="s">
        <v>589</v>
      </c>
      <c r="C32" s="220"/>
      <c r="D32" s="221">
        <v>56</v>
      </c>
      <c r="E32" s="221">
        <v>75.599999999999994</v>
      </c>
      <c r="F32" s="221">
        <v>83</v>
      </c>
      <c r="G32" s="221">
        <v>104.6</v>
      </c>
      <c r="H32" s="221">
        <v>57.5</v>
      </c>
      <c r="I32" s="221">
        <v>123.5</v>
      </c>
      <c r="J32" s="221">
        <v>164.2</v>
      </c>
      <c r="K32" s="221">
        <v>169.7</v>
      </c>
      <c r="L32" s="221">
        <v>101.2</v>
      </c>
      <c r="M32" s="221">
        <v>123.9</v>
      </c>
      <c r="N32" s="221">
        <v>164.5</v>
      </c>
      <c r="O32" s="221">
        <v>278.7</v>
      </c>
      <c r="P32" s="221">
        <v>340.6</v>
      </c>
      <c r="Q32" s="221">
        <v>552</v>
      </c>
      <c r="R32" s="221">
        <v>874.1</v>
      </c>
      <c r="S32" s="221">
        <v>866.5</v>
      </c>
      <c r="T32" s="221">
        <v>813.1</v>
      </c>
      <c r="U32" s="221">
        <v>1301</v>
      </c>
      <c r="V32" s="221">
        <v>822</v>
      </c>
      <c r="W32" s="221">
        <v>0</v>
      </c>
      <c r="X32" s="98">
        <v>1694</v>
      </c>
      <c r="Y32" s="98">
        <v>1152</v>
      </c>
      <c r="Z32" s="98">
        <v>1709</v>
      </c>
      <c r="AA32" s="98">
        <v>4744</v>
      </c>
      <c r="AB32" s="98">
        <v>7183</v>
      </c>
      <c r="AC32" s="98">
        <v>11204</v>
      </c>
      <c r="AD32" s="98">
        <v>28640</v>
      </c>
      <c r="AE32" s="98">
        <v>127496</v>
      </c>
      <c r="AF32" s="98">
        <v>19782.3</v>
      </c>
      <c r="AG32" s="98">
        <v>506782.8</v>
      </c>
      <c r="AH32" s="222">
        <v>16331165.900000002</v>
      </c>
      <c r="AI32" s="98">
        <v>260.39999999999998</v>
      </c>
      <c r="AJ32" s="98">
        <v>553.97</v>
      </c>
      <c r="AK32" s="98">
        <v>751.9</v>
      </c>
      <c r="AL32" s="98">
        <v>1118.6000000000001</v>
      </c>
      <c r="AM32" s="98">
        <v>1652.6000000000001</v>
      </c>
      <c r="AN32" s="98">
        <v>1776.8</v>
      </c>
      <c r="AO32" s="98">
        <v>1924.7160000000001</v>
      </c>
      <c r="AP32" s="98">
        <v>2224.2049999999999</v>
      </c>
      <c r="AQ32" s="98">
        <v>4673.1073000000006</v>
      </c>
      <c r="AR32" s="98">
        <v>5104.8940000000002</v>
      </c>
    </row>
    <row r="33" spans="2:44" s="194" customFormat="1" ht="18" customHeight="1">
      <c r="B33" s="140" t="s">
        <v>411</v>
      </c>
      <c r="C33" s="220"/>
      <c r="D33" s="221">
        <f>+'[1]VI - 12'!D40</f>
        <v>0</v>
      </c>
      <c r="E33" s="221">
        <f>+'[1]VI - 12'!E40</f>
        <v>0</v>
      </c>
      <c r="F33" s="221">
        <f>+'[1]VI - 12'!F40</f>
        <v>0</v>
      </c>
      <c r="G33" s="221">
        <f>+'[1]VI - 12'!G40</f>
        <v>0</v>
      </c>
      <c r="H33" s="221">
        <f>+'[1]VI - 12'!H40</f>
        <v>0</v>
      </c>
      <c r="I33" s="221">
        <f>+'[1]VI - 12'!I40</f>
        <v>0</v>
      </c>
      <c r="J33" s="221">
        <f>+'[1]VI - 12'!J40</f>
        <v>0</v>
      </c>
      <c r="K33" s="221">
        <f>+'[1]VI - 12'!K40</f>
        <v>0</v>
      </c>
      <c r="L33" s="221">
        <f>+'[1]VI - 12'!L40</f>
        <v>0</v>
      </c>
      <c r="M33" s="221">
        <f>+'[1]VI - 12'!M40</f>
        <v>0</v>
      </c>
      <c r="N33" s="221">
        <f>+'[1]VI - 12'!N40</f>
        <v>0</v>
      </c>
      <c r="O33" s="221">
        <f>+'[1]VI - 12'!O40</f>
        <v>0</v>
      </c>
      <c r="P33" s="221">
        <f>+'[1]VI - 12'!P40</f>
        <v>0</v>
      </c>
      <c r="Q33" s="221">
        <f>+'[1]VI - 12'!Q40</f>
        <v>0</v>
      </c>
      <c r="R33" s="221">
        <f>+'[1]VI - 12'!R40</f>
        <v>0</v>
      </c>
      <c r="S33" s="221">
        <f>+'[1]VI - 12'!S40</f>
        <v>0</v>
      </c>
      <c r="T33" s="221">
        <f>+'[1]VI - 12'!T40</f>
        <v>0</v>
      </c>
      <c r="U33" s="221">
        <f>+'[1]VI - 12'!U40</f>
        <v>0</v>
      </c>
      <c r="V33" s="221">
        <f>+'[1]VI - 12'!V40</f>
        <v>0</v>
      </c>
      <c r="W33" s="221">
        <v>0</v>
      </c>
      <c r="X33" s="98">
        <v>972</v>
      </c>
      <c r="Y33" s="98">
        <v>883</v>
      </c>
      <c r="Z33" s="98">
        <v>1136</v>
      </c>
      <c r="AA33" s="98">
        <v>2216</v>
      </c>
      <c r="AB33" s="98">
        <v>3622</v>
      </c>
      <c r="AC33" s="98">
        <v>8658</v>
      </c>
      <c r="AD33" s="98">
        <v>18307</v>
      </c>
      <c r="AE33" s="98">
        <v>94651</v>
      </c>
      <c r="AF33" s="98">
        <v>11803</v>
      </c>
      <c r="AG33" s="98">
        <v>202283</v>
      </c>
      <c r="AH33" s="222">
        <v>11241267.100000001</v>
      </c>
      <c r="AI33" s="98">
        <v>155.9</v>
      </c>
      <c r="AJ33" s="98">
        <v>310.52</v>
      </c>
      <c r="AK33" s="98">
        <v>275.2</v>
      </c>
      <c r="AL33" s="98">
        <v>577.5</v>
      </c>
      <c r="AM33" s="98">
        <v>765.9</v>
      </c>
      <c r="AN33" s="98">
        <v>1059.3</v>
      </c>
      <c r="AO33" s="98">
        <v>955.41700000000003</v>
      </c>
      <c r="AP33" s="98">
        <v>1267.162</v>
      </c>
      <c r="AQ33" s="98">
        <v>2362.2330000000002</v>
      </c>
      <c r="AR33" s="98">
        <v>3002.2469999999998</v>
      </c>
    </row>
    <row r="34" spans="2:44" s="194" customFormat="1" ht="18" customHeight="1">
      <c r="B34" s="140" t="s">
        <v>412</v>
      </c>
      <c r="C34" s="220"/>
      <c r="D34" s="221">
        <f>+'[1]VI - 12'!D43</f>
        <v>0</v>
      </c>
      <c r="E34" s="221">
        <f>+'[1]VI - 12'!E43</f>
        <v>0</v>
      </c>
      <c r="F34" s="221">
        <f>+'[1]VI - 12'!F43</f>
        <v>0</v>
      </c>
      <c r="G34" s="221">
        <f>+'[1]VI - 12'!G43</f>
        <v>0</v>
      </c>
      <c r="H34" s="221">
        <f>+'[1]VI - 12'!H43</f>
        <v>0</v>
      </c>
      <c r="I34" s="221">
        <f>+'[1]VI - 12'!I43</f>
        <v>0</v>
      </c>
      <c r="J34" s="221">
        <f>+'[1]VI - 12'!J43</f>
        <v>0</v>
      </c>
      <c r="K34" s="221">
        <f>+'[1]VI - 12'!K43</f>
        <v>0</v>
      </c>
      <c r="L34" s="221">
        <f>+'[1]VI - 12'!L43</f>
        <v>0</v>
      </c>
      <c r="M34" s="221">
        <f>+'[1]VI - 12'!M43</f>
        <v>0</v>
      </c>
      <c r="N34" s="221">
        <f>+'[1]VI - 12'!N43</f>
        <v>0</v>
      </c>
      <c r="O34" s="221">
        <f>+'[1]VI - 12'!O43</f>
        <v>0</v>
      </c>
      <c r="P34" s="221">
        <f>+'[1]VI - 12'!P43</f>
        <v>0</v>
      </c>
      <c r="Q34" s="221">
        <f>+'[1]VI - 12'!Q43</f>
        <v>0</v>
      </c>
      <c r="R34" s="221">
        <f>+'[1]VI - 12'!R43</f>
        <v>0</v>
      </c>
      <c r="S34" s="221">
        <f>+'[1]VI - 12'!S43</f>
        <v>0</v>
      </c>
      <c r="T34" s="221">
        <f>+'[1]VI - 12'!T43</f>
        <v>0</v>
      </c>
      <c r="U34" s="221">
        <f>+'[1]VI - 12'!U43</f>
        <v>0</v>
      </c>
      <c r="V34" s="221">
        <f>+'[1]VI - 12'!V43</f>
        <v>0</v>
      </c>
      <c r="W34" s="221">
        <v>0</v>
      </c>
      <c r="X34" s="98">
        <v>243</v>
      </c>
      <c r="Y34" s="98">
        <v>37</v>
      </c>
      <c r="Z34" s="98">
        <v>15</v>
      </c>
      <c r="AA34" s="98">
        <v>78</v>
      </c>
      <c r="AB34" s="98">
        <v>215</v>
      </c>
      <c r="AC34" s="98">
        <v>606</v>
      </c>
      <c r="AD34" s="98">
        <v>254</v>
      </c>
      <c r="AE34" s="98">
        <v>2210</v>
      </c>
      <c r="AF34" s="98">
        <v>0</v>
      </c>
      <c r="AG34" s="98">
        <v>0</v>
      </c>
      <c r="AH34" s="222">
        <v>0</v>
      </c>
      <c r="AI34" s="98">
        <v>0.5</v>
      </c>
      <c r="AJ34" s="98">
        <v>2.25</v>
      </c>
      <c r="AK34" s="98">
        <v>1.3</v>
      </c>
      <c r="AL34" s="98">
        <v>0.7</v>
      </c>
      <c r="AM34" s="98">
        <v>3</v>
      </c>
      <c r="AN34" s="98">
        <v>0</v>
      </c>
      <c r="AO34" s="98">
        <v>0</v>
      </c>
      <c r="AP34" s="98">
        <v>0</v>
      </c>
      <c r="AQ34" s="98">
        <v>0</v>
      </c>
      <c r="AR34" s="98">
        <v>0</v>
      </c>
    </row>
    <row r="35" spans="2:44" s="194" customFormat="1" ht="18" customHeight="1">
      <c r="B35" s="140" t="s">
        <v>493</v>
      </c>
      <c r="C35" s="220"/>
      <c r="D35" s="221">
        <f>+'[1]VI - 12'!D44</f>
        <v>0</v>
      </c>
      <c r="E35" s="221">
        <f>+'[1]VI - 12'!E44</f>
        <v>0</v>
      </c>
      <c r="F35" s="221">
        <f>+'[1]VI - 12'!F44</f>
        <v>0</v>
      </c>
      <c r="G35" s="221">
        <f>+'[1]VI - 12'!G44</f>
        <v>0</v>
      </c>
      <c r="H35" s="221">
        <f>+'[1]VI - 12'!H44</f>
        <v>0</v>
      </c>
      <c r="I35" s="221">
        <f>+'[1]VI - 12'!I44</f>
        <v>0</v>
      </c>
      <c r="J35" s="221">
        <f>+'[1]VI - 12'!J44</f>
        <v>0</v>
      </c>
      <c r="K35" s="221">
        <f>+'[1]VI - 12'!K44</f>
        <v>0</v>
      </c>
      <c r="L35" s="221">
        <f>+'[1]VI - 12'!L44</f>
        <v>0</v>
      </c>
      <c r="M35" s="221">
        <f>+'[1]VI - 12'!M44</f>
        <v>0</v>
      </c>
      <c r="N35" s="221">
        <f>+'[1]VI - 12'!N44</f>
        <v>0</v>
      </c>
      <c r="O35" s="221">
        <f>+'[1]VI - 12'!O44</f>
        <v>0</v>
      </c>
      <c r="P35" s="221">
        <f>+'[1]VI - 12'!P44</f>
        <v>0</v>
      </c>
      <c r="Q35" s="221">
        <f>+'[1]VI - 12'!Q44</f>
        <v>0</v>
      </c>
      <c r="R35" s="221">
        <f>+'[1]VI - 12'!R44</f>
        <v>0</v>
      </c>
      <c r="S35" s="221">
        <f>+'[1]VI - 12'!S44</f>
        <v>0</v>
      </c>
      <c r="T35" s="221">
        <f>+'[1]VI - 12'!T44</f>
        <v>0</v>
      </c>
      <c r="U35" s="221">
        <f>+'[1]VI - 12'!U44</f>
        <v>0</v>
      </c>
      <c r="V35" s="221">
        <f>+'[1]VI - 12'!V44</f>
        <v>0</v>
      </c>
      <c r="W35" s="221">
        <v>0</v>
      </c>
      <c r="X35" s="98">
        <v>479</v>
      </c>
      <c r="Y35" s="98">
        <v>232</v>
      </c>
      <c r="Z35" s="98">
        <v>543</v>
      </c>
      <c r="AA35" s="98">
        <v>2450</v>
      </c>
      <c r="AB35" s="98">
        <v>3346</v>
      </c>
      <c r="AC35" s="98">
        <v>1940</v>
      </c>
      <c r="AD35" s="98">
        <v>10079</v>
      </c>
      <c r="AE35" s="98">
        <v>30635</v>
      </c>
      <c r="AF35" s="98">
        <v>7979.3</v>
      </c>
      <c r="AG35" s="98">
        <v>304499.8</v>
      </c>
      <c r="AH35" s="222">
        <v>5089898.8</v>
      </c>
      <c r="AI35" s="98">
        <v>36.9</v>
      </c>
      <c r="AJ35" s="98">
        <v>223.1</v>
      </c>
      <c r="AK35" s="98">
        <v>450.4</v>
      </c>
      <c r="AL35" s="98">
        <v>461.19999999999993</v>
      </c>
      <c r="AM35" s="98">
        <v>733.70000000000016</v>
      </c>
      <c r="AN35" s="98">
        <v>715</v>
      </c>
      <c r="AO35" s="98">
        <v>963.68399999999997</v>
      </c>
      <c r="AP35" s="98">
        <v>957.04300000000001</v>
      </c>
      <c r="AQ35" s="98">
        <v>2129.1210000000001</v>
      </c>
      <c r="AR35" s="98">
        <v>2085.6280000000002</v>
      </c>
    </row>
    <row r="36" spans="2:44" s="194" customFormat="1" ht="18" customHeight="1">
      <c r="B36" s="142" t="s">
        <v>585</v>
      </c>
      <c r="C36" s="220"/>
      <c r="D36" s="221">
        <v>0</v>
      </c>
      <c r="E36" s="221">
        <v>0</v>
      </c>
      <c r="F36" s="221">
        <v>0</v>
      </c>
      <c r="G36" s="221">
        <v>0</v>
      </c>
      <c r="H36" s="221">
        <v>0</v>
      </c>
      <c r="I36" s="221">
        <v>0</v>
      </c>
      <c r="J36" s="221">
        <v>0</v>
      </c>
      <c r="K36" s="221">
        <v>0</v>
      </c>
      <c r="L36" s="221">
        <v>0</v>
      </c>
      <c r="M36" s="221">
        <v>0</v>
      </c>
      <c r="N36" s="221">
        <v>0</v>
      </c>
      <c r="O36" s="221">
        <v>0</v>
      </c>
      <c r="P36" s="221">
        <v>0</v>
      </c>
      <c r="Q36" s="221">
        <v>0</v>
      </c>
      <c r="R36" s="221">
        <v>0</v>
      </c>
      <c r="S36" s="221">
        <v>0</v>
      </c>
      <c r="T36" s="221">
        <v>0</v>
      </c>
      <c r="U36" s="221">
        <v>0</v>
      </c>
      <c r="V36" s="221">
        <v>0</v>
      </c>
      <c r="W36" s="221">
        <v>0</v>
      </c>
      <c r="X36" s="98">
        <v>0</v>
      </c>
      <c r="Y36" s="98">
        <v>0</v>
      </c>
      <c r="Z36" s="98">
        <v>0</v>
      </c>
      <c r="AA36" s="98">
        <v>0</v>
      </c>
      <c r="AB36" s="98">
        <v>0</v>
      </c>
      <c r="AC36" s="98">
        <v>0</v>
      </c>
      <c r="AD36" s="98">
        <v>108.8</v>
      </c>
      <c r="AE36" s="98">
        <v>0</v>
      </c>
      <c r="AF36" s="98">
        <v>0</v>
      </c>
      <c r="AG36" s="98">
        <v>83653.2</v>
      </c>
      <c r="AH36" s="222">
        <v>1525296.7</v>
      </c>
      <c r="AI36" s="98">
        <v>0</v>
      </c>
      <c r="AJ36" s="98">
        <v>0</v>
      </c>
      <c r="AK36" s="98">
        <v>0</v>
      </c>
      <c r="AL36" s="98">
        <v>6.1</v>
      </c>
      <c r="AM36" s="98">
        <v>0</v>
      </c>
      <c r="AN36" s="98">
        <v>0</v>
      </c>
      <c r="AO36" s="98">
        <v>0</v>
      </c>
      <c r="AP36" s="98">
        <v>0</v>
      </c>
      <c r="AQ36" s="98">
        <v>0</v>
      </c>
      <c r="AR36" s="98">
        <v>0</v>
      </c>
    </row>
    <row r="37" spans="2:44" s="194" customFormat="1" ht="18" customHeight="1">
      <c r="B37" s="142" t="s">
        <v>590</v>
      </c>
      <c r="C37" s="220"/>
      <c r="D37" s="221">
        <v>0</v>
      </c>
      <c r="E37" s="221">
        <v>0</v>
      </c>
      <c r="F37" s="221">
        <v>0</v>
      </c>
      <c r="G37" s="221">
        <v>0</v>
      </c>
      <c r="H37" s="221">
        <v>0</v>
      </c>
      <c r="I37" s="221">
        <v>0</v>
      </c>
      <c r="J37" s="221">
        <v>0</v>
      </c>
      <c r="K37" s="221">
        <v>0</v>
      </c>
      <c r="L37" s="221">
        <v>0</v>
      </c>
      <c r="M37" s="221">
        <v>0</v>
      </c>
      <c r="N37" s="221">
        <v>0</v>
      </c>
      <c r="O37" s="221">
        <v>0</v>
      </c>
      <c r="P37" s="221">
        <v>0</v>
      </c>
      <c r="Q37" s="221">
        <v>0</v>
      </c>
      <c r="R37" s="221">
        <v>0</v>
      </c>
      <c r="S37" s="221">
        <v>0</v>
      </c>
      <c r="T37" s="221">
        <v>0</v>
      </c>
      <c r="U37" s="221">
        <v>0</v>
      </c>
      <c r="V37" s="221">
        <v>0</v>
      </c>
      <c r="W37" s="221">
        <v>0</v>
      </c>
      <c r="X37" s="98">
        <v>0</v>
      </c>
      <c r="Y37" s="98">
        <v>1</v>
      </c>
      <c r="Z37" s="98">
        <v>10</v>
      </c>
      <c r="AA37" s="98">
        <v>0</v>
      </c>
      <c r="AB37" s="98">
        <v>81</v>
      </c>
      <c r="AC37" s="98">
        <v>0</v>
      </c>
      <c r="AD37" s="98">
        <v>0</v>
      </c>
      <c r="AE37" s="98">
        <v>0</v>
      </c>
      <c r="AF37" s="98">
        <v>0</v>
      </c>
      <c r="AG37" s="98">
        <v>0</v>
      </c>
      <c r="AH37" s="222">
        <v>0</v>
      </c>
      <c r="AI37" s="98">
        <v>0</v>
      </c>
      <c r="AJ37" s="98">
        <v>8.1890000000000001</v>
      </c>
      <c r="AK37" s="98">
        <v>11.4</v>
      </c>
      <c r="AL37" s="98">
        <v>48.9</v>
      </c>
      <c r="AM37" s="98">
        <v>66.099999999999994</v>
      </c>
      <c r="AN37" s="98">
        <v>77.7</v>
      </c>
      <c r="AO37" s="98">
        <v>41.881</v>
      </c>
      <c r="AP37" s="98">
        <v>61.835999999999999</v>
      </c>
      <c r="AQ37" s="98">
        <v>297.71699999999998</v>
      </c>
      <c r="AR37" s="98">
        <v>202.40100000000001</v>
      </c>
    </row>
    <row r="38" spans="2:44" s="194" customFormat="1" ht="18" customHeight="1">
      <c r="B38" s="142" t="s">
        <v>661</v>
      </c>
      <c r="C38" s="220"/>
      <c r="D38" s="221">
        <v>0</v>
      </c>
      <c r="E38" s="221">
        <v>0</v>
      </c>
      <c r="F38" s="221">
        <v>0</v>
      </c>
      <c r="G38" s="221">
        <v>0</v>
      </c>
      <c r="H38" s="221">
        <v>0</v>
      </c>
      <c r="I38" s="221">
        <v>0</v>
      </c>
      <c r="J38" s="221">
        <v>0</v>
      </c>
      <c r="K38" s="221">
        <v>0</v>
      </c>
      <c r="L38" s="221">
        <v>0</v>
      </c>
      <c r="M38" s="221">
        <v>0</v>
      </c>
      <c r="N38" s="221">
        <v>0</v>
      </c>
      <c r="O38" s="221">
        <v>0</v>
      </c>
      <c r="P38" s="221">
        <v>0</v>
      </c>
      <c r="Q38" s="221">
        <v>0</v>
      </c>
      <c r="R38" s="221">
        <v>0</v>
      </c>
      <c r="S38" s="221">
        <v>0</v>
      </c>
      <c r="T38" s="221">
        <v>0</v>
      </c>
      <c r="U38" s="221">
        <v>0</v>
      </c>
      <c r="V38" s="221">
        <v>0</v>
      </c>
      <c r="W38" s="221">
        <v>0</v>
      </c>
      <c r="X38" s="98">
        <v>0</v>
      </c>
      <c r="Y38" s="98">
        <v>0.6</v>
      </c>
      <c r="Z38" s="98">
        <v>13.9</v>
      </c>
      <c r="AA38" s="98">
        <v>130.10000000000002</v>
      </c>
      <c r="AB38" s="98">
        <v>111.7</v>
      </c>
      <c r="AC38" s="98">
        <v>115</v>
      </c>
      <c r="AD38" s="98">
        <v>463</v>
      </c>
      <c r="AE38" s="98">
        <v>10042.799999999999</v>
      </c>
      <c r="AF38" s="98">
        <v>191.70000000000002</v>
      </c>
      <c r="AG38" s="98">
        <v>15139.3</v>
      </c>
      <c r="AH38" s="222">
        <v>1846770.2</v>
      </c>
      <c r="AI38" s="98">
        <v>17.5</v>
      </c>
      <c r="AJ38" s="98">
        <v>92.359000000000009</v>
      </c>
      <c r="AK38" s="98">
        <v>11.5</v>
      </c>
      <c r="AL38" s="98">
        <v>38.6</v>
      </c>
      <c r="AM38" s="98">
        <v>25.3</v>
      </c>
      <c r="AN38" s="98">
        <v>30.1</v>
      </c>
      <c r="AO38" s="98">
        <v>42.639000000000003</v>
      </c>
      <c r="AP38" s="98">
        <v>53.412999999999997</v>
      </c>
      <c r="AQ38" s="98">
        <v>78.099000000000004</v>
      </c>
      <c r="AR38" s="98">
        <v>77.043999999999997</v>
      </c>
    </row>
    <row r="39" spans="2:44" s="194" customFormat="1" ht="18" customHeight="1">
      <c r="B39" s="142" t="s">
        <v>591</v>
      </c>
      <c r="C39" s="220"/>
      <c r="D39" s="221">
        <v>0</v>
      </c>
      <c r="E39" s="221">
        <v>0</v>
      </c>
      <c r="F39" s="221">
        <v>0</v>
      </c>
      <c r="G39" s="221">
        <v>0</v>
      </c>
      <c r="H39" s="221">
        <v>0</v>
      </c>
      <c r="I39" s="221">
        <v>0</v>
      </c>
      <c r="J39" s="221">
        <v>0</v>
      </c>
      <c r="K39" s="221">
        <v>0</v>
      </c>
      <c r="L39" s="221">
        <v>0</v>
      </c>
      <c r="M39" s="221">
        <v>0</v>
      </c>
      <c r="N39" s="221">
        <v>0</v>
      </c>
      <c r="O39" s="221">
        <v>0</v>
      </c>
      <c r="P39" s="221">
        <v>0</v>
      </c>
      <c r="Q39" s="221">
        <v>0</v>
      </c>
      <c r="R39" s="221">
        <v>0</v>
      </c>
      <c r="S39" s="221">
        <v>0</v>
      </c>
      <c r="T39" s="221">
        <v>0</v>
      </c>
      <c r="U39" s="221">
        <v>0</v>
      </c>
      <c r="V39" s="221">
        <v>0</v>
      </c>
      <c r="W39" s="221">
        <v>0</v>
      </c>
      <c r="X39" s="98">
        <v>479</v>
      </c>
      <c r="Y39" s="98">
        <v>230.4</v>
      </c>
      <c r="Z39" s="98">
        <v>519.1</v>
      </c>
      <c r="AA39" s="98">
        <v>2319.9</v>
      </c>
      <c r="AB39" s="98">
        <v>3153.3</v>
      </c>
      <c r="AC39" s="98">
        <v>1825</v>
      </c>
      <c r="AD39" s="98">
        <v>9507.2000000000007</v>
      </c>
      <c r="AE39" s="98">
        <v>20592.2</v>
      </c>
      <c r="AF39" s="98">
        <v>7787.6</v>
      </c>
      <c r="AG39" s="98">
        <v>205707.3</v>
      </c>
      <c r="AH39" s="222">
        <v>1717831.8999999997</v>
      </c>
      <c r="AI39" s="98">
        <v>19.399999999999999</v>
      </c>
      <c r="AJ39" s="98">
        <v>122.55199999999999</v>
      </c>
      <c r="AK39" s="98">
        <v>427.5</v>
      </c>
      <c r="AL39" s="98">
        <v>367.59999999999997</v>
      </c>
      <c r="AM39" s="98">
        <v>642.30000000000018</v>
      </c>
      <c r="AN39" s="98">
        <v>607.19999999999993</v>
      </c>
      <c r="AO39" s="98">
        <v>879.16399999999999</v>
      </c>
      <c r="AP39" s="98">
        <v>841.79399999999998</v>
      </c>
      <c r="AQ39" s="98">
        <v>1753.3050000000001</v>
      </c>
      <c r="AR39" s="98">
        <v>1806.183</v>
      </c>
    </row>
    <row r="40" spans="2:44" s="194" customFormat="1" ht="18" customHeight="1">
      <c r="B40" s="139" t="s">
        <v>592</v>
      </c>
      <c r="C40" s="220"/>
      <c r="D40" s="221">
        <v>0</v>
      </c>
      <c r="E40" s="221">
        <v>0</v>
      </c>
      <c r="F40" s="221">
        <v>0</v>
      </c>
      <c r="G40" s="221">
        <v>0</v>
      </c>
      <c r="H40" s="221">
        <v>0</v>
      </c>
      <c r="I40" s="221">
        <v>0</v>
      </c>
      <c r="J40" s="221">
        <v>0</v>
      </c>
      <c r="K40" s="221">
        <v>0</v>
      </c>
      <c r="L40" s="221">
        <v>0</v>
      </c>
      <c r="M40" s="221">
        <v>0</v>
      </c>
      <c r="N40" s="221">
        <v>0</v>
      </c>
      <c r="O40" s="221">
        <v>0</v>
      </c>
      <c r="P40" s="221">
        <v>0</v>
      </c>
      <c r="Q40" s="221">
        <v>0</v>
      </c>
      <c r="R40" s="221">
        <v>0</v>
      </c>
      <c r="S40" s="221">
        <v>0</v>
      </c>
      <c r="T40" s="221">
        <v>0</v>
      </c>
      <c r="U40" s="221">
        <v>0</v>
      </c>
      <c r="V40" s="221">
        <v>0</v>
      </c>
      <c r="W40" s="221">
        <v>0</v>
      </c>
      <c r="X40" s="98">
        <v>0</v>
      </c>
      <c r="Y40" s="98">
        <v>0</v>
      </c>
      <c r="Z40" s="98">
        <v>15</v>
      </c>
      <c r="AA40" s="98">
        <v>0</v>
      </c>
      <c r="AB40" s="98">
        <v>0</v>
      </c>
      <c r="AC40" s="98">
        <v>0</v>
      </c>
      <c r="AD40" s="98">
        <v>0</v>
      </c>
      <c r="AE40" s="98">
        <v>0</v>
      </c>
      <c r="AF40" s="98">
        <v>0</v>
      </c>
      <c r="AG40" s="98">
        <v>0</v>
      </c>
      <c r="AH40" s="222">
        <v>0</v>
      </c>
      <c r="AI40" s="98">
        <v>67.099999999999994</v>
      </c>
      <c r="AJ40" s="98">
        <v>18.100000000000001</v>
      </c>
      <c r="AK40" s="98">
        <v>25</v>
      </c>
      <c r="AL40" s="98">
        <v>79.199999999999989</v>
      </c>
      <c r="AM40" s="98">
        <v>150</v>
      </c>
      <c r="AN40" s="98">
        <v>2.5</v>
      </c>
      <c r="AO40" s="98">
        <v>5.6150000000000002</v>
      </c>
      <c r="AP40" s="98">
        <v>0</v>
      </c>
      <c r="AQ40" s="98">
        <v>181.7533</v>
      </c>
      <c r="AR40" s="98">
        <v>17.019000000000002</v>
      </c>
    </row>
    <row r="41" spans="2:44" s="194" customFormat="1" ht="18" customHeight="1">
      <c r="B41" s="140" t="s">
        <v>593</v>
      </c>
      <c r="C41" s="220"/>
      <c r="D41" s="221">
        <v>0</v>
      </c>
      <c r="E41" s="221">
        <v>0</v>
      </c>
      <c r="F41" s="221">
        <v>0</v>
      </c>
      <c r="G41" s="221">
        <v>0</v>
      </c>
      <c r="H41" s="221">
        <v>0</v>
      </c>
      <c r="I41" s="221">
        <v>0</v>
      </c>
      <c r="J41" s="221">
        <v>0</v>
      </c>
      <c r="K41" s="221">
        <v>0</v>
      </c>
      <c r="L41" s="221">
        <v>0</v>
      </c>
      <c r="M41" s="221">
        <v>0</v>
      </c>
      <c r="N41" s="221">
        <v>0</v>
      </c>
      <c r="O41" s="221">
        <v>0</v>
      </c>
      <c r="P41" s="221">
        <v>0</v>
      </c>
      <c r="Q41" s="221">
        <v>0</v>
      </c>
      <c r="R41" s="221">
        <v>0</v>
      </c>
      <c r="S41" s="221">
        <v>0</v>
      </c>
      <c r="T41" s="221">
        <v>0</v>
      </c>
      <c r="U41" s="221">
        <v>0</v>
      </c>
      <c r="V41" s="221">
        <v>0</v>
      </c>
      <c r="W41" s="221">
        <v>0</v>
      </c>
      <c r="X41" s="98">
        <v>0</v>
      </c>
      <c r="Y41" s="98">
        <v>0</v>
      </c>
      <c r="Z41" s="98">
        <v>0</v>
      </c>
      <c r="AA41" s="98">
        <v>0</v>
      </c>
      <c r="AB41" s="98">
        <v>0</v>
      </c>
      <c r="AC41" s="98">
        <v>0</v>
      </c>
      <c r="AD41" s="98">
        <v>0</v>
      </c>
      <c r="AE41" s="98">
        <v>0</v>
      </c>
      <c r="AF41" s="98">
        <v>0</v>
      </c>
      <c r="AG41" s="98">
        <v>0</v>
      </c>
      <c r="AH41" s="222">
        <v>0</v>
      </c>
      <c r="AI41" s="98">
        <v>0</v>
      </c>
      <c r="AJ41" s="98">
        <v>0</v>
      </c>
      <c r="AK41" s="98">
        <v>0</v>
      </c>
      <c r="AL41" s="98">
        <v>0</v>
      </c>
      <c r="AM41" s="98">
        <v>0</v>
      </c>
      <c r="AN41" s="98">
        <v>0</v>
      </c>
      <c r="AO41" s="98">
        <v>0</v>
      </c>
      <c r="AP41" s="98">
        <v>0</v>
      </c>
      <c r="AQ41" s="98">
        <v>0</v>
      </c>
      <c r="AR41" s="98">
        <v>0</v>
      </c>
    </row>
    <row r="42" spans="2:44" s="194" customFormat="1" ht="18" customHeight="1">
      <c r="B42" s="142" t="s">
        <v>591</v>
      </c>
      <c r="C42" s="220"/>
      <c r="D42" s="221">
        <v>0</v>
      </c>
      <c r="E42" s="221">
        <v>0</v>
      </c>
      <c r="F42" s="221">
        <v>0</v>
      </c>
      <c r="G42" s="221">
        <v>0</v>
      </c>
      <c r="H42" s="221">
        <v>0</v>
      </c>
      <c r="I42" s="221">
        <v>0</v>
      </c>
      <c r="J42" s="221">
        <v>0</v>
      </c>
      <c r="K42" s="221">
        <v>0</v>
      </c>
      <c r="L42" s="221">
        <v>0</v>
      </c>
      <c r="M42" s="221">
        <v>0</v>
      </c>
      <c r="N42" s="221">
        <v>0</v>
      </c>
      <c r="O42" s="221">
        <v>0</v>
      </c>
      <c r="P42" s="221">
        <v>0</v>
      </c>
      <c r="Q42" s="221">
        <v>0</v>
      </c>
      <c r="R42" s="221">
        <v>0</v>
      </c>
      <c r="S42" s="221">
        <v>0</v>
      </c>
      <c r="T42" s="221">
        <v>0</v>
      </c>
      <c r="U42" s="221">
        <v>0</v>
      </c>
      <c r="V42" s="221">
        <v>0</v>
      </c>
      <c r="W42" s="221">
        <v>0</v>
      </c>
      <c r="X42" s="98">
        <v>0</v>
      </c>
      <c r="Y42" s="98">
        <v>0</v>
      </c>
      <c r="Z42" s="98">
        <v>15</v>
      </c>
      <c r="AA42" s="98">
        <v>0</v>
      </c>
      <c r="AB42" s="98">
        <v>0</v>
      </c>
      <c r="AC42" s="98">
        <v>0</v>
      </c>
      <c r="AD42" s="98">
        <v>0</v>
      </c>
      <c r="AE42" s="98">
        <v>0</v>
      </c>
      <c r="AF42" s="98">
        <v>0</v>
      </c>
      <c r="AG42" s="98">
        <v>0</v>
      </c>
      <c r="AH42" s="222">
        <v>0</v>
      </c>
      <c r="AI42" s="98">
        <f>+AI40</f>
        <v>67.099999999999994</v>
      </c>
      <c r="AJ42" s="98">
        <f t="shared" ref="AJ42:AR42" si="1">+AJ40</f>
        <v>18.100000000000001</v>
      </c>
      <c r="AK42" s="98">
        <f t="shared" si="1"/>
        <v>25</v>
      </c>
      <c r="AL42" s="98">
        <f t="shared" si="1"/>
        <v>79.199999999999989</v>
      </c>
      <c r="AM42" s="98">
        <f t="shared" si="1"/>
        <v>150</v>
      </c>
      <c r="AN42" s="98">
        <f t="shared" si="1"/>
        <v>2.5</v>
      </c>
      <c r="AO42" s="98">
        <f t="shared" si="1"/>
        <v>5.6150000000000002</v>
      </c>
      <c r="AP42" s="98">
        <f t="shared" si="1"/>
        <v>0</v>
      </c>
      <c r="AQ42" s="98">
        <f t="shared" si="1"/>
        <v>181.7533</v>
      </c>
      <c r="AR42" s="98">
        <f t="shared" si="1"/>
        <v>17.019000000000002</v>
      </c>
    </row>
    <row r="43" spans="2:44" s="194" customFormat="1" ht="6" customHeight="1">
      <c r="B43" s="220"/>
      <c r="C43" s="220"/>
      <c r="D43" s="221"/>
      <c r="E43" s="221"/>
      <c r="F43" s="221"/>
      <c r="G43" s="221"/>
      <c r="H43" s="221"/>
      <c r="I43" s="221"/>
      <c r="J43" s="221"/>
      <c r="K43" s="221"/>
      <c r="L43" s="221"/>
      <c r="M43" s="221"/>
      <c r="N43" s="221"/>
      <c r="O43" s="221"/>
      <c r="P43" s="221"/>
      <c r="Q43" s="221"/>
      <c r="R43" s="221"/>
      <c r="S43" s="221"/>
      <c r="T43" s="221"/>
      <c r="U43" s="221"/>
      <c r="V43" s="221"/>
      <c r="W43" s="221"/>
      <c r="X43" s="98"/>
      <c r="Y43" s="98"/>
      <c r="Z43" s="98"/>
      <c r="AA43" s="98"/>
      <c r="AB43" s="98"/>
      <c r="AC43" s="98"/>
      <c r="AD43" s="98"/>
      <c r="AE43" s="98"/>
      <c r="AF43" s="98"/>
      <c r="AG43" s="98"/>
      <c r="AH43" s="222"/>
      <c r="AI43" s="98"/>
      <c r="AJ43" s="98"/>
      <c r="AK43" s="98"/>
      <c r="AL43" s="98"/>
      <c r="AM43" s="98"/>
      <c r="AN43" s="98"/>
      <c r="AO43" s="98"/>
      <c r="AP43" s="98"/>
      <c r="AQ43" s="98"/>
      <c r="AR43" s="98"/>
    </row>
    <row r="44" spans="2:44" s="197" customFormat="1" ht="18" customHeight="1">
      <c r="B44" s="19" t="s">
        <v>594</v>
      </c>
      <c r="C44" s="217"/>
      <c r="D44" s="218">
        <v>27.6</v>
      </c>
      <c r="E44" s="218">
        <v>46.3</v>
      </c>
      <c r="F44" s="218">
        <v>46.5</v>
      </c>
      <c r="G44" s="218">
        <v>103.6</v>
      </c>
      <c r="H44" s="218">
        <v>232.6</v>
      </c>
      <c r="I44" s="218">
        <v>136.30000000000001</v>
      </c>
      <c r="J44" s="218">
        <v>119</v>
      </c>
      <c r="K44" s="218">
        <v>89.6</v>
      </c>
      <c r="L44" s="218">
        <v>41.7</v>
      </c>
      <c r="M44" s="218">
        <v>41.3</v>
      </c>
      <c r="N44" s="218">
        <v>89.2</v>
      </c>
      <c r="O44" s="218">
        <v>136.19999999999999</v>
      </c>
      <c r="P44" s="218">
        <v>121</v>
      </c>
      <c r="Q44" s="218">
        <v>239.1</v>
      </c>
      <c r="R44" s="218">
        <v>336.3</v>
      </c>
      <c r="S44" s="218">
        <v>210.3</v>
      </c>
      <c r="T44" s="218">
        <v>264.3</v>
      </c>
      <c r="U44" s="218">
        <v>245.3</v>
      </c>
      <c r="V44" s="218">
        <v>255.009150326797</v>
      </c>
      <c r="W44" s="218">
        <v>0</v>
      </c>
      <c r="X44" s="99">
        <v>-271</v>
      </c>
      <c r="Y44" s="99">
        <v>-1109</v>
      </c>
      <c r="Z44" s="99">
        <v>-1908</v>
      </c>
      <c r="AA44" s="99">
        <v>-2491</v>
      </c>
      <c r="AB44" s="99">
        <v>-3462</v>
      </c>
      <c r="AC44" s="99">
        <v>-15013</v>
      </c>
      <c r="AD44" s="99">
        <v>-47075</v>
      </c>
      <c r="AE44" s="99">
        <v>-325391</v>
      </c>
      <c r="AF44" s="99">
        <v>-62950.3</v>
      </c>
      <c r="AG44" s="99">
        <v>-544509.60000000056</v>
      </c>
      <c r="AH44" s="99">
        <v>-188625278.19999996</v>
      </c>
      <c r="AI44" s="99">
        <v>-310.52400000000034</v>
      </c>
      <c r="AJ44" s="99">
        <v>-161.4369999999999</v>
      </c>
      <c r="AK44" s="99">
        <v>-118.49000000000024</v>
      </c>
      <c r="AL44" s="99">
        <v>-150.89999999999964</v>
      </c>
      <c r="AM44" s="99">
        <v>324.96799999999985</v>
      </c>
      <c r="AN44" s="99">
        <v>331.60959999999977</v>
      </c>
      <c r="AO44" s="99">
        <v>834.87109999999984</v>
      </c>
      <c r="AP44" s="99">
        <v>1115.0011999999997</v>
      </c>
      <c r="AQ44" s="99">
        <v>1447.8634000000002</v>
      </c>
      <c r="AR44" s="99">
        <v>870.75920000000042</v>
      </c>
    </row>
    <row r="45" spans="2:44" s="197" customFormat="1" ht="4.5" customHeight="1">
      <c r="B45" s="217"/>
      <c r="C45" s="217"/>
      <c r="D45" s="218"/>
      <c r="E45" s="218"/>
      <c r="F45" s="218"/>
      <c r="G45" s="218"/>
      <c r="H45" s="218"/>
      <c r="I45" s="218"/>
      <c r="J45" s="218"/>
      <c r="K45" s="218"/>
      <c r="L45" s="218"/>
      <c r="M45" s="218"/>
      <c r="N45" s="218"/>
      <c r="O45" s="218"/>
      <c r="P45" s="218"/>
      <c r="Q45" s="218"/>
      <c r="R45" s="218"/>
      <c r="S45" s="218"/>
      <c r="T45" s="218"/>
      <c r="U45" s="218"/>
      <c r="V45" s="218"/>
      <c r="W45" s="218"/>
      <c r="X45" s="99"/>
      <c r="Y45" s="99"/>
      <c r="Z45" s="99"/>
      <c r="AA45" s="99"/>
      <c r="AB45" s="99"/>
      <c r="AC45" s="99"/>
      <c r="AD45" s="99"/>
      <c r="AE45" s="99"/>
      <c r="AF45" s="99"/>
      <c r="AG45" s="99"/>
      <c r="AH45" s="99"/>
      <c r="AI45" s="99"/>
      <c r="AJ45" s="99"/>
      <c r="AK45" s="99"/>
      <c r="AL45" s="99"/>
      <c r="AM45" s="99"/>
      <c r="AN45" s="99"/>
      <c r="AO45" s="99"/>
      <c r="AP45" s="99"/>
      <c r="AQ45" s="99"/>
      <c r="AR45" s="99"/>
    </row>
    <row r="46" spans="2:44" s="197" customFormat="1" ht="18" customHeight="1">
      <c r="B46" s="186" t="s">
        <v>595</v>
      </c>
      <c r="C46" s="217"/>
      <c r="D46" s="218">
        <v>-28.4</v>
      </c>
      <c r="E46" s="218">
        <v>-29.3</v>
      </c>
      <c r="F46" s="218">
        <v>-36.5</v>
      </c>
      <c r="G46" s="218">
        <v>-1</v>
      </c>
      <c r="H46" s="218">
        <v>175.1</v>
      </c>
      <c r="I46" s="218">
        <v>12.8</v>
      </c>
      <c r="J46" s="218">
        <v>-45.199999999999932</v>
      </c>
      <c r="K46" s="218">
        <v>-80.099999999999909</v>
      </c>
      <c r="L46" s="218">
        <v>-59.5</v>
      </c>
      <c r="M46" s="218">
        <v>-82.599999999999909</v>
      </c>
      <c r="N46" s="218">
        <v>-75.3</v>
      </c>
      <c r="O46" s="218">
        <v>-142.5</v>
      </c>
      <c r="P46" s="218">
        <v>-219.6</v>
      </c>
      <c r="Q46" s="218">
        <v>-312.89999999999998</v>
      </c>
      <c r="R46" s="218">
        <v>-537.79999999999995</v>
      </c>
      <c r="S46" s="218">
        <v>-656.2</v>
      </c>
      <c r="T46" s="218">
        <v>-527.70000000000005</v>
      </c>
      <c r="U46" s="218">
        <v>-1043.4000000000001</v>
      </c>
      <c r="V46" s="218">
        <v>-1151</v>
      </c>
      <c r="W46" s="218">
        <v>0</v>
      </c>
      <c r="X46" s="99">
        <v>-1869</v>
      </c>
      <c r="Y46" s="99">
        <v>-2174</v>
      </c>
      <c r="Z46" s="99">
        <v>-3516</v>
      </c>
      <c r="AA46" s="99">
        <v>-7157</v>
      </c>
      <c r="AB46" s="99">
        <v>-10560</v>
      </c>
      <c r="AC46" s="99">
        <v>-25790</v>
      </c>
      <c r="AD46" s="99">
        <v>-74876</v>
      </c>
      <c r="AE46" s="99">
        <v>-451504</v>
      </c>
      <c r="AF46" s="99">
        <v>-82636.099999999977</v>
      </c>
      <c r="AG46" s="99">
        <v>-1043017.3000000003</v>
      </c>
      <c r="AH46" s="99">
        <v>-204952119.59999999</v>
      </c>
      <c r="AI46" s="99">
        <v>-556.22400000000039</v>
      </c>
      <c r="AJ46" s="99">
        <v>-702.80699999999979</v>
      </c>
      <c r="AK46" s="99">
        <v>-811.69</v>
      </c>
      <c r="AL46" s="99">
        <v>-1238.1999999999989</v>
      </c>
      <c r="AM46" s="99">
        <v>-1259.5320000000006</v>
      </c>
      <c r="AN46" s="99">
        <v>-1403.0904</v>
      </c>
      <c r="AO46" s="99">
        <v>-1065.2599</v>
      </c>
      <c r="AP46" s="99">
        <v>-1089.7618000000002</v>
      </c>
      <c r="AQ46" s="99">
        <v>-3216.6425999999992</v>
      </c>
      <c r="AR46" s="99">
        <v>-4230.5987999999998</v>
      </c>
    </row>
    <row r="47" spans="2:44" s="197" customFormat="1" ht="5.25" customHeight="1">
      <c r="B47" s="217"/>
      <c r="C47" s="217"/>
      <c r="D47" s="218"/>
      <c r="E47" s="218"/>
      <c r="F47" s="218"/>
      <c r="G47" s="218"/>
      <c r="H47" s="218"/>
      <c r="I47" s="218"/>
      <c r="J47" s="218"/>
      <c r="K47" s="218"/>
      <c r="L47" s="218"/>
      <c r="M47" s="218"/>
      <c r="N47" s="218"/>
      <c r="O47" s="218"/>
      <c r="P47" s="218"/>
      <c r="Q47" s="218"/>
      <c r="R47" s="218"/>
      <c r="S47" s="218"/>
      <c r="T47" s="218"/>
      <c r="U47" s="218"/>
      <c r="V47" s="218"/>
      <c r="W47" s="218"/>
      <c r="X47" s="99"/>
      <c r="Y47" s="99"/>
      <c r="Z47" s="99"/>
      <c r="AA47" s="99"/>
      <c r="AB47" s="99"/>
      <c r="AC47" s="99"/>
      <c r="AD47" s="99"/>
      <c r="AE47" s="99"/>
      <c r="AF47" s="99"/>
      <c r="AG47" s="99"/>
      <c r="AH47" s="99"/>
      <c r="AI47" s="99"/>
      <c r="AJ47" s="99"/>
      <c r="AK47" s="99"/>
      <c r="AL47" s="99"/>
      <c r="AM47" s="99"/>
      <c r="AN47" s="99"/>
      <c r="AO47" s="99"/>
      <c r="AP47" s="99"/>
      <c r="AQ47" s="99"/>
      <c r="AR47" s="99"/>
    </row>
    <row r="48" spans="2:44" s="197" customFormat="1" ht="18" customHeight="1">
      <c r="B48" s="19" t="s">
        <v>596</v>
      </c>
      <c r="C48" s="217"/>
      <c r="D48" s="218">
        <v>0</v>
      </c>
      <c r="E48" s="218">
        <v>0</v>
      </c>
      <c r="F48" s="218">
        <v>0</v>
      </c>
      <c r="G48" s="218">
        <v>0</v>
      </c>
      <c r="H48" s="218">
        <v>0</v>
      </c>
      <c r="I48" s="218">
        <v>24.5</v>
      </c>
      <c r="J48" s="218">
        <v>28</v>
      </c>
      <c r="K48" s="218">
        <v>17.5</v>
      </c>
      <c r="L48" s="218">
        <v>20.3</v>
      </c>
      <c r="M48" s="218">
        <v>21.7</v>
      </c>
      <c r="N48" s="218">
        <v>43.4</v>
      </c>
      <c r="O48" s="218">
        <v>35</v>
      </c>
      <c r="P48" s="218">
        <v>49</v>
      </c>
      <c r="Q48" s="218">
        <v>401.8</v>
      </c>
      <c r="R48" s="218">
        <v>108.5</v>
      </c>
      <c r="S48" s="218">
        <v>116.9</v>
      </c>
      <c r="T48" s="218">
        <v>71.400000000000006</v>
      </c>
      <c r="U48" s="218">
        <v>78.400000000000006</v>
      </c>
      <c r="V48" s="218">
        <v>65.8</v>
      </c>
      <c r="W48" s="218">
        <v>0</v>
      </c>
      <c r="X48" s="99">
        <v>134.30000000000001</v>
      </c>
      <c r="Y48" s="99">
        <v>229.3</v>
      </c>
      <c r="Z48" s="99">
        <v>245.5</v>
      </c>
      <c r="AA48" s="99">
        <v>617.9</v>
      </c>
      <c r="AB48" s="99">
        <v>346.4</v>
      </c>
      <c r="AC48" s="99">
        <v>679</v>
      </c>
      <c r="AD48" s="99">
        <v>6451</v>
      </c>
      <c r="AE48" s="99">
        <v>14164.9</v>
      </c>
      <c r="AF48" s="99">
        <v>1540</v>
      </c>
      <c r="AG48" s="99">
        <v>514176</v>
      </c>
      <c r="AH48" s="99">
        <v>26803817.100000001</v>
      </c>
      <c r="AI48" s="99">
        <v>860.9</v>
      </c>
      <c r="AJ48" s="99">
        <v>399.4</v>
      </c>
      <c r="AK48" s="99">
        <v>806.2</v>
      </c>
      <c r="AL48" s="99">
        <v>601</v>
      </c>
      <c r="AM48" s="99">
        <v>1190.8</v>
      </c>
      <c r="AN48" s="99">
        <v>1149.13285</v>
      </c>
      <c r="AO48" s="99">
        <v>821.72529999999995</v>
      </c>
      <c r="AP48" s="99">
        <v>675.0453</v>
      </c>
      <c r="AQ48" s="99">
        <v>1934.9384</v>
      </c>
      <c r="AR48" s="99">
        <v>1873.894</v>
      </c>
    </row>
    <row r="49" spans="2:44" s="194" customFormat="1" ht="5.25" customHeight="1">
      <c r="B49" s="220"/>
      <c r="C49" s="220"/>
      <c r="D49" s="221"/>
      <c r="E49" s="221"/>
      <c r="F49" s="221"/>
      <c r="G49" s="221"/>
      <c r="H49" s="221"/>
      <c r="I49" s="221"/>
      <c r="J49" s="221"/>
      <c r="K49" s="221"/>
      <c r="L49" s="221"/>
      <c r="M49" s="221"/>
      <c r="N49" s="221"/>
      <c r="O49" s="221"/>
      <c r="P49" s="221"/>
      <c r="Q49" s="221"/>
      <c r="R49" s="221"/>
      <c r="S49" s="221"/>
      <c r="T49" s="221"/>
      <c r="U49" s="221"/>
      <c r="V49" s="221"/>
      <c r="W49" s="221"/>
      <c r="X49" s="98"/>
      <c r="Y49" s="98"/>
      <c r="Z49" s="98"/>
      <c r="AA49" s="98"/>
      <c r="AB49" s="98"/>
      <c r="AC49" s="98"/>
      <c r="AD49" s="98"/>
      <c r="AE49" s="98"/>
      <c r="AF49" s="98"/>
      <c r="AG49" s="98"/>
      <c r="AH49" s="98"/>
      <c r="AI49" s="98"/>
      <c r="AJ49" s="98"/>
      <c r="AK49" s="98"/>
      <c r="AL49" s="98"/>
      <c r="AM49" s="98"/>
      <c r="AN49" s="98"/>
      <c r="AO49" s="98"/>
      <c r="AP49" s="98"/>
      <c r="AQ49" s="98"/>
      <c r="AR49" s="98"/>
    </row>
    <row r="50" spans="2:44" s="194" customFormat="1" ht="18" customHeight="1">
      <c r="B50" s="191" t="s">
        <v>597</v>
      </c>
      <c r="C50" s="217"/>
      <c r="D50" s="218">
        <v>-28.4</v>
      </c>
      <c r="E50" s="218">
        <v>-29.3</v>
      </c>
      <c r="F50" s="218">
        <v>-36.5</v>
      </c>
      <c r="G50" s="218">
        <v>-1</v>
      </c>
      <c r="H50" s="218">
        <v>175.1</v>
      </c>
      <c r="I50" s="218">
        <v>37.299999999999997</v>
      </c>
      <c r="J50" s="218">
        <v>-17.199999999999932</v>
      </c>
      <c r="K50" s="218">
        <v>-62.599999999999909</v>
      </c>
      <c r="L50" s="218">
        <v>-39.200000000000003</v>
      </c>
      <c r="M50" s="218">
        <v>-60.899999999999906</v>
      </c>
      <c r="N50" s="218">
        <v>-31.9</v>
      </c>
      <c r="O50" s="218">
        <v>-107.5</v>
      </c>
      <c r="P50" s="218">
        <v>-170.6</v>
      </c>
      <c r="Q50" s="218">
        <v>88.9</v>
      </c>
      <c r="R50" s="218">
        <v>-429.3</v>
      </c>
      <c r="S50" s="218">
        <v>-539.29999999999995</v>
      </c>
      <c r="T50" s="218">
        <v>-456.3</v>
      </c>
      <c r="U50" s="218">
        <v>-965</v>
      </c>
      <c r="V50" s="218">
        <v>-1085.2</v>
      </c>
      <c r="W50" s="218">
        <v>0</v>
      </c>
      <c r="X50" s="99">
        <v>-1734.7</v>
      </c>
      <c r="Y50" s="99">
        <v>-1944.7</v>
      </c>
      <c r="Z50" s="99">
        <v>-3270.5</v>
      </c>
      <c r="AA50" s="99">
        <v>-6539.1</v>
      </c>
      <c r="AB50" s="99">
        <v>-10213.6</v>
      </c>
      <c r="AC50" s="99">
        <v>-25111</v>
      </c>
      <c r="AD50" s="99">
        <v>-68425</v>
      </c>
      <c r="AE50" s="99">
        <v>-437339.1</v>
      </c>
      <c r="AF50" s="99">
        <v>-81096.099999999977</v>
      </c>
      <c r="AG50" s="99">
        <v>-528841.30000000028</v>
      </c>
      <c r="AH50" s="99">
        <v>-178148302.5</v>
      </c>
      <c r="AI50" s="99">
        <v>304.67599999999959</v>
      </c>
      <c r="AJ50" s="99">
        <v>-303.40699999999981</v>
      </c>
      <c r="AK50" s="99">
        <v>-5.4900000000000091</v>
      </c>
      <c r="AL50" s="99">
        <v>-637.19999999999891</v>
      </c>
      <c r="AM50" s="99">
        <v>-68.732000000000653</v>
      </c>
      <c r="AN50" s="99">
        <v>-253.95755000000008</v>
      </c>
      <c r="AO50" s="99">
        <v>-243.53460000000007</v>
      </c>
      <c r="AP50" s="99">
        <v>-414.71650000000022</v>
      </c>
      <c r="AQ50" s="99">
        <v>-1281.7041999999992</v>
      </c>
      <c r="AR50" s="99">
        <v>-2356.7047999999995</v>
      </c>
    </row>
    <row r="51" spans="2:44" s="194" customFormat="1" ht="4.5" customHeight="1">
      <c r="B51" s="220"/>
      <c r="C51" s="220"/>
      <c r="D51" s="221"/>
      <c r="E51" s="221"/>
      <c r="F51" s="221"/>
      <c r="G51" s="221"/>
      <c r="H51" s="221"/>
      <c r="I51" s="221"/>
      <c r="J51" s="221"/>
      <c r="K51" s="221"/>
      <c r="L51" s="221"/>
      <c r="M51" s="221"/>
      <c r="N51" s="221"/>
      <c r="O51" s="221"/>
      <c r="P51" s="221"/>
      <c r="Q51" s="221"/>
      <c r="R51" s="221"/>
      <c r="S51" s="221"/>
      <c r="T51" s="221"/>
      <c r="U51" s="221"/>
      <c r="V51" s="221"/>
      <c r="W51" s="221"/>
      <c r="X51" s="98"/>
      <c r="Y51" s="98"/>
      <c r="Z51" s="98"/>
      <c r="AA51" s="98"/>
      <c r="AB51" s="98"/>
      <c r="AC51" s="98"/>
      <c r="AD51" s="98"/>
      <c r="AE51" s="98"/>
      <c r="AF51" s="98"/>
      <c r="AG51" s="98"/>
      <c r="AH51" s="98"/>
      <c r="AI51" s="98"/>
      <c r="AJ51" s="98"/>
      <c r="AK51" s="98"/>
      <c r="AL51" s="98"/>
      <c r="AM51" s="98"/>
      <c r="AN51" s="98"/>
      <c r="AO51" s="98"/>
      <c r="AP51" s="98"/>
      <c r="AQ51" s="98"/>
      <c r="AR51" s="98"/>
    </row>
    <row r="52" spans="2:44" s="197" customFormat="1" ht="18" customHeight="1">
      <c r="B52" s="186" t="s">
        <v>598</v>
      </c>
      <c r="C52" s="217"/>
      <c r="D52" s="218">
        <f t="shared" ref="D52:V52" si="2">+D53+D57</f>
        <v>28.400000000000002</v>
      </c>
      <c r="E52" s="218">
        <f t="shared" si="2"/>
        <v>29.3</v>
      </c>
      <c r="F52" s="218">
        <f t="shared" si="2"/>
        <v>36.5</v>
      </c>
      <c r="G52" s="218">
        <f t="shared" si="2"/>
        <v>1</v>
      </c>
      <c r="H52" s="218">
        <f t="shared" si="2"/>
        <v>-175.1</v>
      </c>
      <c r="I52" s="218">
        <f t="shared" si="2"/>
        <v>-37.299999999999997</v>
      </c>
      <c r="J52" s="218">
        <f t="shared" si="2"/>
        <v>17.199999999999932</v>
      </c>
      <c r="K52" s="218">
        <f t="shared" si="2"/>
        <v>62.599999999999923</v>
      </c>
      <c r="L52" s="218">
        <f t="shared" si="2"/>
        <v>39.200000000000003</v>
      </c>
      <c r="M52" s="218">
        <f t="shared" si="2"/>
        <v>60.899999999999913</v>
      </c>
      <c r="N52" s="218">
        <f t="shared" si="2"/>
        <v>31.900000000000006</v>
      </c>
      <c r="O52" s="218">
        <f t="shared" si="2"/>
        <v>107.5</v>
      </c>
      <c r="P52" s="218">
        <f t="shared" si="2"/>
        <v>170.59999999999994</v>
      </c>
      <c r="Q52" s="218">
        <f t="shared" si="2"/>
        <v>-88.899999999999977</v>
      </c>
      <c r="R52" s="218">
        <f t="shared" si="2"/>
        <v>429.30000000000007</v>
      </c>
      <c r="S52" s="218">
        <f t="shared" si="2"/>
        <v>539.30000000000018</v>
      </c>
      <c r="T52" s="218">
        <f t="shared" si="2"/>
        <v>456.29999999999995</v>
      </c>
      <c r="U52" s="218">
        <f t="shared" si="2"/>
        <v>965.00000000000011</v>
      </c>
      <c r="V52" s="218">
        <f t="shared" si="2"/>
        <v>1085.2</v>
      </c>
      <c r="W52" s="218">
        <v>0</v>
      </c>
      <c r="X52" s="99">
        <v>1734.7</v>
      </c>
      <c r="Y52" s="99">
        <v>1944.7</v>
      </c>
      <c r="Z52" s="99">
        <v>3270.5</v>
      </c>
      <c r="AA52" s="99">
        <v>6539.1</v>
      </c>
      <c r="AB52" s="99">
        <v>10213.6</v>
      </c>
      <c r="AC52" s="99">
        <v>25111</v>
      </c>
      <c r="AD52" s="99">
        <v>68425</v>
      </c>
      <c r="AE52" s="99">
        <v>437339.1</v>
      </c>
      <c r="AF52" s="99">
        <v>81096.099999999977</v>
      </c>
      <c r="AG52" s="99">
        <v>528841.30000000028</v>
      </c>
      <c r="AH52" s="99">
        <v>178148302.5</v>
      </c>
      <c r="AI52" s="99">
        <v>-304.67599999999959</v>
      </c>
      <c r="AJ52" s="99">
        <v>303.40699999999981</v>
      </c>
      <c r="AK52" s="99">
        <v>5.4900000000000091</v>
      </c>
      <c r="AL52" s="99">
        <v>637.19999999999891</v>
      </c>
      <c r="AM52" s="99">
        <v>68.732000000000653</v>
      </c>
      <c r="AN52" s="99">
        <v>253.95755000000008</v>
      </c>
      <c r="AO52" s="99">
        <v>243.53460000000007</v>
      </c>
      <c r="AP52" s="99">
        <v>414.71650000000022</v>
      </c>
      <c r="AQ52" s="99">
        <v>1281.7041999999992</v>
      </c>
      <c r="AR52" s="99">
        <v>2356.7047999999995</v>
      </c>
    </row>
    <row r="53" spans="2:44" s="194" customFormat="1" ht="18" customHeight="1">
      <c r="B53" s="85" t="s">
        <v>599</v>
      </c>
      <c r="C53" s="220"/>
      <c r="D53" s="221">
        <v>-1.4</v>
      </c>
      <c r="E53" s="221">
        <v>-6.3</v>
      </c>
      <c r="F53" s="221">
        <v>12</v>
      </c>
      <c r="G53" s="221">
        <v>4.3</v>
      </c>
      <c r="H53" s="221">
        <v>8.9</v>
      </c>
      <c r="I53" s="221">
        <v>10.3</v>
      </c>
      <c r="J53" s="221">
        <v>67.900000000000006</v>
      </c>
      <c r="K53" s="221">
        <v>63.7</v>
      </c>
      <c r="L53" s="221">
        <v>91.7</v>
      </c>
      <c r="M53" s="221">
        <v>39.9</v>
      </c>
      <c r="N53" s="221">
        <v>85.4</v>
      </c>
      <c r="O53" s="221">
        <v>115.5</v>
      </c>
      <c r="P53" s="221">
        <v>221.4</v>
      </c>
      <c r="Q53" s="221">
        <v>451.5</v>
      </c>
      <c r="R53" s="221">
        <v>644.70000000000005</v>
      </c>
      <c r="S53" s="221">
        <v>553</v>
      </c>
      <c r="T53" s="221">
        <v>134.4</v>
      </c>
      <c r="U53" s="221">
        <v>983.5</v>
      </c>
      <c r="V53" s="221">
        <v>238.7</v>
      </c>
      <c r="W53" s="221">
        <v>0</v>
      </c>
      <c r="X53" s="98">
        <v>808.2</v>
      </c>
      <c r="Y53" s="98">
        <v>511.8</v>
      </c>
      <c r="Z53" s="98">
        <v>608.1</v>
      </c>
      <c r="AA53" s="98">
        <v>1683</v>
      </c>
      <c r="AB53" s="98">
        <v>1262.3999999999999</v>
      </c>
      <c r="AC53" s="98">
        <v>118.5</v>
      </c>
      <c r="AD53" s="98">
        <v>-66.200000000000045</v>
      </c>
      <c r="AE53" s="98">
        <v>-1573.8</v>
      </c>
      <c r="AF53" s="98">
        <v>1315</v>
      </c>
      <c r="AG53" s="98">
        <v>546259</v>
      </c>
      <c r="AH53" s="98">
        <v>239684929.59999999</v>
      </c>
      <c r="AI53" s="98">
        <v>37.500000000000014</v>
      </c>
      <c r="AJ53" s="98">
        <v>870.30000000000007</v>
      </c>
      <c r="AK53" s="98">
        <v>3.3999999999999773</v>
      </c>
      <c r="AL53" s="98">
        <v>789.7</v>
      </c>
      <c r="AM53" s="98">
        <v>-31.900000000000091</v>
      </c>
      <c r="AN53" s="98">
        <v>851.70954999999969</v>
      </c>
      <c r="AO53" s="98">
        <v>265.21244999999999</v>
      </c>
      <c r="AP53" s="98">
        <v>1680.2769999999998</v>
      </c>
      <c r="AQ53" s="98">
        <v>2586.3197</v>
      </c>
      <c r="AR53" s="98">
        <v>1737.8642</v>
      </c>
    </row>
    <row r="54" spans="2:44" s="194" customFormat="1" ht="18" customHeight="1">
      <c r="B54" s="133" t="s">
        <v>600</v>
      </c>
      <c r="C54" s="220"/>
      <c r="D54" s="221">
        <v>6.9</v>
      </c>
      <c r="E54" s="221">
        <v>2.1</v>
      </c>
      <c r="F54" s="221">
        <v>20.3</v>
      </c>
      <c r="G54" s="221">
        <v>12.6</v>
      </c>
      <c r="H54" s="221">
        <v>12.6</v>
      </c>
      <c r="I54" s="221">
        <v>15.4</v>
      </c>
      <c r="J54" s="221">
        <v>74.2</v>
      </c>
      <c r="K54" s="221">
        <v>74.900000000000006</v>
      </c>
      <c r="L54" s="221">
        <v>107.8</v>
      </c>
      <c r="M54" s="221">
        <v>57.4</v>
      </c>
      <c r="N54" s="221">
        <v>105.7</v>
      </c>
      <c r="O54" s="221">
        <v>141.4</v>
      </c>
      <c r="P54" s="221">
        <v>245.2</v>
      </c>
      <c r="Q54" s="221">
        <v>489.3</v>
      </c>
      <c r="R54" s="221">
        <v>698.6</v>
      </c>
      <c r="S54" s="221">
        <v>595.70000000000005</v>
      </c>
      <c r="T54" s="221">
        <v>243.6</v>
      </c>
      <c r="U54" s="221">
        <v>1151.5</v>
      </c>
      <c r="V54" s="221">
        <v>401.1</v>
      </c>
      <c r="W54" s="221">
        <v>0</v>
      </c>
      <c r="X54" s="227">
        <v>903.2</v>
      </c>
      <c r="Y54" s="227">
        <v>705.1</v>
      </c>
      <c r="Z54" s="227">
        <v>807.7</v>
      </c>
      <c r="AA54" s="227">
        <v>1846.5</v>
      </c>
      <c r="AB54" s="227">
        <v>1557.6</v>
      </c>
      <c r="AC54" s="227">
        <v>701</v>
      </c>
      <c r="AD54" s="227">
        <v>1206</v>
      </c>
      <c r="AE54" s="227">
        <v>867.2</v>
      </c>
      <c r="AF54" s="227">
        <v>1315</v>
      </c>
      <c r="AG54" s="227">
        <f>482451+65000</f>
        <v>547451</v>
      </c>
      <c r="AH54" s="227">
        <v>239685403</v>
      </c>
      <c r="AI54" s="227">
        <v>162.80000000000001</v>
      </c>
      <c r="AJ54" s="227">
        <v>1073.7</v>
      </c>
      <c r="AK54" s="227">
        <v>336.4</v>
      </c>
      <c r="AL54" s="227">
        <v>1282.9000000000001</v>
      </c>
      <c r="AM54" s="227">
        <v>1178.5</v>
      </c>
      <c r="AN54" s="227">
        <v>1493.8641499999999</v>
      </c>
      <c r="AO54" s="227">
        <v>1055.2153499999999</v>
      </c>
      <c r="AP54" s="227">
        <v>2343.9290999999998</v>
      </c>
      <c r="AQ54" s="227">
        <v>3092.7539999999999</v>
      </c>
      <c r="AR54" s="227">
        <v>2272.1392000000001</v>
      </c>
    </row>
    <row r="55" spans="2:44" s="194" customFormat="1" ht="18" customHeight="1">
      <c r="B55" s="133" t="s">
        <v>601</v>
      </c>
      <c r="C55" s="220"/>
      <c r="D55" s="221">
        <v>8.3000000000000007</v>
      </c>
      <c r="E55" s="221">
        <v>8.4</v>
      </c>
      <c r="F55" s="221">
        <v>8.3000000000000007</v>
      </c>
      <c r="G55" s="221">
        <v>8.3000000000000007</v>
      </c>
      <c r="H55" s="221">
        <v>3.7</v>
      </c>
      <c r="I55" s="221">
        <v>5.0999999999999996</v>
      </c>
      <c r="J55" s="221">
        <v>6.3</v>
      </c>
      <c r="K55" s="221">
        <v>11.2</v>
      </c>
      <c r="L55" s="221">
        <v>16.100000000000001</v>
      </c>
      <c r="M55" s="221">
        <v>17.5</v>
      </c>
      <c r="N55" s="221">
        <v>20.3</v>
      </c>
      <c r="O55" s="221">
        <v>25.9</v>
      </c>
      <c r="P55" s="221">
        <v>23.8</v>
      </c>
      <c r="Q55" s="221">
        <v>37.799999999999997</v>
      </c>
      <c r="R55" s="221">
        <v>53.9</v>
      </c>
      <c r="S55" s="221">
        <v>42.7</v>
      </c>
      <c r="T55" s="221">
        <v>109.2</v>
      </c>
      <c r="U55" s="221">
        <v>168</v>
      </c>
      <c r="V55" s="221">
        <v>162.4</v>
      </c>
      <c r="W55" s="221">
        <v>0</v>
      </c>
      <c r="X55" s="227">
        <v>95</v>
      </c>
      <c r="Y55" s="227">
        <v>193.3</v>
      </c>
      <c r="Z55" s="227">
        <v>199.6</v>
      </c>
      <c r="AA55" s="227">
        <v>163.5</v>
      </c>
      <c r="AB55" s="227">
        <v>295.2</v>
      </c>
      <c r="AC55" s="227">
        <v>582.5</v>
      </c>
      <c r="AD55" s="227">
        <v>1272.2</v>
      </c>
      <c r="AE55" s="227">
        <v>2441</v>
      </c>
      <c r="AF55" s="227">
        <v>0</v>
      </c>
      <c r="AG55" s="227">
        <v>1192</v>
      </c>
      <c r="AH55" s="227">
        <v>473.4</v>
      </c>
      <c r="AI55" s="227">
        <v>125.3</v>
      </c>
      <c r="AJ55" s="227">
        <v>203.4</v>
      </c>
      <c r="AK55" s="227">
        <v>333</v>
      </c>
      <c r="AL55" s="227">
        <v>493.2</v>
      </c>
      <c r="AM55" s="227">
        <v>1210.4000000000001</v>
      </c>
      <c r="AN55" s="227">
        <v>642.15460000000007</v>
      </c>
      <c r="AO55" s="227">
        <v>790.00289999999995</v>
      </c>
      <c r="AP55" s="227">
        <v>663.65210000000002</v>
      </c>
      <c r="AQ55" s="227">
        <v>506.43430000000001</v>
      </c>
      <c r="AR55" s="227">
        <v>534.27499999999998</v>
      </c>
    </row>
    <row r="56" spans="2:44" s="194" customFormat="1" ht="5.25" customHeight="1">
      <c r="B56" s="220"/>
      <c r="C56" s="220"/>
      <c r="D56" s="221"/>
      <c r="E56" s="221"/>
      <c r="F56" s="221"/>
      <c r="G56" s="221"/>
      <c r="H56" s="221"/>
      <c r="I56" s="221"/>
      <c r="J56" s="221"/>
      <c r="K56" s="221"/>
      <c r="L56" s="221"/>
      <c r="M56" s="221"/>
      <c r="N56" s="221"/>
      <c r="O56" s="221"/>
      <c r="P56" s="221"/>
      <c r="Q56" s="221"/>
      <c r="R56" s="221"/>
      <c r="S56" s="221"/>
      <c r="T56" s="221"/>
      <c r="U56" s="221"/>
      <c r="V56" s="221"/>
      <c r="W56" s="221"/>
      <c r="X56" s="98"/>
      <c r="Y56" s="98"/>
      <c r="Z56" s="98"/>
      <c r="AA56" s="98"/>
      <c r="AB56" s="98"/>
      <c r="AC56" s="98"/>
      <c r="AD56" s="98"/>
      <c r="AE56" s="98"/>
      <c r="AF56" s="98"/>
      <c r="AG56" s="98"/>
      <c r="AH56" s="98"/>
      <c r="AI56" s="98"/>
      <c r="AJ56" s="98"/>
      <c r="AK56" s="98"/>
      <c r="AL56" s="98"/>
      <c r="AM56" s="98"/>
      <c r="AN56" s="98"/>
      <c r="AO56" s="98"/>
      <c r="AP56" s="98"/>
      <c r="AQ56" s="98"/>
      <c r="AR56" s="98"/>
    </row>
    <row r="57" spans="2:44" s="194" customFormat="1" ht="18" customHeight="1">
      <c r="B57" s="43" t="s">
        <v>602</v>
      </c>
      <c r="C57" s="220"/>
      <c r="D57" s="221">
        <v>29.8</v>
      </c>
      <c r="E57" s="221">
        <v>35.6</v>
      </c>
      <c r="F57" s="221">
        <v>24.5</v>
      </c>
      <c r="G57" s="221">
        <v>-3.3</v>
      </c>
      <c r="H57" s="221">
        <v>-184</v>
      </c>
      <c r="I57" s="221">
        <v>-47.6</v>
      </c>
      <c r="J57" s="221">
        <v>-50.700000000000074</v>
      </c>
      <c r="K57" s="221">
        <v>-1.1000000000000796</v>
      </c>
      <c r="L57" s="221">
        <v>-52.5</v>
      </c>
      <c r="M57" s="221">
        <v>20.999999999999915</v>
      </c>
      <c r="N57" s="221">
        <v>-53.5</v>
      </c>
      <c r="O57" s="221">
        <v>-8</v>
      </c>
      <c r="P57" s="221">
        <v>-50.800000000000068</v>
      </c>
      <c r="Q57" s="221">
        <v>-540.4</v>
      </c>
      <c r="R57" s="221">
        <v>-215.4</v>
      </c>
      <c r="S57" s="221">
        <v>-13.699999999999818</v>
      </c>
      <c r="T57" s="221">
        <v>321.89999999999998</v>
      </c>
      <c r="U57" s="221">
        <v>-18.499999999999886</v>
      </c>
      <c r="V57" s="221">
        <v>846.5</v>
      </c>
      <c r="W57" s="221">
        <v>0</v>
      </c>
      <c r="X57" s="98">
        <v>926.5</v>
      </c>
      <c r="Y57" s="98">
        <v>1432.9</v>
      </c>
      <c r="Z57" s="98">
        <v>2662.4</v>
      </c>
      <c r="AA57" s="98">
        <v>4856.1000000000004</v>
      </c>
      <c r="AB57" s="98">
        <v>8951.2000000000007</v>
      </c>
      <c r="AC57" s="98">
        <v>24992.5</v>
      </c>
      <c r="AD57" s="98">
        <v>68491.199999999997</v>
      </c>
      <c r="AE57" s="98">
        <v>438912.89999999997</v>
      </c>
      <c r="AF57" s="98">
        <v>79781.099999999977</v>
      </c>
      <c r="AG57" s="98">
        <v>-17417.699999999721</v>
      </c>
      <c r="AH57" s="98">
        <v>-61536627.099999994</v>
      </c>
      <c r="AI57" s="98">
        <v>-342.17599999999959</v>
      </c>
      <c r="AJ57" s="98">
        <v>-566.89300000000026</v>
      </c>
      <c r="AK57" s="98">
        <v>2.0900000000000318</v>
      </c>
      <c r="AL57" s="98">
        <v>-152.50000000000114</v>
      </c>
      <c r="AM57" s="98">
        <v>100.63200000000074</v>
      </c>
      <c r="AN57" s="98">
        <v>-597.75199999999961</v>
      </c>
      <c r="AO57" s="98">
        <v>-21.677849999999921</v>
      </c>
      <c r="AP57" s="98">
        <v>-1265.5604999999996</v>
      </c>
      <c r="AQ57" s="98">
        <v>-1304.6155000000008</v>
      </c>
      <c r="AR57" s="98">
        <v>-841.65940000000046</v>
      </c>
    </row>
    <row r="58" spans="2:44" s="194" customFormat="1" ht="18" customHeight="1">
      <c r="B58" s="85" t="s">
        <v>603</v>
      </c>
      <c r="C58" s="220"/>
      <c r="D58" s="221">
        <v>0</v>
      </c>
      <c r="E58" s="221">
        <v>-0.5</v>
      </c>
      <c r="F58" s="221">
        <v>36.4</v>
      </c>
      <c r="G58" s="221">
        <v>-20.6</v>
      </c>
      <c r="H58" s="221">
        <v>-24.2</v>
      </c>
      <c r="I58" s="221">
        <v>-36.1</v>
      </c>
      <c r="J58" s="221">
        <v>19.399999999999999</v>
      </c>
      <c r="K58" s="221">
        <v>41.2</v>
      </c>
      <c r="L58" s="221">
        <v>-16.2</v>
      </c>
      <c r="M58" s="221">
        <v>10.1</v>
      </c>
      <c r="N58" s="221">
        <v>-7.4</v>
      </c>
      <c r="O58" s="221">
        <v>34.799999999999997</v>
      </c>
      <c r="P58" s="221">
        <v>-50.199999999999996</v>
      </c>
      <c r="Q58" s="221">
        <v>-107.1</v>
      </c>
      <c r="R58" s="221">
        <v>-38.800000000000004</v>
      </c>
      <c r="S58" s="221">
        <v>119.69999999999999</v>
      </c>
      <c r="T58" s="221">
        <v>50.599999999999994</v>
      </c>
      <c r="U58" s="221">
        <v>57</v>
      </c>
      <c r="V58" s="221">
        <v>601.9</v>
      </c>
      <c r="W58" s="221">
        <v>0</v>
      </c>
      <c r="X58" s="98">
        <v>1087.7999999999997</v>
      </c>
      <c r="Y58" s="98">
        <v>633.5</v>
      </c>
      <c r="Z58" s="98">
        <v>3019.7999999999997</v>
      </c>
      <c r="AA58" s="98">
        <v>10971.2</v>
      </c>
      <c r="AB58" s="98">
        <v>7803</v>
      </c>
      <c r="AC58" s="98">
        <v>26856.7</v>
      </c>
      <c r="AD58" s="98">
        <v>55610.700000000004</v>
      </c>
      <c r="AE58" s="98">
        <v>310342.3</v>
      </c>
      <c r="AF58" s="98">
        <v>67856.400000000009</v>
      </c>
      <c r="AG58" s="98">
        <v>46493</v>
      </c>
      <c r="AH58" s="98">
        <v>160583292.40000001</v>
      </c>
      <c r="AI58" s="98">
        <v>74.199999999999989</v>
      </c>
      <c r="AJ58" s="98">
        <v>-605.22829999999999</v>
      </c>
      <c r="AK58" s="98">
        <v>142.69999999999999</v>
      </c>
      <c r="AL58" s="98">
        <v>38.299999999999997</v>
      </c>
      <c r="AM58" s="98">
        <v>422.1</v>
      </c>
      <c r="AN58" s="98">
        <v>-158.20000000000002</v>
      </c>
      <c r="AO58" s="98">
        <v>221.08629999999999</v>
      </c>
      <c r="AP58" s="98">
        <v>-1104.8513</v>
      </c>
      <c r="AQ58" s="98">
        <v>-1253.9036000000001</v>
      </c>
      <c r="AR58" s="98">
        <v>-402.60070000000002</v>
      </c>
    </row>
    <row r="59" spans="2:44" s="194" customFormat="1" ht="18" customHeight="1">
      <c r="B59" s="228" t="s">
        <v>604</v>
      </c>
      <c r="C59" s="220"/>
      <c r="D59" s="221">
        <v>0</v>
      </c>
      <c r="E59" s="221">
        <v>-3.9</v>
      </c>
      <c r="F59" s="221">
        <v>38.299999999999997</v>
      </c>
      <c r="G59" s="221">
        <v>-22.5</v>
      </c>
      <c r="H59" s="221">
        <v>-25.8</v>
      </c>
      <c r="I59" s="221">
        <v>-36.200000000000003</v>
      </c>
      <c r="J59" s="221">
        <v>19.399999999999999</v>
      </c>
      <c r="K59" s="221">
        <v>41.2</v>
      </c>
      <c r="L59" s="221">
        <v>-16.2</v>
      </c>
      <c r="M59" s="221">
        <v>10.1</v>
      </c>
      <c r="N59" s="221">
        <v>-4</v>
      </c>
      <c r="O59" s="221">
        <v>30.4</v>
      </c>
      <c r="P59" s="221">
        <v>-17.399999999999999</v>
      </c>
      <c r="Q59" s="221">
        <v>-60.2</v>
      </c>
      <c r="R59" s="221">
        <v>-87.4</v>
      </c>
      <c r="S59" s="221">
        <v>135.19999999999999</v>
      </c>
      <c r="T59" s="221">
        <v>35.799999999999997</v>
      </c>
      <c r="U59" s="221">
        <v>69.5</v>
      </c>
      <c r="V59" s="221">
        <v>578.9</v>
      </c>
      <c r="W59" s="221">
        <v>0</v>
      </c>
      <c r="X59" s="98">
        <v>1463.3999999999999</v>
      </c>
      <c r="Y59" s="98">
        <v>1787.2</v>
      </c>
      <c r="Z59" s="98">
        <v>3289.1</v>
      </c>
      <c r="AA59" s="98">
        <v>11075.1</v>
      </c>
      <c r="AB59" s="98">
        <v>8180</v>
      </c>
      <c r="AC59" s="98">
        <v>28903.3</v>
      </c>
      <c r="AD59" s="98">
        <v>64450.8</v>
      </c>
      <c r="AE59" s="98">
        <v>374998.8</v>
      </c>
      <c r="AF59" s="98">
        <v>78751.3</v>
      </c>
      <c r="AG59" s="98">
        <v>46493</v>
      </c>
      <c r="AH59" s="98">
        <v>160583292.40000001</v>
      </c>
      <c r="AI59" s="98">
        <v>96.3</v>
      </c>
      <c r="AJ59" s="98">
        <v>-583.4</v>
      </c>
      <c r="AK59" s="98">
        <v>154</v>
      </c>
      <c r="AL59" s="98">
        <v>79.8</v>
      </c>
      <c r="AM59" s="98">
        <v>426.95280000000002</v>
      </c>
      <c r="AN59" s="98">
        <v>-158.9</v>
      </c>
      <c r="AO59" s="98">
        <v>265.08589999999998</v>
      </c>
      <c r="AP59" s="98">
        <v>-1022.6662</v>
      </c>
      <c r="AQ59" s="98">
        <v>-1161.0082</v>
      </c>
      <c r="AR59" s="98">
        <v>-64.9773</v>
      </c>
    </row>
    <row r="60" spans="2:44" s="194" customFormat="1" ht="18" customHeight="1">
      <c r="B60" s="228" t="s">
        <v>605</v>
      </c>
      <c r="C60" s="220"/>
      <c r="D60" s="221">
        <v>0</v>
      </c>
      <c r="E60" s="221">
        <v>3.4</v>
      </c>
      <c r="F60" s="221">
        <v>-1.9</v>
      </c>
      <c r="G60" s="221">
        <v>1.9</v>
      </c>
      <c r="H60" s="221">
        <v>1.6</v>
      </c>
      <c r="I60" s="221">
        <v>0.1</v>
      </c>
      <c r="J60" s="221">
        <v>0</v>
      </c>
      <c r="K60" s="221">
        <v>0</v>
      </c>
      <c r="L60" s="221">
        <v>0</v>
      </c>
      <c r="M60" s="221">
        <v>0</v>
      </c>
      <c r="N60" s="221">
        <v>-3.4</v>
      </c>
      <c r="O60" s="221">
        <v>4.4000000000000004</v>
      </c>
      <c r="P60" s="221">
        <v>-32.799999999999997</v>
      </c>
      <c r="Q60" s="221">
        <v>-46.9</v>
      </c>
      <c r="R60" s="221">
        <v>48.6</v>
      </c>
      <c r="S60" s="221">
        <v>-15.5</v>
      </c>
      <c r="T60" s="221">
        <v>14.8</v>
      </c>
      <c r="U60" s="221">
        <v>-12.5</v>
      </c>
      <c r="V60" s="221">
        <v>23</v>
      </c>
      <c r="W60" s="221">
        <v>0</v>
      </c>
      <c r="X60" s="98">
        <v>-375.6</v>
      </c>
      <c r="Y60" s="98">
        <v>-1153.7</v>
      </c>
      <c r="Z60" s="98">
        <v>-269.3</v>
      </c>
      <c r="AA60" s="98">
        <v>-103.9</v>
      </c>
      <c r="AB60" s="98">
        <v>-377</v>
      </c>
      <c r="AC60" s="98">
        <v>-2046.6</v>
      </c>
      <c r="AD60" s="98">
        <v>-8840.1</v>
      </c>
      <c r="AE60" s="98">
        <v>-64656.5</v>
      </c>
      <c r="AF60" s="98">
        <v>-10894.9</v>
      </c>
      <c r="AG60" s="98">
        <v>0</v>
      </c>
      <c r="AH60" s="98">
        <v>0</v>
      </c>
      <c r="AI60" s="98">
        <v>-22.1</v>
      </c>
      <c r="AJ60" s="98">
        <v>-21.8</v>
      </c>
      <c r="AK60" s="98">
        <v>-11.3</v>
      </c>
      <c r="AL60" s="98">
        <v>-41.5</v>
      </c>
      <c r="AM60" s="98">
        <v>-4.9000000000000004</v>
      </c>
      <c r="AN60" s="98">
        <v>0.68210000000000004</v>
      </c>
      <c r="AO60" s="98">
        <v>-43.999600000000001</v>
      </c>
      <c r="AP60" s="98">
        <v>-82.185000000000002</v>
      </c>
      <c r="AQ60" s="98">
        <v>-92.895399999999995</v>
      </c>
      <c r="AR60" s="98">
        <v>-337.6234</v>
      </c>
    </row>
    <row r="61" spans="2:44" s="194" customFormat="1" ht="6" customHeight="1">
      <c r="C61" s="220"/>
      <c r="D61" s="221"/>
      <c r="E61" s="221"/>
      <c r="F61" s="221"/>
      <c r="G61" s="221"/>
      <c r="H61" s="221"/>
      <c r="I61" s="221"/>
      <c r="J61" s="221"/>
      <c r="K61" s="221"/>
      <c r="L61" s="221"/>
      <c r="M61" s="221"/>
      <c r="N61" s="221"/>
      <c r="O61" s="221"/>
      <c r="P61" s="221"/>
      <c r="Q61" s="221"/>
      <c r="R61" s="221"/>
      <c r="S61" s="221"/>
      <c r="T61" s="221"/>
      <c r="U61" s="221"/>
      <c r="V61" s="221"/>
      <c r="W61" s="221"/>
      <c r="X61" s="98"/>
      <c r="Y61" s="98"/>
      <c r="Z61" s="98"/>
      <c r="AA61" s="98"/>
      <c r="AB61" s="98"/>
      <c r="AC61" s="98"/>
      <c r="AD61" s="98"/>
      <c r="AE61" s="98"/>
      <c r="AF61" s="98"/>
      <c r="AG61" s="98"/>
      <c r="AH61" s="98"/>
      <c r="AI61" s="98"/>
      <c r="AJ61" s="98"/>
      <c r="AK61" s="98"/>
      <c r="AL61" s="98"/>
      <c r="AM61" s="98"/>
      <c r="AN61" s="98"/>
      <c r="AO61" s="98"/>
      <c r="AP61" s="98"/>
      <c r="AQ61" s="98"/>
      <c r="AR61" s="98"/>
    </row>
    <row r="62" spans="2:44" s="194" customFormat="1" ht="18" customHeight="1">
      <c r="B62" s="85" t="s">
        <v>606</v>
      </c>
      <c r="C62" s="220"/>
      <c r="D62" s="221">
        <v>29.8</v>
      </c>
      <c r="E62" s="221">
        <v>36.1</v>
      </c>
      <c r="F62" s="221">
        <v>-11.9</v>
      </c>
      <c r="G62" s="221">
        <v>17.3</v>
      </c>
      <c r="H62" s="221">
        <v>-159.80000000000001</v>
      </c>
      <c r="I62" s="221">
        <v>-11.5</v>
      </c>
      <c r="J62" s="221">
        <v>-70.10000000000008</v>
      </c>
      <c r="K62" s="221">
        <v>-42.300000000000082</v>
      </c>
      <c r="L62" s="221">
        <v>-36.299999999999997</v>
      </c>
      <c r="M62" s="221">
        <v>10.899999999999915</v>
      </c>
      <c r="N62" s="221">
        <v>-46.1</v>
      </c>
      <c r="O62" s="221">
        <v>-42.8</v>
      </c>
      <c r="P62" s="221">
        <v>-0.59999999999995879</v>
      </c>
      <c r="Q62" s="221">
        <v>-433.3</v>
      </c>
      <c r="R62" s="221">
        <v>-176.6</v>
      </c>
      <c r="S62" s="221">
        <v>-133.4</v>
      </c>
      <c r="T62" s="221">
        <v>271.3</v>
      </c>
      <c r="U62" s="221">
        <v>-75.500000000000227</v>
      </c>
      <c r="V62" s="221">
        <v>244.6</v>
      </c>
      <c r="W62" s="221">
        <v>0</v>
      </c>
      <c r="X62" s="98">
        <v>-161.29999999999973</v>
      </c>
      <c r="Y62" s="98">
        <v>799.40000000000009</v>
      </c>
      <c r="Z62" s="98">
        <v>-357.39999999999964</v>
      </c>
      <c r="AA62" s="98">
        <v>-6115.1</v>
      </c>
      <c r="AB62" s="98">
        <v>1148.2000000000007</v>
      </c>
      <c r="AC62" s="98">
        <v>-1864.2000000000007</v>
      </c>
      <c r="AD62" s="98">
        <v>12880.499999999993</v>
      </c>
      <c r="AE62" s="98">
        <v>128570.59999999998</v>
      </c>
      <c r="AF62" s="98">
        <v>11924.699999999968</v>
      </c>
      <c r="AG62" s="98">
        <v>-63910.699999999721</v>
      </c>
      <c r="AH62" s="98">
        <v>-222119919.5</v>
      </c>
      <c r="AI62" s="98">
        <v>-416.37599999999958</v>
      </c>
      <c r="AJ62" s="98">
        <v>38.335299999999734</v>
      </c>
      <c r="AK62" s="98">
        <v>-140.60999999999996</v>
      </c>
      <c r="AL62" s="98">
        <v>-190.80000000000115</v>
      </c>
      <c r="AM62" s="98">
        <v>-321.46799999999928</v>
      </c>
      <c r="AN62" s="98">
        <v>-439.55199999999957</v>
      </c>
      <c r="AO62" s="98">
        <v>-242.76414999999992</v>
      </c>
      <c r="AP62" s="98">
        <v>-160.70919999999956</v>
      </c>
      <c r="AQ62" s="98">
        <v>-50.711900000000696</v>
      </c>
      <c r="AR62" s="98">
        <v>-439.0587000000005</v>
      </c>
    </row>
    <row r="63" spans="2:44" s="194" customFormat="1" ht="18" customHeight="1">
      <c r="B63" s="85" t="s">
        <v>607</v>
      </c>
      <c r="C63" s="220"/>
      <c r="D63" s="221">
        <v>0</v>
      </c>
      <c r="E63" s="221">
        <v>0</v>
      </c>
      <c r="F63" s="221">
        <v>0</v>
      </c>
      <c r="G63" s="221">
        <v>0</v>
      </c>
      <c r="H63" s="221">
        <v>0</v>
      </c>
      <c r="I63" s="221">
        <v>0</v>
      </c>
      <c r="J63" s="221">
        <v>0</v>
      </c>
      <c r="K63" s="221">
        <v>0</v>
      </c>
      <c r="L63" s="221">
        <v>0</v>
      </c>
      <c r="M63" s="221">
        <v>0</v>
      </c>
      <c r="N63" s="221">
        <v>0</v>
      </c>
      <c r="O63" s="221">
        <v>0</v>
      </c>
      <c r="P63" s="221">
        <v>0</v>
      </c>
      <c r="Q63" s="221">
        <v>0</v>
      </c>
      <c r="R63" s="221">
        <v>0</v>
      </c>
      <c r="S63" s="221">
        <v>0</v>
      </c>
      <c r="T63" s="221">
        <v>0</v>
      </c>
      <c r="U63" s="221">
        <v>0</v>
      </c>
      <c r="V63" s="221">
        <v>0</v>
      </c>
      <c r="W63" s="221">
        <v>0</v>
      </c>
      <c r="X63" s="98">
        <v>0</v>
      </c>
      <c r="Y63" s="98">
        <v>0</v>
      </c>
      <c r="Z63" s="98">
        <v>0</v>
      </c>
      <c r="AA63" s="98">
        <v>0</v>
      </c>
      <c r="AB63" s="98">
        <v>0</v>
      </c>
      <c r="AC63" s="98">
        <v>0</v>
      </c>
      <c r="AD63" s="98">
        <v>0</v>
      </c>
      <c r="AE63" s="98">
        <v>0</v>
      </c>
      <c r="AF63" s="98">
        <v>0</v>
      </c>
      <c r="AG63" s="98">
        <v>0</v>
      </c>
      <c r="AH63" s="98">
        <v>0</v>
      </c>
      <c r="AI63" s="98">
        <v>0</v>
      </c>
      <c r="AJ63" s="98">
        <v>0</v>
      </c>
      <c r="AK63" s="98">
        <v>0</v>
      </c>
      <c r="AL63" s="98">
        <v>0</v>
      </c>
      <c r="AM63" s="98">
        <v>0</v>
      </c>
      <c r="AN63" s="98">
        <v>0</v>
      </c>
      <c r="AO63" s="98">
        <v>0</v>
      </c>
      <c r="AP63" s="98">
        <v>0</v>
      </c>
      <c r="AQ63" s="98">
        <v>0</v>
      </c>
      <c r="AR63" s="98">
        <v>1460.5</v>
      </c>
    </row>
    <row r="64" spans="2:44" s="194" customFormat="1" ht="9.75" customHeight="1" thickBot="1">
      <c r="B64" s="220"/>
      <c r="C64" s="220"/>
      <c r="D64" s="356"/>
      <c r="E64" s="356"/>
      <c r="F64" s="356"/>
      <c r="G64" s="356"/>
      <c r="H64" s="356"/>
      <c r="I64" s="356"/>
      <c r="J64" s="356"/>
      <c r="K64" s="356"/>
      <c r="L64" s="356"/>
      <c r="M64" s="356"/>
      <c r="N64" s="356"/>
      <c r="O64" s="356"/>
      <c r="P64" s="356"/>
      <c r="Q64" s="356"/>
      <c r="R64" s="356"/>
      <c r="S64" s="356"/>
      <c r="T64" s="356"/>
      <c r="U64" s="356"/>
      <c r="V64" s="356"/>
      <c r="W64" s="356"/>
      <c r="X64" s="98"/>
      <c r="Y64" s="98"/>
      <c r="Z64" s="98"/>
      <c r="AA64" s="98"/>
      <c r="AB64" s="98"/>
      <c r="AC64" s="98"/>
      <c r="AD64" s="98"/>
      <c r="AE64" s="98"/>
      <c r="AF64" s="98"/>
      <c r="AG64" s="98"/>
      <c r="AH64" s="98"/>
      <c r="AI64" s="196"/>
      <c r="AJ64" s="196"/>
      <c r="AK64" s="196"/>
      <c r="AL64" s="196"/>
      <c r="AM64" s="196"/>
      <c r="AN64" s="196"/>
      <c r="AO64" s="196"/>
      <c r="AP64" s="196"/>
      <c r="AQ64" s="196"/>
      <c r="AR64" s="196"/>
    </row>
    <row r="65" spans="2:44" s="194" customFormat="1" ht="18" customHeight="1">
      <c r="B65" s="357" t="s">
        <v>39</v>
      </c>
      <c r="C65" s="357" t="s">
        <v>608</v>
      </c>
      <c r="D65" s="358"/>
      <c r="E65" s="358"/>
      <c r="F65" s="359"/>
      <c r="G65" s="359"/>
      <c r="H65" s="359"/>
      <c r="I65" s="360"/>
      <c r="J65" s="360"/>
      <c r="K65" s="360"/>
      <c r="L65" s="361"/>
      <c r="M65" s="362"/>
      <c r="N65" s="362"/>
      <c r="O65" s="362"/>
      <c r="P65" s="362"/>
      <c r="Q65" s="362"/>
      <c r="R65" s="362"/>
      <c r="S65" s="362"/>
      <c r="T65" s="362"/>
      <c r="U65" s="362"/>
      <c r="V65" s="362"/>
      <c r="W65" s="362"/>
      <c r="X65" s="362"/>
      <c r="Y65" s="362"/>
      <c r="Z65" s="362"/>
      <c r="AA65" s="362"/>
      <c r="AB65" s="362"/>
      <c r="AC65" s="362"/>
      <c r="AD65" s="362"/>
      <c r="AE65" s="362"/>
      <c r="AF65" s="362"/>
      <c r="AG65" s="362"/>
      <c r="AH65" s="363"/>
      <c r="AI65" s="364"/>
      <c r="AJ65" s="364"/>
      <c r="AK65" s="364"/>
      <c r="AL65" s="364"/>
      <c r="AM65" s="364"/>
      <c r="AN65" s="364"/>
      <c r="AO65" s="364"/>
      <c r="AP65" s="363"/>
      <c r="AQ65" s="363"/>
      <c r="AR65" s="363"/>
    </row>
    <row r="66" spans="2:44" s="194" customFormat="1" ht="18" customHeight="1">
      <c r="B66" s="229" t="s">
        <v>40</v>
      </c>
      <c r="C66" s="230" t="s">
        <v>609</v>
      </c>
      <c r="D66" s="72"/>
      <c r="E66" s="72"/>
      <c r="F66" s="72"/>
      <c r="G66" s="72"/>
      <c r="H66" s="72"/>
      <c r="I66" s="72"/>
      <c r="J66" s="72"/>
      <c r="K66" s="72"/>
      <c r="L66" s="193"/>
      <c r="M66" s="231"/>
      <c r="N66" s="231"/>
      <c r="O66" s="231"/>
      <c r="P66" s="231"/>
      <c r="Q66" s="231"/>
      <c r="R66" s="231"/>
      <c r="S66" s="231"/>
      <c r="T66" s="231"/>
      <c r="U66" s="231"/>
      <c r="V66" s="231"/>
      <c r="W66" s="231"/>
      <c r="X66" s="231"/>
      <c r="Y66" s="231"/>
      <c r="Z66" s="231"/>
      <c r="AA66" s="231"/>
      <c r="AB66" s="231"/>
      <c r="AC66" s="231"/>
      <c r="AD66" s="231"/>
      <c r="AE66" s="231"/>
      <c r="AF66" s="231"/>
      <c r="AG66" s="231"/>
      <c r="AI66" s="196"/>
      <c r="AJ66" s="196"/>
      <c r="AK66" s="196"/>
      <c r="AL66" s="196"/>
      <c r="AM66" s="196"/>
      <c r="AN66" s="196"/>
      <c r="AO66" s="196"/>
    </row>
    <row r="67" spans="2:44" s="194" customFormat="1" ht="18" customHeight="1">
      <c r="B67" s="229" t="s">
        <v>41</v>
      </c>
      <c r="C67" s="230" t="s">
        <v>610</v>
      </c>
      <c r="D67" s="72"/>
      <c r="E67" s="72"/>
      <c r="F67" s="72"/>
      <c r="G67" s="72"/>
      <c r="H67" s="72"/>
      <c r="I67" s="72"/>
      <c r="J67" s="72"/>
      <c r="K67" s="72"/>
      <c r="L67" s="193"/>
      <c r="M67" s="231"/>
      <c r="N67" s="231"/>
      <c r="O67" s="231"/>
      <c r="P67" s="231"/>
      <c r="Q67" s="231"/>
      <c r="R67" s="231"/>
      <c r="S67" s="231"/>
      <c r="T67" s="231"/>
      <c r="U67" s="231"/>
      <c r="V67" s="231"/>
      <c r="W67" s="231"/>
      <c r="AI67" s="196"/>
      <c r="AJ67" s="196"/>
      <c r="AK67" s="196"/>
      <c r="AL67" s="196"/>
      <c r="AM67" s="196"/>
      <c r="AN67" s="196"/>
      <c r="AO67" s="196"/>
    </row>
    <row r="68" spans="2:44" s="194" customFormat="1" ht="18" customHeight="1">
      <c r="B68" s="229" t="s">
        <v>42</v>
      </c>
      <c r="C68" s="230" t="s">
        <v>434</v>
      </c>
      <c r="D68" s="72"/>
      <c r="E68" s="72"/>
      <c r="F68" s="72"/>
      <c r="G68" s="72"/>
      <c r="H68" s="72"/>
      <c r="I68" s="72"/>
      <c r="J68" s="72"/>
      <c r="K68" s="72"/>
      <c r="L68" s="193"/>
      <c r="M68" s="231"/>
      <c r="N68" s="231"/>
      <c r="O68" s="231"/>
      <c r="P68" s="231"/>
      <c r="Q68" s="231"/>
      <c r="R68" s="231"/>
      <c r="S68" s="231"/>
      <c r="T68" s="231"/>
      <c r="U68" s="231"/>
      <c r="V68" s="231"/>
      <c r="W68" s="231"/>
      <c r="AI68" s="196"/>
      <c r="AJ68" s="196"/>
      <c r="AK68" s="196"/>
      <c r="AL68" s="196"/>
      <c r="AM68" s="196"/>
      <c r="AN68" s="196"/>
      <c r="AO68" s="196"/>
    </row>
    <row r="69" spans="2:44" s="194" customFormat="1" ht="18" customHeight="1">
      <c r="B69" s="232" t="s">
        <v>43</v>
      </c>
      <c r="C69" s="232" t="s">
        <v>1193</v>
      </c>
      <c r="D69" s="232"/>
      <c r="E69" s="232"/>
      <c r="F69" s="232"/>
      <c r="G69" s="232"/>
      <c r="H69" s="232"/>
      <c r="I69" s="232"/>
      <c r="J69" s="232"/>
      <c r="K69" s="72"/>
      <c r="L69" s="193"/>
      <c r="M69" s="231"/>
      <c r="N69" s="231"/>
      <c r="O69" s="231"/>
      <c r="P69" s="231"/>
      <c r="Q69" s="231"/>
      <c r="R69" s="231"/>
      <c r="S69" s="231"/>
      <c r="T69" s="231"/>
      <c r="U69" s="231"/>
      <c r="V69" s="231"/>
      <c r="W69" s="231"/>
      <c r="AI69" s="196"/>
      <c r="AJ69" s="196"/>
      <c r="AK69" s="196"/>
      <c r="AL69" s="196"/>
      <c r="AM69" s="196"/>
      <c r="AN69" s="196"/>
      <c r="AO69" s="196"/>
    </row>
    <row r="70" spans="2:44" s="194" customFormat="1" ht="18" customHeight="1">
      <c r="B70" s="233" t="s">
        <v>612</v>
      </c>
      <c r="C70" s="230" t="s">
        <v>611</v>
      </c>
      <c r="D70" s="72"/>
      <c r="E70" s="72"/>
      <c r="F70" s="72"/>
      <c r="G70" s="72"/>
      <c r="H70" s="72"/>
      <c r="I70" s="72"/>
      <c r="J70" s="72"/>
      <c r="K70" s="72"/>
      <c r="L70" s="193"/>
      <c r="M70" s="231"/>
      <c r="N70" s="231"/>
      <c r="O70" s="231"/>
      <c r="P70" s="231"/>
      <c r="Q70" s="231"/>
      <c r="R70" s="231"/>
      <c r="S70" s="231"/>
      <c r="T70" s="231"/>
      <c r="U70" s="231"/>
      <c r="V70" s="231"/>
      <c r="W70" s="231"/>
      <c r="AI70" s="196"/>
      <c r="AJ70" s="196"/>
      <c r="AK70" s="196"/>
      <c r="AL70" s="196"/>
      <c r="AM70" s="196"/>
      <c r="AN70" s="196"/>
      <c r="AO70" s="196"/>
    </row>
    <row r="71" spans="2:44" s="193" customFormat="1" ht="18" customHeight="1">
      <c r="B71" s="234"/>
      <c r="C71" s="234"/>
    </row>
    <row r="72" spans="2:44" ht="18" customHeight="1">
      <c r="B72" s="235"/>
      <c r="C72" s="235"/>
      <c r="W72" s="193"/>
    </row>
    <row r="73" spans="2:44" s="239" customFormat="1" ht="33" customHeight="1">
      <c r="B73" s="236"/>
      <c r="C73" s="236"/>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8"/>
      <c r="AJ73" s="238"/>
      <c r="AK73" s="238"/>
      <c r="AL73" s="237"/>
      <c r="AM73" s="237"/>
      <c r="AN73" s="237"/>
      <c r="AO73" s="237"/>
      <c r="AP73" s="237"/>
      <c r="AQ73" s="237"/>
      <c r="AR73" s="237"/>
    </row>
    <row r="74" spans="2:44">
      <c r="B74" s="235"/>
      <c r="C74" s="235"/>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row>
    <row r="75" spans="2:44">
      <c r="B75" s="235"/>
      <c r="C75" s="235"/>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2"/>
      <c r="AJ75" s="242"/>
      <c r="AK75" s="242"/>
      <c r="AL75" s="241"/>
      <c r="AM75" s="241"/>
      <c r="AN75" s="241"/>
      <c r="AO75" s="241"/>
      <c r="AP75" s="241"/>
      <c r="AQ75" s="241"/>
      <c r="AR75" s="241"/>
    </row>
    <row r="76" spans="2:44">
      <c r="B76" s="235"/>
      <c r="C76" s="235"/>
      <c r="W76" s="193"/>
    </row>
    <row r="77" spans="2:44">
      <c r="B77" s="235"/>
      <c r="C77" s="235"/>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43"/>
      <c r="AJ77" s="243"/>
      <c r="AK77" s="243"/>
      <c r="AL77" s="243"/>
      <c r="AM77" s="243"/>
      <c r="AN77" s="243"/>
      <c r="AO77" s="243"/>
      <c r="AP77" s="243"/>
      <c r="AQ77" s="243"/>
      <c r="AR77" s="243"/>
    </row>
    <row r="78" spans="2:44">
      <c r="B78" s="235"/>
      <c r="C78" s="235"/>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4"/>
      <c r="AJ78" s="244"/>
      <c r="AK78" s="244"/>
      <c r="AL78" s="244"/>
      <c r="AM78" s="244"/>
      <c r="AN78" s="244"/>
      <c r="AO78" s="244"/>
      <c r="AP78" s="244"/>
      <c r="AQ78" s="244"/>
      <c r="AR78" s="244"/>
    </row>
    <row r="79" spans="2:44">
      <c r="B79" s="235"/>
      <c r="C79" s="235"/>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row>
    <row r="80" spans="2:44">
      <c r="B80" s="235"/>
      <c r="C80" s="235"/>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row>
    <row r="81" spans="2:44">
      <c r="B81" s="235"/>
      <c r="C81" s="235"/>
      <c r="D81" s="241"/>
      <c r="E81" s="241"/>
      <c r="F81" s="241"/>
      <c r="G81" s="241"/>
      <c r="H81" s="241"/>
      <c r="I81" s="241"/>
      <c r="J81" s="241"/>
      <c r="K81" s="241"/>
      <c r="L81" s="241"/>
      <c r="M81" s="241"/>
      <c r="N81" s="241"/>
      <c r="O81" s="241"/>
      <c r="P81" s="241"/>
      <c r="Q81" s="241"/>
      <c r="R81" s="241"/>
      <c r="S81" s="241"/>
      <c r="T81" s="241"/>
      <c r="U81" s="241"/>
      <c r="V81" s="241"/>
      <c r="W81" s="246"/>
      <c r="X81" s="241"/>
      <c r="Y81" s="241"/>
      <c r="Z81" s="241"/>
      <c r="AA81" s="241"/>
      <c r="AB81" s="241"/>
      <c r="AC81" s="241"/>
      <c r="AD81" s="241"/>
      <c r="AE81" s="241"/>
      <c r="AF81" s="241"/>
      <c r="AG81" s="241"/>
      <c r="AH81" s="241"/>
      <c r="AI81" s="241"/>
      <c r="AJ81" s="241"/>
      <c r="AK81" s="241"/>
      <c r="AL81" s="241"/>
      <c r="AM81" s="241"/>
      <c r="AN81" s="241"/>
      <c r="AO81" s="241"/>
      <c r="AP81" s="241"/>
      <c r="AQ81" s="241"/>
      <c r="AR81" s="241"/>
    </row>
    <row r="82" spans="2:44" s="248" customFormat="1">
      <c r="B82" s="247"/>
      <c r="C82" s="247"/>
    </row>
    <row r="83" spans="2:44">
      <c r="B83" s="235"/>
      <c r="C83" s="235"/>
      <c r="W83" s="193"/>
    </row>
    <row r="84" spans="2:44">
      <c r="B84" s="235"/>
      <c r="C84" s="235"/>
      <c r="W84" s="193"/>
    </row>
    <row r="85" spans="2:44">
      <c r="B85" s="235"/>
      <c r="C85" s="235"/>
      <c r="W85" s="193"/>
    </row>
    <row r="86" spans="2:44" s="245" customFormat="1">
      <c r="C86" s="235"/>
    </row>
    <row r="87" spans="2:44">
      <c r="B87" s="230"/>
      <c r="C87" s="230"/>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row>
    <row r="88" spans="2:44">
      <c r="B88" s="230"/>
      <c r="C88" s="230"/>
      <c r="D88" s="72"/>
      <c r="E88" s="72"/>
      <c r="F88" s="72"/>
      <c r="G88" s="72"/>
      <c r="H88" s="72"/>
      <c r="I88" s="72"/>
      <c r="J88" s="72"/>
      <c r="K88" s="72"/>
    </row>
    <row r="89" spans="2:44">
      <c r="B89" s="230"/>
      <c r="C89" s="235"/>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row>
    <row r="90" spans="2:44">
      <c r="B90" s="230"/>
      <c r="C90" s="235"/>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row>
    <row r="91" spans="2:44">
      <c r="B91" s="230"/>
      <c r="C91" s="235"/>
      <c r="D91" s="248"/>
      <c r="E91" s="248"/>
      <c r="F91" s="248"/>
      <c r="G91" s="248"/>
      <c r="H91" s="248"/>
      <c r="I91" s="248"/>
      <c r="J91" s="248"/>
      <c r="K91" s="248"/>
      <c r="L91" s="248"/>
      <c r="M91" s="248"/>
      <c r="N91" s="248"/>
      <c r="O91" s="248"/>
      <c r="P91" s="248"/>
      <c r="Q91" s="248"/>
      <c r="R91" s="248"/>
      <c r="S91" s="248"/>
      <c r="T91" s="248"/>
      <c r="U91" s="248"/>
      <c r="V91" s="248"/>
      <c r="W91" s="248"/>
      <c r="X91" s="248"/>
      <c r="Y91" s="248"/>
      <c r="Z91" s="248"/>
      <c r="AA91" s="248"/>
      <c r="AB91" s="248"/>
      <c r="AC91" s="248"/>
      <c r="AD91" s="248"/>
      <c r="AE91" s="248"/>
      <c r="AF91" s="248"/>
      <c r="AG91" s="248"/>
      <c r="AH91" s="248"/>
      <c r="AI91" s="248"/>
      <c r="AJ91" s="248"/>
      <c r="AK91" s="248"/>
      <c r="AL91" s="248"/>
      <c r="AM91" s="248"/>
      <c r="AN91" s="248"/>
      <c r="AO91" s="248"/>
      <c r="AP91" s="248"/>
      <c r="AQ91" s="248"/>
    </row>
    <row r="92" spans="2:44" s="248" customFormat="1">
      <c r="B92" s="249"/>
    </row>
    <row r="93" spans="2:44">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row>
    <row r="95" spans="2:44">
      <c r="B95" s="98"/>
      <c r="C95" s="98"/>
      <c r="D95" s="98"/>
      <c r="E95" s="98"/>
      <c r="F95" s="98"/>
      <c r="G95" s="98"/>
      <c r="H95" s="98"/>
    </row>
    <row r="96" spans="2:44">
      <c r="B96" s="231"/>
      <c r="C96" s="231"/>
      <c r="D96" s="231"/>
      <c r="E96" s="231"/>
      <c r="F96" s="231"/>
      <c r="G96" s="231"/>
      <c r="H96" s="231"/>
    </row>
    <row r="97" spans="2:8">
      <c r="B97" s="231"/>
      <c r="C97" s="231"/>
      <c r="D97" s="231"/>
      <c r="E97" s="231"/>
      <c r="F97" s="231"/>
      <c r="G97" s="231"/>
      <c r="H97" s="231"/>
    </row>
    <row r="98" spans="2:8">
      <c r="B98" s="231"/>
      <c r="C98" s="231"/>
      <c r="D98" s="231"/>
      <c r="E98" s="231"/>
      <c r="F98" s="231"/>
      <c r="G98" s="231"/>
      <c r="H98" s="231"/>
    </row>
    <row r="99" spans="2:8">
      <c r="B99" s="231"/>
      <c r="C99" s="231"/>
      <c r="D99" s="231"/>
      <c r="E99" s="231"/>
      <c r="F99" s="231"/>
      <c r="G99" s="231"/>
      <c r="H99" s="231"/>
    </row>
    <row r="100" spans="2:8">
      <c r="B100" s="231"/>
      <c r="C100" s="231"/>
      <c r="D100" s="231"/>
      <c r="E100" s="231"/>
      <c r="F100" s="231"/>
      <c r="G100" s="231"/>
      <c r="H100" s="231"/>
    </row>
  </sheetData>
  <mergeCells count="1">
    <mergeCell ref="D4:E4"/>
  </mergeCells>
  <printOptions verticalCentered="1"/>
  <pageMargins left="0.39370078740157483" right="0.39370078740157483" top="0.39370078740157483" bottom="0.39370078740157483" header="0" footer="0"/>
  <pageSetup paperSize="176" scale="64" orientation="portrait" r:id="rId1"/>
  <ignoredErrors>
    <ignoredError sqref="I6:AS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AY52"/>
  <sheetViews>
    <sheetView zoomScale="80" zoomScaleNormal="80" zoomScaleSheetLayoutView="100" workbookViewId="0">
      <selection sqref="A1:A1048576"/>
    </sheetView>
  </sheetViews>
  <sheetFormatPr baseColWidth="10" defaultRowHeight="12.75"/>
  <cols>
    <col min="1" max="1" width="3.7109375" style="45" customWidth="1"/>
    <col min="2" max="2" width="18.85546875" style="45" customWidth="1"/>
    <col min="3" max="3" width="79.28515625" style="45" customWidth="1"/>
    <col min="4" max="4" width="13" style="45" customWidth="1"/>
    <col min="5" max="17" width="13.7109375" style="45" customWidth="1"/>
    <col min="18" max="18" width="14.85546875" style="45" customWidth="1"/>
    <col min="19" max="19" width="13" style="45" customWidth="1"/>
    <col min="20" max="20" width="13.7109375" style="45" customWidth="1"/>
    <col min="21" max="23" width="13.42578125" style="45" customWidth="1"/>
    <col min="24" max="16384" width="11.42578125" style="45"/>
  </cols>
  <sheetData>
    <row r="2" spans="2:51" ht="18" customHeight="1">
      <c r="B2" s="2" t="s">
        <v>613</v>
      </c>
      <c r="C2" s="3"/>
      <c r="D2" s="3"/>
      <c r="E2" s="3"/>
      <c r="F2" s="3"/>
      <c r="G2" s="3"/>
      <c r="H2" s="3"/>
    </row>
    <row r="3" spans="2:51" ht="18" customHeight="1">
      <c r="B3" s="6" t="s">
        <v>614</v>
      </c>
      <c r="C3" s="4"/>
      <c r="D3" s="4"/>
      <c r="E3" s="4"/>
      <c r="F3" s="4"/>
      <c r="G3" s="4"/>
      <c r="H3" s="4"/>
      <c r="I3" s="56"/>
      <c r="J3" s="56"/>
      <c r="K3" s="56"/>
      <c r="L3" s="56"/>
    </row>
    <row r="4" spans="2:51" ht="18" customHeight="1">
      <c r="B4" s="13" t="s">
        <v>439</v>
      </c>
      <c r="C4" s="13"/>
      <c r="D4" s="13"/>
      <c r="E4" s="13"/>
      <c r="F4" s="13"/>
      <c r="G4" s="13"/>
      <c r="H4" s="13"/>
      <c r="I4" s="56"/>
      <c r="J4" s="56"/>
      <c r="K4" s="56"/>
      <c r="L4" s="56"/>
    </row>
    <row r="5" spans="2:51" ht="6.75" customHeight="1" thickBot="1">
      <c r="C5" s="288"/>
      <c r="D5" s="288"/>
      <c r="E5" s="288"/>
      <c r="F5" s="288"/>
      <c r="G5" s="288"/>
      <c r="H5" s="288"/>
      <c r="I5" s="56"/>
      <c r="J5" s="56"/>
      <c r="K5" s="184"/>
      <c r="N5" s="184"/>
      <c r="Q5" s="184"/>
    </row>
    <row r="6" spans="2:51" ht="15.75" customHeight="1">
      <c r="B6" s="386" t="s">
        <v>467</v>
      </c>
      <c r="C6" s="386"/>
      <c r="D6" s="393">
        <v>2001</v>
      </c>
      <c r="E6" s="393">
        <v>2002</v>
      </c>
      <c r="F6" s="393">
        <v>2003</v>
      </c>
      <c r="G6" s="393">
        <v>2004</v>
      </c>
      <c r="H6" s="393">
        <v>2005</v>
      </c>
      <c r="I6" s="393">
        <v>2006</v>
      </c>
      <c r="J6" s="393">
        <v>2007</v>
      </c>
      <c r="K6" s="393">
        <v>2008</v>
      </c>
      <c r="L6" s="393">
        <v>2009</v>
      </c>
      <c r="M6" s="393">
        <v>2010</v>
      </c>
      <c r="N6" s="393">
        <v>2011</v>
      </c>
      <c r="O6" s="393">
        <v>2012</v>
      </c>
      <c r="P6" s="393">
        <v>2013</v>
      </c>
      <c r="Q6" s="393" t="s">
        <v>662</v>
      </c>
      <c r="R6" s="393" t="s">
        <v>663</v>
      </c>
      <c r="S6" s="393" t="s">
        <v>664</v>
      </c>
      <c r="T6" s="393" t="s">
        <v>665</v>
      </c>
      <c r="U6" s="393" t="s">
        <v>666</v>
      </c>
      <c r="V6" s="393" t="s">
        <v>667</v>
      </c>
      <c r="W6" s="393" t="s">
        <v>685</v>
      </c>
    </row>
    <row r="7" spans="2:51" ht="15.75" customHeight="1" thickBot="1">
      <c r="B7" s="387"/>
      <c r="C7" s="387"/>
      <c r="D7" s="394"/>
      <c r="E7" s="394"/>
      <c r="F7" s="394"/>
      <c r="G7" s="394"/>
      <c r="H7" s="394"/>
      <c r="I7" s="394"/>
      <c r="J7" s="394"/>
      <c r="K7" s="394"/>
      <c r="L7" s="394"/>
      <c r="M7" s="394"/>
      <c r="N7" s="394"/>
      <c r="O7" s="394"/>
      <c r="P7" s="394"/>
      <c r="Q7" s="394"/>
      <c r="R7" s="394"/>
      <c r="S7" s="394"/>
      <c r="T7" s="394"/>
      <c r="U7" s="394"/>
      <c r="V7" s="394"/>
      <c r="W7" s="394"/>
    </row>
    <row r="8" spans="2:51" ht="7.5" customHeight="1"/>
    <row r="9" spans="2:51" ht="18" customHeight="1">
      <c r="B9" s="55" t="s">
        <v>367</v>
      </c>
      <c r="C9" s="56"/>
      <c r="D9" s="104">
        <v>7645.6016</v>
      </c>
      <c r="E9" s="104">
        <v>8563.3022000000001</v>
      </c>
      <c r="F9" s="104">
        <v>10151.047</v>
      </c>
      <c r="G9" s="104">
        <v>12230.8076</v>
      </c>
      <c r="H9" s="104">
        <v>14708.075000000001</v>
      </c>
      <c r="I9" s="104">
        <v>17513.550999999999</v>
      </c>
      <c r="J9" s="104">
        <v>20578.799299999999</v>
      </c>
      <c r="K9" s="104">
        <v>23468.023100000002</v>
      </c>
      <c r="L9" s="104">
        <v>23859.279999999999</v>
      </c>
      <c r="M9" s="104">
        <v>27575.039000000001</v>
      </c>
      <c r="N9" s="104">
        <v>34544.596599999997</v>
      </c>
      <c r="O9" s="104">
        <v>40722.198261589998</v>
      </c>
      <c r="P9" s="104">
        <v>44033.614000000001</v>
      </c>
      <c r="Q9" s="104">
        <v>50684.794999999998</v>
      </c>
      <c r="R9" s="104">
        <v>58164.649999999994</v>
      </c>
      <c r="S9" s="104">
        <v>66099.7</v>
      </c>
      <c r="T9" s="104">
        <v>73848.62018849999</v>
      </c>
      <c r="U9" s="104">
        <v>69711.735111450078</v>
      </c>
      <c r="V9" s="104">
        <v>79271.599999999991</v>
      </c>
      <c r="W9" s="104">
        <v>80796.600000000006</v>
      </c>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row>
    <row r="10" spans="2:51" ht="18" customHeight="1">
      <c r="B10" s="85" t="s">
        <v>366</v>
      </c>
      <c r="D10" s="47">
        <v>7015.2006000000001</v>
      </c>
      <c r="E10" s="47">
        <v>7738.933</v>
      </c>
      <c r="F10" s="47">
        <v>9422.4060000000009</v>
      </c>
      <c r="G10" s="47">
        <v>11252.5416</v>
      </c>
      <c r="H10" s="47">
        <v>13645.483</v>
      </c>
      <c r="I10" s="47">
        <v>16262.196</v>
      </c>
      <c r="J10" s="47">
        <v>18984.152999999998</v>
      </c>
      <c r="K10" s="47">
        <v>21730.272000000001</v>
      </c>
      <c r="L10" s="47">
        <v>22175.23</v>
      </c>
      <c r="M10" s="47">
        <v>25585.745999999999</v>
      </c>
      <c r="N10" s="47">
        <v>31824.606</v>
      </c>
      <c r="O10" s="47">
        <v>37221.749960239998</v>
      </c>
      <c r="P10" s="47">
        <v>40784.921000000002</v>
      </c>
      <c r="Q10" s="47">
        <v>47235.824999999997</v>
      </c>
      <c r="R10" s="47">
        <v>54206.09</v>
      </c>
      <c r="S10" s="47">
        <v>61474.69</v>
      </c>
      <c r="T10" s="47">
        <v>68661.738185349997</v>
      </c>
      <c r="U10" s="47">
        <v>64522.717694669998</v>
      </c>
      <c r="V10" s="47">
        <v>73278.399999999994</v>
      </c>
      <c r="W10" s="47">
        <v>74346.600000000006</v>
      </c>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row>
    <row r="11" spans="2:51" ht="18" customHeight="1">
      <c r="B11" s="85" t="s">
        <v>615</v>
      </c>
      <c r="D11" s="47">
        <v>630.40100000000007</v>
      </c>
      <c r="E11" s="47">
        <v>824.36919999999998</v>
      </c>
      <c r="F11" s="47">
        <v>728.64099999999996</v>
      </c>
      <c r="G11" s="47">
        <v>978.26599999999996</v>
      </c>
      <c r="H11" s="47">
        <v>1062.5920000000001</v>
      </c>
      <c r="I11" s="47">
        <v>1251.355</v>
      </c>
      <c r="J11" s="47">
        <v>1594.6463000000003</v>
      </c>
      <c r="K11" s="47">
        <v>1737.7511000000002</v>
      </c>
      <c r="L11" s="47">
        <v>1684.05</v>
      </c>
      <c r="M11" s="47">
        <v>1989.2929999999999</v>
      </c>
      <c r="N11" s="47">
        <v>2719.9906000000001</v>
      </c>
      <c r="O11" s="47">
        <v>3500.4483013499998</v>
      </c>
      <c r="P11" s="47">
        <v>3248.6930000000002</v>
      </c>
      <c r="Q11" s="47">
        <v>3448.97</v>
      </c>
      <c r="R11" s="47">
        <v>3958.56</v>
      </c>
      <c r="S11" s="47">
        <v>4625.01</v>
      </c>
      <c r="T11" s="47">
        <v>5186.882003149999</v>
      </c>
      <c r="U11" s="47">
        <v>5189.0174167800806</v>
      </c>
      <c r="V11" s="47">
        <v>5993.2</v>
      </c>
      <c r="W11" s="47">
        <v>6450</v>
      </c>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row>
    <row r="12" spans="2:51" ht="6" customHeight="1">
      <c r="E12" s="47"/>
      <c r="F12" s="47"/>
      <c r="G12" s="47"/>
      <c r="H12" s="47"/>
      <c r="I12" s="47"/>
      <c r="J12" s="47"/>
      <c r="K12" s="47"/>
      <c r="L12" s="47"/>
      <c r="M12" s="47"/>
      <c r="N12" s="47"/>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row>
    <row r="13" spans="2:51" s="56" customFormat="1" ht="18" customHeight="1">
      <c r="B13" s="55" t="s">
        <v>616</v>
      </c>
      <c r="D13" s="104">
        <v>10481.9341</v>
      </c>
      <c r="E13" s="104">
        <v>9084.9901700000009</v>
      </c>
      <c r="F13" s="104">
        <v>10573.49683</v>
      </c>
      <c r="G13" s="104">
        <v>11931.569790000001</v>
      </c>
      <c r="H13" s="104">
        <v>14510.306844279999</v>
      </c>
      <c r="I13" s="104">
        <v>17918.399400000002</v>
      </c>
      <c r="J13" s="104">
        <v>20123.972120000002</v>
      </c>
      <c r="K13" s="104">
        <v>25031.817259999996</v>
      </c>
      <c r="L13" s="104">
        <v>26158.250006040002</v>
      </c>
      <c r="M13" s="104">
        <v>28045.278257808004</v>
      </c>
      <c r="N13" s="104">
        <v>32822.727237481595</v>
      </c>
      <c r="O13" s="104">
        <v>37766.697234635911</v>
      </c>
      <c r="P13" s="104">
        <v>40975.749773835021</v>
      </c>
      <c r="Q13" s="104">
        <v>47579.738777977545</v>
      </c>
      <c r="R13" s="104">
        <v>55370.005552231887</v>
      </c>
      <c r="S13" s="104">
        <v>62339.166345513469</v>
      </c>
      <c r="T13" s="104">
        <v>68448.285863470053</v>
      </c>
      <c r="U13" s="104">
        <v>69240.123989649714</v>
      </c>
      <c r="V13" s="104">
        <v>69198.47651671691</v>
      </c>
      <c r="W13" s="104">
        <v>71609.164696149586</v>
      </c>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row>
    <row r="14" spans="2:51" ht="18" customHeight="1">
      <c r="B14" s="85" t="s">
        <v>617</v>
      </c>
      <c r="D14" s="47">
        <v>3060.5605999999998</v>
      </c>
      <c r="E14" s="47">
        <v>3443.5006000000003</v>
      </c>
      <c r="F14" s="47">
        <v>3834.4186</v>
      </c>
      <c r="G14" s="47">
        <v>4177.9655999999995</v>
      </c>
      <c r="H14" s="47">
        <v>4998.8967999999986</v>
      </c>
      <c r="I14" s="47">
        <v>6117.4046000000008</v>
      </c>
      <c r="J14" s="47">
        <v>7247.29</v>
      </c>
      <c r="K14" s="47">
        <v>9050.623599999999</v>
      </c>
      <c r="L14" s="47">
        <v>10177.9164</v>
      </c>
      <c r="M14" s="47">
        <v>10661.215400000001</v>
      </c>
      <c r="N14" s="47">
        <v>11957.115199999998</v>
      </c>
      <c r="O14" s="47">
        <v>13629.771200000001</v>
      </c>
      <c r="P14" s="47">
        <v>15204.02</v>
      </c>
      <c r="Q14" s="47">
        <v>18305.16</v>
      </c>
      <c r="R14" s="47">
        <v>20546.939999999999</v>
      </c>
      <c r="S14" s="47">
        <v>22737.26</v>
      </c>
      <c r="T14" s="47">
        <v>25611.8</v>
      </c>
      <c r="U14" s="47">
        <v>26796.1</v>
      </c>
      <c r="V14" s="47">
        <v>27613.5</v>
      </c>
      <c r="W14" s="47">
        <v>28036.9</v>
      </c>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row>
    <row r="15" spans="2:51" ht="18" customHeight="1">
      <c r="B15" s="85" t="s">
        <v>618</v>
      </c>
      <c r="D15" s="47">
        <v>2029.4313999999999</v>
      </c>
      <c r="E15" s="47">
        <v>1332.5850094900002</v>
      </c>
      <c r="F15" s="47">
        <v>1246.2954399800003</v>
      </c>
      <c r="G15" s="47">
        <v>1468.29892301</v>
      </c>
      <c r="H15" s="47">
        <v>1796.33476107</v>
      </c>
      <c r="I15" s="47">
        <v>2600.7966360399996</v>
      </c>
      <c r="J15" s="47">
        <v>2526.5204369200001</v>
      </c>
      <c r="K15" s="47">
        <v>3947.5549365799998</v>
      </c>
      <c r="L15" s="47">
        <v>3313.1412420460001</v>
      </c>
      <c r="M15" s="47">
        <v>3590.2908956600004</v>
      </c>
      <c r="N15" s="47">
        <v>5537.6433828300005</v>
      </c>
      <c r="O15" s="47">
        <v>6099.4113239999997</v>
      </c>
      <c r="P15" s="47">
        <v>6349.5</v>
      </c>
      <c r="Q15" s="47">
        <v>7432.6953729800007</v>
      </c>
      <c r="R15" s="47">
        <v>8588.4723917400006</v>
      </c>
      <c r="S15" s="47">
        <v>11239.339966669999</v>
      </c>
      <c r="T15" s="47">
        <v>11355.164918169998</v>
      </c>
      <c r="U15" s="47">
        <v>10689.6</v>
      </c>
      <c r="V15" s="47">
        <v>11306.4</v>
      </c>
      <c r="W15" s="47">
        <v>11206</v>
      </c>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row>
    <row r="16" spans="2:51" ht="18" customHeight="1">
      <c r="B16" s="85" t="s">
        <v>619</v>
      </c>
      <c r="D16" s="47">
        <v>1211.4553999999998</v>
      </c>
      <c r="E16" s="47">
        <v>1286.8241699999999</v>
      </c>
      <c r="F16" s="47">
        <v>1918.9367299999999</v>
      </c>
      <c r="G16" s="47">
        <v>1478.08879</v>
      </c>
      <c r="H16" s="47">
        <v>1561.4182700000001</v>
      </c>
      <c r="I16" s="47">
        <v>1684.3605</v>
      </c>
      <c r="J16" s="47">
        <v>1579.79612</v>
      </c>
      <c r="K16" s="47">
        <v>1447.4192600000001</v>
      </c>
      <c r="L16" s="47">
        <v>1711.2570060400001</v>
      </c>
      <c r="M16" s="47">
        <v>1990.6412578079999</v>
      </c>
      <c r="N16" s="47">
        <v>2261.9062374816003</v>
      </c>
      <c r="O16" s="47">
        <v>2466.2622346359071</v>
      </c>
      <c r="P16" s="47">
        <v>2519.5786758350237</v>
      </c>
      <c r="Q16" s="47">
        <v>2639.1119556075391</v>
      </c>
      <c r="R16" s="47">
        <v>3049.823984771891</v>
      </c>
      <c r="S16" s="47">
        <v>3754.980480033475</v>
      </c>
      <c r="T16" s="47">
        <v>4392.9327653100663</v>
      </c>
      <c r="U16" s="47">
        <v>4550.9479896497123</v>
      </c>
      <c r="V16" s="47">
        <v>5410.3865167169151</v>
      </c>
      <c r="W16" s="47">
        <v>5476.4136961495906</v>
      </c>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row>
    <row r="17" spans="2:51" ht="18" customHeight="1">
      <c r="B17" s="111" t="s">
        <v>620</v>
      </c>
      <c r="C17" s="72"/>
      <c r="D17" s="47">
        <v>548.95899999999995</v>
      </c>
      <c r="E17" s="47">
        <v>934.01599999999996</v>
      </c>
      <c r="F17" s="47">
        <v>1518.752</v>
      </c>
      <c r="G17" s="47">
        <v>1192.318</v>
      </c>
      <c r="H17" s="47">
        <v>1130.2460000000001</v>
      </c>
      <c r="I17" s="47">
        <v>1107.7139999999999</v>
      </c>
      <c r="J17" s="47">
        <v>1117.095</v>
      </c>
      <c r="K17" s="47">
        <v>932.58399999999995</v>
      </c>
      <c r="L17" s="47">
        <v>1157.9690000000001</v>
      </c>
      <c r="M17" s="47">
        <v>1396.181</v>
      </c>
      <c r="N17" s="47">
        <v>1552.8420000000001</v>
      </c>
      <c r="O17" s="47">
        <v>1686.729</v>
      </c>
      <c r="P17" s="47">
        <v>1564.7</v>
      </c>
      <c r="Q17" s="47">
        <v>1439.3</v>
      </c>
      <c r="R17" s="47">
        <v>1575.1</v>
      </c>
      <c r="S17" s="47">
        <v>1838</v>
      </c>
      <c r="T17" s="47">
        <v>2104.5</v>
      </c>
      <c r="U17" s="47">
        <v>1751.4</v>
      </c>
      <c r="V17" s="47">
        <v>2009.5</v>
      </c>
      <c r="W17" s="47">
        <v>1801.8</v>
      </c>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row>
    <row r="18" spans="2:51" ht="18" customHeight="1">
      <c r="B18" s="111" t="s">
        <v>621</v>
      </c>
      <c r="C18" s="72"/>
      <c r="D18" s="47">
        <v>662.49639999999999</v>
      </c>
      <c r="E18" s="47">
        <v>352.80816999999996</v>
      </c>
      <c r="F18" s="47">
        <v>400.18473</v>
      </c>
      <c r="G18" s="47">
        <v>285.77078999999998</v>
      </c>
      <c r="H18" s="47">
        <v>431.17226999999997</v>
      </c>
      <c r="I18" s="47">
        <v>576.64650000000006</v>
      </c>
      <c r="J18" s="47">
        <v>462.70112000000006</v>
      </c>
      <c r="K18" s="47">
        <v>514.83526000000006</v>
      </c>
      <c r="L18" s="47">
        <v>553.28800604000003</v>
      </c>
      <c r="M18" s="47">
        <v>594.46025780799994</v>
      </c>
      <c r="N18" s="47">
        <v>709.0642374816</v>
      </c>
      <c r="O18" s="47">
        <v>779.53323463590721</v>
      </c>
      <c r="P18" s="47">
        <v>954.8786758350235</v>
      </c>
      <c r="Q18" s="47">
        <v>1199.8119556075394</v>
      </c>
      <c r="R18" s="47">
        <v>1474.7239847718911</v>
      </c>
      <c r="S18" s="47">
        <v>1916.9804800334748</v>
      </c>
      <c r="T18" s="47">
        <v>2288.4327653100659</v>
      </c>
      <c r="U18" s="47">
        <v>2799.5479896497122</v>
      </c>
      <c r="V18" s="47">
        <v>3400.8865167169156</v>
      </c>
      <c r="W18" s="47">
        <v>3674.6136961495904</v>
      </c>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row>
    <row r="19" spans="2:51" ht="18" customHeight="1">
      <c r="B19" s="85" t="s">
        <v>622</v>
      </c>
      <c r="D19" s="47">
        <v>3395.9047</v>
      </c>
      <c r="E19" s="47">
        <v>2504.2359999999999</v>
      </c>
      <c r="F19" s="47">
        <v>3050.13</v>
      </c>
      <c r="G19" s="47">
        <v>4202.0547000000006</v>
      </c>
      <c r="H19" s="47">
        <v>5109.33</v>
      </c>
      <c r="I19" s="47">
        <v>5904.1229999999996</v>
      </c>
      <c r="J19" s="47">
        <v>7075.1569</v>
      </c>
      <c r="K19" s="47">
        <v>8027.4849999999997</v>
      </c>
      <c r="L19" s="47">
        <v>8097.8890000000001</v>
      </c>
      <c r="M19" s="47">
        <v>8980.91</v>
      </c>
      <c r="N19" s="47">
        <v>10339.648999999999</v>
      </c>
      <c r="O19" s="47">
        <v>11620.076994999999</v>
      </c>
      <c r="P19" s="47">
        <v>12847.568619379999</v>
      </c>
      <c r="Q19" s="47">
        <v>14287.618002000001</v>
      </c>
      <c r="R19" s="47">
        <v>17810.2847296</v>
      </c>
      <c r="S19" s="47">
        <v>18405.046375850005</v>
      </c>
      <c r="T19" s="47">
        <v>20489.013019450002</v>
      </c>
      <c r="U19" s="47">
        <v>20708.638999999999</v>
      </c>
      <c r="V19" s="47">
        <v>18485.669000000002</v>
      </c>
      <c r="W19" s="47">
        <v>20151.927</v>
      </c>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row>
    <row r="20" spans="2:51" ht="18" customHeight="1">
      <c r="B20" s="85" t="s">
        <v>623</v>
      </c>
      <c r="D20" s="47">
        <v>5.0220000000000002</v>
      </c>
      <c r="E20" s="47">
        <v>157.12039051000002</v>
      </c>
      <c r="F20" s="47">
        <v>223.24796001999997</v>
      </c>
      <c r="G20" s="47">
        <v>227.35647699</v>
      </c>
      <c r="H20" s="47">
        <v>278.94143893</v>
      </c>
      <c r="I20" s="47">
        <v>422.03076395999994</v>
      </c>
      <c r="J20" s="47">
        <v>528.74856307999994</v>
      </c>
      <c r="K20" s="47">
        <v>903.84546341999999</v>
      </c>
      <c r="L20" s="47">
        <v>1324.029357954</v>
      </c>
      <c r="M20" s="47">
        <v>1291.31970434</v>
      </c>
      <c r="N20" s="47">
        <v>821.99541716999988</v>
      </c>
      <c r="O20" s="47">
        <v>1079.4744760000001</v>
      </c>
      <c r="P20" s="47">
        <v>963.88</v>
      </c>
      <c r="Q20" s="47">
        <v>1103.84462702</v>
      </c>
      <c r="R20" s="47">
        <v>1224.1876082599997</v>
      </c>
      <c r="S20" s="47">
        <v>1423.00003333</v>
      </c>
      <c r="T20" s="47">
        <v>1332.13508183</v>
      </c>
      <c r="U20" s="47">
        <v>1447.4</v>
      </c>
      <c r="V20" s="47">
        <v>1536.2</v>
      </c>
      <c r="W20" s="47">
        <v>1938.3</v>
      </c>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row>
    <row r="21" spans="2:51" ht="18" customHeight="1">
      <c r="B21" s="85" t="s">
        <v>624</v>
      </c>
      <c r="D21" s="47">
        <v>779.56</v>
      </c>
      <c r="E21" s="47">
        <v>360.72399999999999</v>
      </c>
      <c r="F21" s="47">
        <v>300.46809999999999</v>
      </c>
      <c r="G21" s="47">
        <v>377.80530000000005</v>
      </c>
      <c r="H21" s="47">
        <v>765.38557428000001</v>
      </c>
      <c r="I21" s="47">
        <v>1189.6839</v>
      </c>
      <c r="J21" s="47">
        <v>1166.4601</v>
      </c>
      <c r="K21" s="47">
        <v>1654.8889999999999</v>
      </c>
      <c r="L21" s="47">
        <v>1534.0170000000001</v>
      </c>
      <c r="M21" s="47">
        <v>1530.9010000000001</v>
      </c>
      <c r="N21" s="47">
        <v>1904.4179999999999</v>
      </c>
      <c r="O21" s="47">
        <v>2871.7010049999999</v>
      </c>
      <c r="P21" s="47">
        <v>3091.20247862</v>
      </c>
      <c r="Q21" s="47">
        <v>3811.3088203699995</v>
      </c>
      <c r="R21" s="47">
        <v>4150.296837859999</v>
      </c>
      <c r="S21" s="47">
        <v>4779.5394896299995</v>
      </c>
      <c r="T21" s="47">
        <v>5267.2400787099996</v>
      </c>
      <c r="U21" s="47">
        <v>5047.4369999999999</v>
      </c>
      <c r="V21" s="47">
        <v>4846.3209999999999</v>
      </c>
      <c r="W21" s="47">
        <v>4799.6239999999998</v>
      </c>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row>
    <row r="22" spans="2:51" ht="6" customHeight="1">
      <c r="E22" s="47"/>
      <c r="F22" s="47"/>
      <c r="G22" s="47"/>
      <c r="H22" s="47"/>
      <c r="I22" s="47"/>
      <c r="J22" s="47"/>
      <c r="K22" s="47"/>
      <c r="L22" s="47"/>
      <c r="M22" s="47"/>
      <c r="N22" s="47"/>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row>
    <row r="23" spans="2:51" s="56" customFormat="1" ht="18" customHeight="1">
      <c r="B23" s="55" t="s">
        <v>625</v>
      </c>
      <c r="D23" s="104">
        <v>-2836.3325000000004</v>
      </c>
      <c r="E23" s="104">
        <v>-521.68797000000086</v>
      </c>
      <c r="F23" s="104">
        <v>-422.44982999999957</v>
      </c>
      <c r="G23" s="104">
        <v>299.23780999999872</v>
      </c>
      <c r="H23" s="104">
        <v>197.76815572000123</v>
      </c>
      <c r="I23" s="104">
        <v>-404.84840000000258</v>
      </c>
      <c r="J23" s="104">
        <v>454.82717999999659</v>
      </c>
      <c r="K23" s="104">
        <v>-1563.794159999994</v>
      </c>
      <c r="L23" s="104">
        <v>-2298.9700060400028</v>
      </c>
      <c r="M23" s="104">
        <v>-470.23925780800346</v>
      </c>
      <c r="N23" s="104">
        <v>1721.8693625184023</v>
      </c>
      <c r="O23" s="104">
        <v>2955.5010269540871</v>
      </c>
      <c r="P23" s="104">
        <v>3057.8642261649802</v>
      </c>
      <c r="Q23" s="104">
        <v>3105.0562220224529</v>
      </c>
      <c r="R23" s="104">
        <v>2794.6444477681071</v>
      </c>
      <c r="S23" s="104">
        <v>3760.5336544865277</v>
      </c>
      <c r="T23" s="104">
        <v>5400.3343250299367</v>
      </c>
      <c r="U23" s="104">
        <v>471.61112180036434</v>
      </c>
      <c r="V23" s="104">
        <v>10073.123483283081</v>
      </c>
      <c r="W23" s="104">
        <v>9187.4353038504196</v>
      </c>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row>
    <row r="24" spans="2:51" s="56" customFormat="1" ht="6" customHeight="1">
      <c r="E24" s="104"/>
      <c r="F24" s="104"/>
      <c r="G24" s="104"/>
      <c r="H24" s="104"/>
      <c r="I24" s="104"/>
      <c r="J24" s="104"/>
      <c r="K24" s="104"/>
      <c r="L24" s="104"/>
      <c r="M24" s="104"/>
      <c r="N24" s="104"/>
      <c r="O24" s="104"/>
      <c r="P24" s="104"/>
      <c r="Q24" s="104"/>
      <c r="R24" s="104"/>
      <c r="S24" s="104"/>
      <c r="T24" s="104"/>
      <c r="U24" s="104"/>
      <c r="V24" s="104"/>
      <c r="W24" s="104"/>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row>
    <row r="25" spans="2:51" s="56" customFormat="1" ht="18" customHeight="1">
      <c r="B25" s="55" t="s">
        <v>382</v>
      </c>
      <c r="D25" s="104">
        <v>2572.643</v>
      </c>
      <c r="E25" s="104">
        <v>2416.3119999999999</v>
      </c>
      <c r="F25" s="104">
        <v>3420.23</v>
      </c>
      <c r="G25" s="104">
        <v>4252.598</v>
      </c>
      <c r="H25" s="104">
        <v>4414.9859999999999</v>
      </c>
      <c r="I25" s="104">
        <v>3224.5140000000001</v>
      </c>
      <c r="J25" s="104">
        <v>3926.2339999999999</v>
      </c>
      <c r="K25" s="104">
        <v>3448.13</v>
      </c>
      <c r="L25" s="104">
        <v>3634.4459999999999</v>
      </c>
      <c r="M25" s="104">
        <v>3715.029</v>
      </c>
      <c r="N25" s="104">
        <v>3867.473</v>
      </c>
      <c r="O25" s="104">
        <v>4718.7340000000004</v>
      </c>
      <c r="P25" s="104">
        <v>5548.72</v>
      </c>
      <c r="Q25" s="104">
        <v>7104.29</v>
      </c>
      <c r="R25" s="104">
        <v>8270.2800000000007</v>
      </c>
      <c r="S25" s="104">
        <v>10297.6</v>
      </c>
      <c r="T25" s="104">
        <v>11614.78702501</v>
      </c>
      <c r="U25" s="104">
        <v>11200.698972009999</v>
      </c>
      <c r="V25" s="104">
        <v>11583.497536080002</v>
      </c>
      <c r="W25" s="104">
        <v>15631.396612110002</v>
      </c>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row>
    <row r="26" spans="2:51" s="56" customFormat="1" ht="3.75" customHeight="1">
      <c r="B26" s="55"/>
      <c r="D26" s="104"/>
      <c r="E26" s="104"/>
      <c r="F26" s="104"/>
      <c r="G26" s="104"/>
      <c r="H26" s="104"/>
      <c r="I26" s="104"/>
      <c r="J26" s="104"/>
      <c r="K26" s="104"/>
      <c r="L26" s="104"/>
      <c r="M26" s="104"/>
      <c r="N26" s="104"/>
      <c r="O26" s="104"/>
      <c r="P26" s="104"/>
      <c r="Q26" s="104"/>
      <c r="R26" s="104"/>
      <c r="S26" s="104"/>
      <c r="T26" s="104"/>
      <c r="U26" s="104"/>
      <c r="V26" s="104"/>
      <c r="W26" s="104"/>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row>
    <row r="27" spans="2:51" s="56" customFormat="1" ht="21" customHeight="1">
      <c r="B27" s="312" t="s">
        <v>210</v>
      </c>
      <c r="D27" s="52">
        <v>13054.5771</v>
      </c>
      <c r="E27" s="52">
        <v>11501.302170000001</v>
      </c>
      <c r="F27" s="52">
        <v>13993.72683</v>
      </c>
      <c r="G27" s="52">
        <v>16184.167790000001</v>
      </c>
      <c r="H27" s="52">
        <v>18925.29284428</v>
      </c>
      <c r="I27" s="52">
        <v>21142.913400000001</v>
      </c>
      <c r="J27" s="52">
        <v>24050.206120000003</v>
      </c>
      <c r="K27" s="52">
        <v>28479.947259999997</v>
      </c>
      <c r="L27" s="52">
        <v>29792.696006040002</v>
      </c>
      <c r="M27" s="52">
        <v>31760.307257808003</v>
      </c>
      <c r="N27" s="52">
        <v>36690.200237481593</v>
      </c>
      <c r="O27" s="52">
        <v>42485.431234635907</v>
      </c>
      <c r="P27" s="52">
        <v>46524.469773835022</v>
      </c>
      <c r="Q27" s="52">
        <v>54684.028777977546</v>
      </c>
      <c r="R27" s="52">
        <v>63640.285552231886</v>
      </c>
      <c r="S27" s="52">
        <v>72636.766345513475</v>
      </c>
      <c r="T27" s="52">
        <v>80063.072888480048</v>
      </c>
      <c r="U27" s="52">
        <v>80440.822961659709</v>
      </c>
      <c r="V27" s="52">
        <v>80781.974052796912</v>
      </c>
      <c r="W27" s="52">
        <v>87240.561308259581</v>
      </c>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row>
    <row r="28" spans="2:51" s="56" customFormat="1" ht="6" customHeight="1">
      <c r="B28" s="55"/>
      <c r="D28" s="52"/>
      <c r="E28" s="52"/>
      <c r="F28" s="52"/>
      <c r="G28" s="52"/>
      <c r="H28" s="52"/>
      <c r="I28" s="52"/>
      <c r="J28" s="52"/>
      <c r="K28" s="52"/>
      <c r="L28" s="52"/>
      <c r="M28" s="52"/>
      <c r="N28" s="52"/>
      <c r="O28" s="52"/>
      <c r="P28" s="52"/>
      <c r="Q28" s="52"/>
      <c r="R28" s="52"/>
      <c r="S28" s="52"/>
      <c r="T28" s="52"/>
      <c r="U28" s="52"/>
      <c r="V28" s="52"/>
      <c r="W28" s="52"/>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row>
    <row r="29" spans="2:51" s="56" customFormat="1" ht="18" customHeight="1">
      <c r="B29" s="55" t="s">
        <v>383</v>
      </c>
      <c r="D29" s="104">
        <v>-5408.9755000000005</v>
      </c>
      <c r="E29" s="104">
        <v>-2937.9999700000008</v>
      </c>
      <c r="F29" s="104">
        <v>-3842.6798299999996</v>
      </c>
      <c r="G29" s="104">
        <v>-3953.3601900000012</v>
      </c>
      <c r="H29" s="104">
        <v>-4217.2178442799986</v>
      </c>
      <c r="I29" s="104">
        <v>-3629.3624000000027</v>
      </c>
      <c r="J29" s="104">
        <v>-3471.4068200000033</v>
      </c>
      <c r="K29" s="104">
        <v>-5011.9241599999941</v>
      </c>
      <c r="L29" s="104">
        <v>-5933.4160060400027</v>
      </c>
      <c r="M29" s="104">
        <v>-4185.2682578080039</v>
      </c>
      <c r="N29" s="104">
        <v>-2145.6036374815976</v>
      </c>
      <c r="O29" s="104">
        <v>-1763.2329730459132</v>
      </c>
      <c r="P29" s="104">
        <v>-2490.85577383502</v>
      </c>
      <c r="Q29" s="104">
        <v>-3999.2337779775471</v>
      </c>
      <c r="R29" s="104">
        <v>-5475.6355522318936</v>
      </c>
      <c r="S29" s="104">
        <v>-6537.0663455134727</v>
      </c>
      <c r="T29" s="104">
        <v>-6214.4526999800637</v>
      </c>
      <c r="U29" s="104">
        <v>-10729.087850209635</v>
      </c>
      <c r="V29" s="104">
        <v>-1510.3740527969203</v>
      </c>
      <c r="W29" s="104">
        <v>-6443.9613082595824</v>
      </c>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row>
    <row r="30" spans="2:51" s="56" customFormat="1" ht="6.75" customHeight="1">
      <c r="E30" s="104"/>
      <c r="F30" s="104"/>
      <c r="G30" s="104"/>
      <c r="H30" s="104"/>
      <c r="I30" s="104"/>
      <c r="J30" s="104"/>
      <c r="K30" s="104"/>
      <c r="L30" s="104"/>
      <c r="M30" s="104"/>
      <c r="N30" s="104"/>
      <c r="O30" s="104"/>
      <c r="P30" s="104"/>
      <c r="Q30" s="104"/>
      <c r="R30" s="104"/>
      <c r="S30" s="104"/>
      <c r="T30" s="104"/>
      <c r="U30" s="104"/>
      <c r="V30" s="104"/>
      <c r="W30" s="104"/>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row>
    <row r="31" spans="2:51" s="56" customFormat="1" ht="18" customHeight="1">
      <c r="B31" s="55" t="s">
        <v>626</v>
      </c>
      <c r="D31" s="104">
        <v>1283.8233</v>
      </c>
      <c r="E31" s="104">
        <v>1522.31006</v>
      </c>
      <c r="F31" s="104">
        <v>2079.0457499999998</v>
      </c>
      <c r="G31" s="104">
        <v>2373.6106199999999</v>
      </c>
      <c r="H31" s="104">
        <v>2723.1307000000002</v>
      </c>
      <c r="I31" s="104">
        <v>3692.2312999999999</v>
      </c>
      <c r="J31" s="104">
        <v>3912.0992000000006</v>
      </c>
      <c r="K31" s="104">
        <v>3573.8742399999992</v>
      </c>
      <c r="L31" s="104">
        <v>3079.45079412</v>
      </c>
      <c r="M31" s="104">
        <v>2833.933</v>
      </c>
      <c r="N31" s="104">
        <v>3151.1729999999998</v>
      </c>
      <c r="O31" s="104">
        <v>3025.9740000000002</v>
      </c>
      <c r="P31" s="104">
        <v>2634.55</v>
      </c>
      <c r="Q31" s="104">
        <v>3137.96</v>
      </c>
      <c r="R31" s="104">
        <v>3447.8</v>
      </c>
      <c r="S31" s="104">
        <v>4308.3</v>
      </c>
      <c r="T31" s="104">
        <v>3778.7065173930005</v>
      </c>
      <c r="U31" s="104">
        <v>2780.1799892500003</v>
      </c>
      <c r="V31" s="104">
        <v>2593.9</v>
      </c>
      <c r="W31" s="104">
        <v>1958.8</v>
      </c>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row>
    <row r="32" spans="2:51" s="56" customFormat="1" ht="4.5" customHeight="1">
      <c r="B32" s="55" t="s">
        <v>37</v>
      </c>
      <c r="E32" s="104"/>
      <c r="F32" s="104"/>
      <c r="G32" s="104"/>
      <c r="H32" s="104"/>
      <c r="I32" s="104"/>
      <c r="J32" s="104"/>
      <c r="K32" s="104"/>
      <c r="L32" s="104"/>
      <c r="M32" s="104"/>
      <c r="N32" s="104"/>
      <c r="O32" s="104"/>
      <c r="P32" s="104"/>
      <c r="Q32" s="104"/>
      <c r="R32" s="104"/>
      <c r="S32" s="104"/>
      <c r="T32" s="104"/>
      <c r="U32" s="104"/>
      <c r="V32" s="104"/>
      <c r="W32" s="104"/>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row>
    <row r="33" spans="2:51" s="56" customFormat="1" ht="18" customHeight="1">
      <c r="B33" s="55" t="s">
        <v>385</v>
      </c>
      <c r="D33" s="104">
        <v>-4125.1522000000004</v>
      </c>
      <c r="E33" s="104">
        <v>-1415.6899100000007</v>
      </c>
      <c r="F33" s="104">
        <v>-1763.6340799999998</v>
      </c>
      <c r="G33" s="104">
        <v>-1579.7495700000013</v>
      </c>
      <c r="H33" s="104">
        <v>-1494.0871442799985</v>
      </c>
      <c r="I33" s="104">
        <v>62.868899999997211</v>
      </c>
      <c r="J33" s="104">
        <v>440.69237999999723</v>
      </c>
      <c r="K33" s="104">
        <v>-1438.0499199999949</v>
      </c>
      <c r="L33" s="104">
        <v>-2853.9652119200027</v>
      </c>
      <c r="M33" s="104">
        <v>-1351.3352578080039</v>
      </c>
      <c r="N33" s="104">
        <v>1005.5693625184022</v>
      </c>
      <c r="O33" s="104">
        <v>1262.7410269540869</v>
      </c>
      <c r="P33" s="104">
        <v>143.69422616498014</v>
      </c>
      <c r="Q33" s="104">
        <v>-861.27377797754707</v>
      </c>
      <c r="R33" s="104">
        <v>-2027.8355522318934</v>
      </c>
      <c r="S33" s="104">
        <v>-2228.7663455134725</v>
      </c>
      <c r="T33" s="104">
        <v>-2435.7461825870632</v>
      </c>
      <c r="U33" s="104">
        <v>-7948.9078609596345</v>
      </c>
      <c r="V33" s="104">
        <v>1083.5259472030798</v>
      </c>
      <c r="W33" s="104">
        <v>-4485.1613082595823</v>
      </c>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row>
    <row r="34" spans="2:51" s="56" customFormat="1" ht="6" customHeight="1">
      <c r="B34" s="55" t="s">
        <v>37</v>
      </c>
      <c r="E34" s="104"/>
      <c r="F34" s="104"/>
      <c r="G34" s="104"/>
      <c r="H34" s="104"/>
      <c r="I34" s="104"/>
      <c r="J34" s="104"/>
      <c r="K34" s="104"/>
      <c r="L34" s="104"/>
      <c r="M34" s="104"/>
      <c r="N34" s="104"/>
      <c r="O34" s="104"/>
      <c r="P34" s="104"/>
      <c r="Q34" s="104"/>
      <c r="R34" s="104"/>
      <c r="S34" s="104"/>
      <c r="T34" s="104"/>
      <c r="U34" s="104"/>
      <c r="V34" s="104"/>
      <c r="W34" s="104"/>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row>
    <row r="35" spans="2:51" s="56" customFormat="1" ht="18" customHeight="1">
      <c r="B35" s="55" t="s">
        <v>386</v>
      </c>
      <c r="D35" s="104">
        <v>4125.1522000000004</v>
      </c>
      <c r="E35" s="104">
        <v>1415.6899100000007</v>
      </c>
      <c r="F35" s="104">
        <v>1763.6340800000003</v>
      </c>
      <c r="G35" s="104">
        <v>1579.7495700000002</v>
      </c>
      <c r="H35" s="104">
        <v>1494.0871442800001</v>
      </c>
      <c r="I35" s="104">
        <v>-62.868899999999059</v>
      </c>
      <c r="J35" s="104">
        <v>-440.69237999999979</v>
      </c>
      <c r="K35" s="104">
        <v>1438.0499200000002</v>
      </c>
      <c r="L35" s="104">
        <v>2853.96521192</v>
      </c>
      <c r="M35" s="104">
        <v>1351.3352578080001</v>
      </c>
      <c r="N35" s="104">
        <v>-1005.5693625184012</v>
      </c>
      <c r="O35" s="104">
        <v>-1262.741026954091</v>
      </c>
      <c r="P35" s="104">
        <v>-143.6942261649765</v>
      </c>
      <c r="Q35" s="104">
        <v>861.2737779775407</v>
      </c>
      <c r="R35" s="104">
        <v>2027.8355522318925</v>
      </c>
      <c r="S35" s="104">
        <v>2228.7663455134743</v>
      </c>
      <c r="T35" s="104">
        <v>2435.7461825870669</v>
      </c>
      <c r="U35" s="104">
        <v>7948.907860959629</v>
      </c>
      <c r="V35" s="104">
        <v>-1083.5259472030848</v>
      </c>
      <c r="W35" s="104">
        <v>4485.1613082595923</v>
      </c>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row>
    <row r="36" spans="2:51" ht="18" customHeight="1">
      <c r="B36" s="85" t="s">
        <v>627</v>
      </c>
      <c r="D36" s="47">
        <v>2063.0249000000003</v>
      </c>
      <c r="E36" s="47">
        <v>-604.95256999999947</v>
      </c>
      <c r="F36" s="47">
        <v>-1556.3343799999993</v>
      </c>
      <c r="G36" s="47">
        <v>-3537.0311099999994</v>
      </c>
      <c r="H36" s="47">
        <v>-1974.1254657199993</v>
      </c>
      <c r="I36" s="47">
        <v>-2962.4339</v>
      </c>
      <c r="J36" s="47">
        <v>-3195.2903599999995</v>
      </c>
      <c r="K36" s="47">
        <v>-427.30659999999955</v>
      </c>
      <c r="L36" s="47">
        <v>-1164.9031849010005</v>
      </c>
      <c r="M36" s="47">
        <v>-2106.8576468820002</v>
      </c>
      <c r="N36" s="47">
        <v>-4024.6061049184</v>
      </c>
      <c r="O36" s="47">
        <v>-4251.8820015317478</v>
      </c>
      <c r="P36" s="47">
        <v>-4339.8465848356363</v>
      </c>
      <c r="Q36" s="47">
        <v>-4676.4725926260253</v>
      </c>
      <c r="R36" s="47">
        <v>-4695.0316356618187</v>
      </c>
      <c r="S36" s="47">
        <v>-3373.1330274399961</v>
      </c>
      <c r="T36" s="47">
        <v>-7407.1540928505892</v>
      </c>
      <c r="U36" s="47">
        <v>3282.0878336009127</v>
      </c>
      <c r="V36" s="47">
        <v>-8483.6274373380747</v>
      </c>
      <c r="W36" s="47">
        <v>-13012.742738212748</v>
      </c>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row>
    <row r="37" spans="2:51" ht="18" customHeight="1">
      <c r="B37" s="60" t="s">
        <v>628</v>
      </c>
      <c r="D37" s="47">
        <v>2069.7953000000002</v>
      </c>
      <c r="E37" s="47">
        <v>-1039.3490999999999</v>
      </c>
      <c r="F37" s="47">
        <v>-961.09219999999993</v>
      </c>
      <c r="G37" s="47">
        <v>-3314.1443999999992</v>
      </c>
      <c r="H37" s="47">
        <v>-1614.8392999999999</v>
      </c>
      <c r="I37" s="47">
        <v>-1651.9658999999997</v>
      </c>
      <c r="J37" s="47">
        <v>-2377.6962999999996</v>
      </c>
      <c r="K37" s="47">
        <v>784.8480069200001</v>
      </c>
      <c r="L37" s="47">
        <v>-843.07135740863646</v>
      </c>
      <c r="M37" s="47">
        <v>-2137.9819956142492</v>
      </c>
      <c r="N37" s="47">
        <v>-1781.1114027268657</v>
      </c>
      <c r="O37" s="47">
        <v>-2388.1747762374839</v>
      </c>
      <c r="P37" s="47">
        <v>696.53597167211137</v>
      </c>
      <c r="Q37" s="47">
        <v>-3105.6942334282389</v>
      </c>
      <c r="R37" s="47">
        <v>-2438.2271979295156</v>
      </c>
      <c r="S37" s="47">
        <v>-1837.5329666852174</v>
      </c>
      <c r="T37" s="47">
        <v>-6042.9970797544656</v>
      </c>
      <c r="U37" s="47">
        <v>9751.211999112691</v>
      </c>
      <c r="V37" s="47">
        <v>-2779.8998812995655</v>
      </c>
      <c r="W37" s="47">
        <v>-7303.0400708104798</v>
      </c>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row>
    <row r="38" spans="2:51" ht="18" customHeight="1">
      <c r="B38" s="111" t="s">
        <v>629</v>
      </c>
      <c r="D38" s="47">
        <v>2723.1</v>
      </c>
      <c r="E38" s="47">
        <v>-1398.9331000000002</v>
      </c>
      <c r="F38" s="47">
        <v>-1030.3912</v>
      </c>
      <c r="G38" s="47">
        <v>-3224.3333999999995</v>
      </c>
      <c r="H38" s="47">
        <v>-1423.9602999999997</v>
      </c>
      <c r="I38" s="47">
        <v>-1319.2538999999997</v>
      </c>
      <c r="J38" s="47">
        <v>-2388.7912999999999</v>
      </c>
      <c r="K38" s="47">
        <v>931.9674</v>
      </c>
      <c r="L38" s="47">
        <v>-824.33764328863708</v>
      </c>
      <c r="M38" s="47">
        <v>-2203.9971620442489</v>
      </c>
      <c r="N38" s="47">
        <v>-1552.9305435868653</v>
      </c>
      <c r="O38" s="47">
        <v>-2513.7137815974847</v>
      </c>
      <c r="P38" s="47">
        <v>696.57852597211104</v>
      </c>
      <c r="Q38" s="47">
        <v>-3011.3825093082387</v>
      </c>
      <c r="R38" s="47">
        <v>-2562.6101262695161</v>
      </c>
      <c r="S38" s="47">
        <v>-920.44102780297737</v>
      </c>
      <c r="T38" s="47">
        <v>-4958.213681833633</v>
      </c>
      <c r="U38" s="47">
        <v>9480.7227751999162</v>
      </c>
      <c r="V38" s="47">
        <v>-1529.2998812995645</v>
      </c>
      <c r="W38" s="47">
        <v>-8331.4400708104804</v>
      </c>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row>
    <row r="39" spans="2:51" ht="18" customHeight="1">
      <c r="B39" s="112" t="s">
        <v>630</v>
      </c>
      <c r="D39" s="47">
        <v>-6.770399999999853</v>
      </c>
      <c r="E39" s="47">
        <v>434.3965300000005</v>
      </c>
      <c r="F39" s="47">
        <v>-595.24217999999928</v>
      </c>
      <c r="G39" s="47">
        <v>-222.88671000000019</v>
      </c>
      <c r="H39" s="47">
        <v>-359.28616571999947</v>
      </c>
      <c r="I39" s="47">
        <v>-1310.4680000000005</v>
      </c>
      <c r="J39" s="47">
        <v>-817.59405999999979</v>
      </c>
      <c r="K39" s="47">
        <v>-1212.1546069199997</v>
      </c>
      <c r="L39" s="47">
        <v>-321.83182749236403</v>
      </c>
      <c r="M39" s="47">
        <v>31.12434873224888</v>
      </c>
      <c r="N39" s="47">
        <v>-2243.4947021915345</v>
      </c>
      <c r="O39" s="47">
        <v>-1863.7072252942639</v>
      </c>
      <c r="P39" s="47">
        <v>-5036.3825565077477</v>
      </c>
      <c r="Q39" s="47">
        <v>-1570.7783591977866</v>
      </c>
      <c r="R39" s="47">
        <v>-2256.8044377323026</v>
      </c>
      <c r="S39" s="47">
        <v>-1535.6000607547787</v>
      </c>
      <c r="T39" s="47">
        <v>-1364.157013096124</v>
      </c>
      <c r="U39" s="47">
        <v>-6469.1241655117783</v>
      </c>
      <c r="V39" s="47">
        <v>-5703.7275560385096</v>
      </c>
      <c r="W39" s="47">
        <v>-5709.7026674022682</v>
      </c>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row>
    <row r="40" spans="2:51" ht="18" customHeight="1">
      <c r="B40" s="85" t="s">
        <v>631</v>
      </c>
      <c r="D40" s="47">
        <v>1562.5418</v>
      </c>
      <c r="E40" s="47">
        <v>1794.0436800000002</v>
      </c>
      <c r="F40" s="47">
        <v>3112.3304599999997</v>
      </c>
      <c r="G40" s="47">
        <v>4093.2976799999997</v>
      </c>
      <c r="H40" s="47">
        <v>3297.0526099999993</v>
      </c>
      <c r="I40" s="47">
        <v>2675.7300000000009</v>
      </c>
      <c r="J40" s="47">
        <v>2753.8599799999997</v>
      </c>
      <c r="K40" s="47">
        <v>1864.9375199999997</v>
      </c>
      <c r="L40" s="47">
        <v>4017.3723968210002</v>
      </c>
      <c r="M40" s="47">
        <v>3458.1779046900001</v>
      </c>
      <c r="N40" s="47">
        <v>3019.0367423999987</v>
      </c>
      <c r="O40" s="47">
        <v>2989.1409745776568</v>
      </c>
      <c r="P40" s="47">
        <v>4196.1523586706599</v>
      </c>
      <c r="Q40" s="47">
        <v>5537.746370603566</v>
      </c>
      <c r="R40" s="47">
        <v>6722.8671878937112</v>
      </c>
      <c r="S40" s="47">
        <v>5601.8993729534704</v>
      </c>
      <c r="T40" s="47">
        <v>9842.9002754376561</v>
      </c>
      <c r="U40" s="47">
        <v>4666.8200273587163</v>
      </c>
      <c r="V40" s="47">
        <v>7400.1014901349899</v>
      </c>
      <c r="W40" s="47">
        <v>17497.90404647234</v>
      </c>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row>
    <row r="41" spans="2:51" ht="18" customHeight="1">
      <c r="B41" s="100" t="s">
        <v>632</v>
      </c>
      <c r="D41" s="47">
        <v>499.58550000000002</v>
      </c>
      <c r="E41" s="47">
        <v>226.59879999999998</v>
      </c>
      <c r="F41" s="47">
        <v>207.63800000000001</v>
      </c>
      <c r="G41" s="47">
        <v>1023.4829999999999</v>
      </c>
      <c r="H41" s="47">
        <v>171.16</v>
      </c>
      <c r="I41" s="47">
        <v>223.83500000000001</v>
      </c>
      <c r="J41" s="47">
        <v>0.73799999999999999</v>
      </c>
      <c r="K41" s="47">
        <v>0.41899999999999998</v>
      </c>
      <c r="L41" s="47">
        <v>1.496</v>
      </c>
      <c r="M41" s="47">
        <v>1.4999999999999999E-2</v>
      </c>
      <c r="N41" s="47">
        <v>0</v>
      </c>
      <c r="O41" s="47">
        <v>0</v>
      </c>
      <c r="P41" s="47">
        <v>0</v>
      </c>
      <c r="Q41" s="47">
        <v>0</v>
      </c>
      <c r="R41" s="47">
        <v>0</v>
      </c>
      <c r="S41" s="47">
        <v>0</v>
      </c>
      <c r="T41" s="47">
        <v>0</v>
      </c>
      <c r="U41" s="47">
        <v>0</v>
      </c>
      <c r="V41" s="47">
        <v>0</v>
      </c>
      <c r="W41" s="47">
        <v>0</v>
      </c>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row>
    <row r="42" spans="2:51" ht="5.25" customHeight="1">
      <c r="E42" s="47"/>
      <c r="F42" s="47"/>
      <c r="G42" s="47"/>
      <c r="H42" s="47"/>
      <c r="I42" s="47"/>
      <c r="J42" s="47"/>
      <c r="K42" s="47"/>
      <c r="L42" s="47"/>
      <c r="M42" s="47"/>
      <c r="N42" s="47"/>
      <c r="O42" s="47"/>
      <c r="P42" s="47"/>
      <c r="Q42" s="47"/>
      <c r="R42" s="47"/>
      <c r="S42" s="47"/>
      <c r="T42" s="47"/>
      <c r="U42" s="47"/>
      <c r="V42" s="47"/>
      <c r="W42" s="47"/>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row>
    <row r="43" spans="2:51" ht="18" customHeight="1">
      <c r="B43" s="43" t="s">
        <v>633</v>
      </c>
      <c r="E43" s="47"/>
      <c r="F43" s="47"/>
      <c r="G43" s="47"/>
      <c r="H43" s="47"/>
      <c r="I43" s="47"/>
      <c r="J43" s="47"/>
      <c r="K43" s="47"/>
      <c r="L43" s="47"/>
      <c r="M43" s="47"/>
      <c r="N43" s="47"/>
      <c r="O43" s="47"/>
      <c r="P43" s="47"/>
      <c r="Q43" s="47"/>
      <c r="R43" s="47"/>
      <c r="S43" s="47"/>
      <c r="T43" s="47"/>
      <c r="U43" s="47"/>
      <c r="V43" s="47"/>
      <c r="W43" s="47"/>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row>
    <row r="44" spans="2:51" ht="18" customHeight="1">
      <c r="B44" s="100" t="s">
        <v>634</v>
      </c>
      <c r="D44" s="47">
        <v>-496.46649999999954</v>
      </c>
      <c r="E44" s="47">
        <v>943.49702999999931</v>
      </c>
      <c r="F44" s="47">
        <v>1474.1422700000001</v>
      </c>
      <c r="G44" s="47">
        <v>2973.4508099999994</v>
      </c>
      <c r="H44" s="47">
        <v>3512.6597095400002</v>
      </c>
      <c r="I44" s="47">
        <v>3152.9169999999999</v>
      </c>
      <c r="J44" s="47">
        <v>4016.5451799999996</v>
      </c>
      <c r="K44" s="47">
        <v>2404.6978399999998</v>
      </c>
      <c r="L44" s="47">
        <v>1043.2669939600007</v>
      </c>
      <c r="M44" s="47">
        <v>3379.1377421920001</v>
      </c>
      <c r="N44" s="47">
        <v>6122.9943625184032</v>
      </c>
      <c r="O44" s="47">
        <v>8388.6650269540914</v>
      </c>
      <c r="P44" s="47">
        <v>9163.2353241649798</v>
      </c>
      <c r="Q44" s="47">
        <v>9945.0670443924628</v>
      </c>
      <c r="R44" s="47">
        <v>12088.178476998106</v>
      </c>
      <c r="S44" s="47">
        <v>13078.563472696522</v>
      </c>
      <c r="T44" s="47">
        <v>15784.654343429931</v>
      </c>
      <c r="U44" s="47">
        <v>10323.177121800371</v>
      </c>
      <c r="V44" s="47">
        <v>15843.737483283085</v>
      </c>
      <c r="W44" s="47">
        <v>15927.180303850411</v>
      </c>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row>
    <row r="45" spans="2:51" ht="8.25" customHeight="1" thickBot="1">
      <c r="I45" s="64"/>
      <c r="J45" s="64"/>
      <c r="K45" s="64"/>
      <c r="L45" s="64"/>
      <c r="M45" s="64"/>
      <c r="N45" s="64"/>
      <c r="O45" s="64"/>
      <c r="P45" s="64"/>
      <c r="Q45" s="64"/>
      <c r="R45" s="64"/>
      <c r="S45" s="64"/>
      <c r="T45" s="64"/>
      <c r="U45" s="64"/>
      <c r="V45" s="64"/>
      <c r="W45" s="64"/>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row>
    <row r="46" spans="2:51" ht="18" customHeight="1">
      <c r="B46" s="333" t="s">
        <v>39</v>
      </c>
      <c r="C46" s="343" t="s">
        <v>635</v>
      </c>
      <c r="D46" s="343"/>
      <c r="E46" s="343"/>
      <c r="F46" s="343"/>
      <c r="G46" s="343"/>
      <c r="H46" s="343"/>
      <c r="I46" s="344"/>
      <c r="J46" s="365"/>
      <c r="K46" s="365"/>
      <c r="L46" s="365"/>
      <c r="M46" s="365"/>
      <c r="N46" s="343"/>
      <c r="O46" s="343"/>
      <c r="P46" s="343"/>
      <c r="Q46" s="343"/>
      <c r="R46" s="343"/>
      <c r="S46" s="343"/>
      <c r="T46" s="343"/>
      <c r="U46" s="343"/>
      <c r="V46" s="343"/>
      <c r="W46" s="343"/>
    </row>
    <row r="47" spans="2:51" ht="18" customHeight="1">
      <c r="B47" s="35" t="s">
        <v>40</v>
      </c>
      <c r="C47" s="45" t="s">
        <v>636</v>
      </c>
      <c r="I47" s="64"/>
      <c r="J47" s="113"/>
      <c r="K47" s="113"/>
      <c r="L47" s="113"/>
      <c r="M47" s="113"/>
    </row>
    <row r="48" spans="2:51" ht="18" customHeight="1">
      <c r="B48" s="102" t="s">
        <v>67</v>
      </c>
      <c r="C48" s="102" t="s">
        <v>637</v>
      </c>
      <c r="D48" s="102"/>
      <c r="E48" s="102"/>
      <c r="F48" s="102"/>
      <c r="G48" s="102"/>
      <c r="H48" s="102"/>
    </row>
    <row r="49" spans="2:20" ht="34.5" customHeight="1">
      <c r="B49" s="291" t="s">
        <v>69</v>
      </c>
      <c r="C49" s="396" t="s">
        <v>638</v>
      </c>
      <c r="D49" s="396"/>
      <c r="E49" s="396"/>
      <c r="F49" s="396"/>
      <c r="G49" s="396"/>
      <c r="H49" s="396"/>
      <c r="I49" s="396"/>
      <c r="J49" s="396"/>
      <c r="K49" s="396"/>
      <c r="L49" s="396"/>
      <c r="M49" s="396"/>
      <c r="N49" s="396"/>
      <c r="O49" s="396"/>
      <c r="P49" s="396"/>
      <c r="Q49" s="396"/>
      <c r="R49" s="396"/>
      <c r="S49" s="396"/>
      <c r="T49" s="396"/>
    </row>
    <row r="50" spans="2:20" ht="29.25" customHeight="1">
      <c r="B50" s="291"/>
      <c r="C50" s="395" t="s">
        <v>128</v>
      </c>
      <c r="D50" s="395"/>
      <c r="E50" s="395"/>
      <c r="F50" s="395"/>
      <c r="G50" s="395"/>
      <c r="H50" s="395"/>
      <c r="I50" s="395"/>
      <c r="J50" s="395"/>
      <c r="K50" s="395"/>
      <c r="L50" s="395"/>
      <c r="M50" s="395"/>
      <c r="N50" s="395"/>
      <c r="O50" s="395"/>
      <c r="P50" s="395"/>
      <c r="Q50" s="395"/>
      <c r="R50" s="395"/>
      <c r="S50" s="395"/>
      <c r="T50" s="395"/>
    </row>
    <row r="51" spans="2:20" ht="18" customHeight="1">
      <c r="C51" s="45" t="s">
        <v>639</v>
      </c>
      <c r="I51" s="113"/>
      <c r="J51" s="113"/>
      <c r="K51" s="113"/>
      <c r="L51" s="113"/>
    </row>
    <row r="52" spans="2:20" ht="18" customHeight="1">
      <c r="B52" s="35" t="s">
        <v>612</v>
      </c>
      <c r="C52" s="114" t="s">
        <v>640</v>
      </c>
      <c r="D52" s="114"/>
      <c r="E52" s="114"/>
      <c r="F52" s="114"/>
      <c r="G52" s="114"/>
      <c r="H52" s="114"/>
      <c r="I52" s="64"/>
      <c r="J52" s="64"/>
      <c r="K52" s="64"/>
      <c r="L52" s="64"/>
    </row>
  </sheetData>
  <mergeCells count="23">
    <mergeCell ref="N6:N7"/>
    <mergeCell ref="U6:U7"/>
    <mergeCell ref="G6:G7"/>
    <mergeCell ref="B6:C7"/>
    <mergeCell ref="D6:D7"/>
    <mergeCell ref="J6:J7"/>
    <mergeCell ref="K6:K7"/>
    <mergeCell ref="W6:W7"/>
    <mergeCell ref="C50:T50"/>
    <mergeCell ref="O6:O7"/>
    <mergeCell ref="P6:P7"/>
    <mergeCell ref="Q6:Q7"/>
    <mergeCell ref="R6:R7"/>
    <mergeCell ref="S6:S7"/>
    <mergeCell ref="V6:V7"/>
    <mergeCell ref="C49:T49"/>
    <mergeCell ref="M6:M7"/>
    <mergeCell ref="E6:E7"/>
    <mergeCell ref="F6:F7"/>
    <mergeCell ref="I6:I7"/>
    <mergeCell ref="T6:T7"/>
    <mergeCell ref="H6:H7"/>
    <mergeCell ref="L6:L7"/>
  </mergeCells>
  <printOptions verticalCentered="1"/>
  <pageMargins left="0.39370078740157483" right="0.39370078740157483" top="0.39370078740157483" bottom="0.39370078740157483" header="0" footer="0"/>
  <pageSetup paperSize="176"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BE763"/>
  <sheetViews>
    <sheetView zoomScale="85" zoomScaleNormal="85" zoomScaleSheetLayoutView="100" workbookViewId="0"/>
  </sheetViews>
  <sheetFormatPr baseColWidth="10" defaultRowHeight="12.75"/>
  <cols>
    <col min="1" max="1" width="3.7109375" style="45" customWidth="1"/>
    <col min="2" max="2" width="28.42578125" style="45" customWidth="1"/>
    <col min="3" max="3" width="66" style="45" customWidth="1"/>
    <col min="4" max="5" width="14.42578125" style="45" customWidth="1"/>
    <col min="6" max="6" width="10.85546875" style="45" customWidth="1"/>
    <col min="7" max="7" width="13.5703125" style="45" customWidth="1"/>
    <col min="8" max="8" width="10.85546875" style="45" customWidth="1"/>
    <col min="9" max="9" width="12.140625" style="45" customWidth="1"/>
    <col min="10" max="10" width="13.140625" style="69" customWidth="1"/>
    <col min="11" max="11" width="12.140625" style="45" customWidth="1"/>
    <col min="12" max="12" width="13.5703125" style="45" customWidth="1"/>
    <col min="13" max="13" width="10.85546875" style="45" customWidth="1"/>
    <col min="14" max="15" width="11.42578125" style="45" customWidth="1"/>
    <col min="16" max="18" width="12.42578125" style="45" bestFit="1" customWidth="1"/>
    <col min="19" max="19" width="12.42578125" style="70" customWidth="1"/>
    <col min="20" max="23" width="13.28515625" style="45" customWidth="1"/>
    <col min="24" max="16384" width="11.42578125" style="45"/>
  </cols>
  <sheetData>
    <row r="1" spans="2:57" ht="22.5" customHeight="1">
      <c r="J1" s="45"/>
      <c r="S1" s="45"/>
    </row>
    <row r="2" spans="2:57" ht="18" customHeight="1">
      <c r="B2" s="2" t="s">
        <v>465</v>
      </c>
      <c r="C2" s="3"/>
      <c r="D2" s="3"/>
      <c r="E2" s="46"/>
      <c r="F2" s="3"/>
      <c r="G2" s="3"/>
      <c r="H2" s="3"/>
      <c r="I2" s="47"/>
      <c r="J2" s="45"/>
      <c r="S2" s="45"/>
      <c r="T2" s="48"/>
    </row>
    <row r="3" spans="2:57" ht="18" customHeight="1">
      <c r="B3" s="6" t="s">
        <v>438</v>
      </c>
      <c r="C3" s="4"/>
      <c r="D3" s="4"/>
      <c r="E3" s="4"/>
      <c r="F3" s="4"/>
      <c r="G3" s="4"/>
      <c r="H3" s="4"/>
      <c r="J3" s="45"/>
      <c r="S3" s="45"/>
      <c r="T3" s="48"/>
    </row>
    <row r="4" spans="2:57" ht="18" customHeight="1">
      <c r="B4" s="374" t="s">
        <v>439</v>
      </c>
      <c r="C4" s="374"/>
      <c r="D4" s="288"/>
      <c r="E4" s="50"/>
      <c r="F4" s="288"/>
      <c r="G4" s="288"/>
      <c r="H4" s="51"/>
      <c r="I4" s="3"/>
      <c r="J4" s="45"/>
      <c r="K4" s="52"/>
      <c r="L4" s="52"/>
      <c r="M4" s="48"/>
      <c r="N4" s="48"/>
      <c r="P4" s="48"/>
      <c r="Q4" s="48"/>
      <c r="R4" s="48"/>
      <c r="S4" s="45"/>
      <c r="T4" s="48"/>
    </row>
    <row r="5" spans="2:57" ht="5.0999999999999996" customHeight="1" thickBot="1">
      <c r="I5" s="374"/>
      <c r="J5" s="374"/>
      <c r="K5" s="53"/>
      <c r="M5" s="53"/>
      <c r="N5" s="53"/>
      <c r="O5" s="53" t="s">
        <v>52</v>
      </c>
      <c r="S5" s="45"/>
    </row>
    <row r="6" spans="2:57" ht="30" customHeight="1" thickBot="1">
      <c r="B6" s="54" t="s">
        <v>53</v>
      </c>
      <c r="C6" s="54"/>
      <c r="D6" s="321">
        <v>2001</v>
      </c>
      <c r="E6" s="321">
        <v>2002</v>
      </c>
      <c r="F6" s="321">
        <v>2003</v>
      </c>
      <c r="G6" s="309">
        <v>2004</v>
      </c>
      <c r="H6" s="321">
        <v>2005</v>
      </c>
      <c r="I6" s="321">
        <v>2006</v>
      </c>
      <c r="J6" s="321">
        <v>2007</v>
      </c>
      <c r="K6" s="321">
        <v>2008</v>
      </c>
      <c r="L6" s="321">
        <v>2009</v>
      </c>
      <c r="M6" s="309">
        <v>2010</v>
      </c>
      <c r="N6" s="321">
        <v>2011</v>
      </c>
      <c r="O6" s="321">
        <v>2012</v>
      </c>
      <c r="P6" s="321">
        <v>2013</v>
      </c>
      <c r="Q6" s="321" t="s">
        <v>361</v>
      </c>
      <c r="R6" s="321" t="s">
        <v>219</v>
      </c>
      <c r="S6" s="321" t="s">
        <v>362</v>
      </c>
      <c r="T6" s="321" t="s">
        <v>363</v>
      </c>
      <c r="U6" s="321" t="s">
        <v>364</v>
      </c>
      <c r="V6" s="321" t="s">
        <v>365</v>
      </c>
      <c r="W6" s="321" t="s">
        <v>686</v>
      </c>
    </row>
    <row r="7" spans="2:57" ht="7.5" customHeight="1">
      <c r="J7" s="45"/>
      <c r="S7" s="45"/>
    </row>
    <row r="8" spans="2:57" ht="18" customHeight="1">
      <c r="B8" s="55" t="s">
        <v>440</v>
      </c>
      <c r="C8" s="56"/>
      <c r="D8" s="57">
        <v>11068.104500000001</v>
      </c>
      <c r="E8" s="57">
        <v>12163.490571</v>
      </c>
      <c r="F8" s="57">
        <v>14135.670034620001</v>
      </c>
      <c r="G8" s="57">
        <v>17970.554054380002</v>
      </c>
      <c r="H8" s="57">
        <v>21324.7844</v>
      </c>
      <c r="I8" s="57">
        <v>25792.473721161085</v>
      </c>
      <c r="J8" s="57">
        <v>30661.229307829999</v>
      </c>
      <c r="K8" s="57">
        <v>36061.161636769997</v>
      </c>
      <c r="L8" s="57">
        <v>37530.361583202641</v>
      </c>
      <c r="M8" s="57">
        <v>43728.662581919663</v>
      </c>
      <c r="N8" s="57">
        <v>53511.131623158064</v>
      </c>
      <c r="O8" s="57">
        <v>60938.896590915072</v>
      </c>
      <c r="P8" s="57">
        <v>67313.18247759591</v>
      </c>
      <c r="Q8" s="57">
        <v>76894.61569362352</v>
      </c>
      <c r="R8" s="57">
        <v>90428.141815268755</v>
      </c>
      <c r="S8" s="57">
        <v>102819.75817570317</v>
      </c>
      <c r="T8" s="57">
        <v>114700.04437383983</v>
      </c>
      <c r="U8" s="57">
        <v>110025.33586911712</v>
      </c>
      <c r="V8" s="57">
        <v>122007.49205520542</v>
      </c>
      <c r="W8" s="57">
        <v>128641.21571447339</v>
      </c>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row>
    <row r="9" spans="2:57" ht="18" customHeight="1">
      <c r="B9" s="43" t="s">
        <v>441</v>
      </c>
      <c r="D9" s="58">
        <v>7374.2290000000003</v>
      </c>
      <c r="E9" s="58">
        <v>8123.2461999999996</v>
      </c>
      <c r="F9" s="58">
        <v>9878.774203930001</v>
      </c>
      <c r="G9" s="58">
        <v>11815.30622</v>
      </c>
      <c r="H9" s="58">
        <v>14302.3012</v>
      </c>
      <c r="I9" s="58">
        <v>17056.8976</v>
      </c>
      <c r="J9" s="58">
        <v>19975.7222</v>
      </c>
      <c r="K9" s="58">
        <v>22818.3079</v>
      </c>
      <c r="L9" s="58">
        <v>23240.066822779998</v>
      </c>
      <c r="M9" s="58">
        <v>26789.428587579998</v>
      </c>
      <c r="N9" s="58">
        <v>33259.232680770001</v>
      </c>
      <c r="O9" s="58">
        <v>38972.960311019997</v>
      </c>
      <c r="P9" s="58">
        <v>42801.275168470005</v>
      </c>
      <c r="Q9" s="58">
        <v>49501.195259082997</v>
      </c>
      <c r="R9" s="58">
        <v>56803.679363509997</v>
      </c>
      <c r="S9" s="58">
        <v>64389.91113352</v>
      </c>
      <c r="T9" s="58">
        <v>71818.614065129994</v>
      </c>
      <c r="U9" s="58">
        <v>67486.245123109999</v>
      </c>
      <c r="V9" s="58">
        <v>76140.02859206</v>
      </c>
      <c r="W9" s="58">
        <v>77906.72378231</v>
      </c>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row>
    <row r="10" spans="2:57" ht="18" customHeight="1">
      <c r="B10" s="43" t="s">
        <v>442</v>
      </c>
      <c r="D10" s="58">
        <v>2095.8672999999999</v>
      </c>
      <c r="E10" s="58">
        <v>2217.4955999999997</v>
      </c>
      <c r="F10" s="58">
        <v>2468.3901999999998</v>
      </c>
      <c r="G10" s="58">
        <v>2873.7481000000007</v>
      </c>
      <c r="H10" s="58">
        <v>3362.7853</v>
      </c>
      <c r="I10" s="58">
        <v>4148.7138999999997</v>
      </c>
      <c r="J10" s="58">
        <v>4920.9375999999984</v>
      </c>
      <c r="K10" s="58">
        <v>6023.2446</v>
      </c>
      <c r="L10" s="58">
        <v>6804.12641205</v>
      </c>
      <c r="M10" s="58">
        <v>8090.2071699999997</v>
      </c>
      <c r="N10" s="58">
        <v>9432.8701499999988</v>
      </c>
      <c r="O10" s="58">
        <v>11006.80473</v>
      </c>
      <c r="P10" s="58">
        <v>12805.460196169995</v>
      </c>
      <c r="Q10" s="58">
        <v>15161.218509999999</v>
      </c>
      <c r="R10" s="58">
        <v>18193.547842563523</v>
      </c>
      <c r="S10" s="58">
        <v>21296.310181450001</v>
      </c>
      <c r="T10" s="58">
        <v>23867.689328550026</v>
      </c>
      <c r="U10" s="58">
        <v>24624.311789634929</v>
      </c>
      <c r="V10" s="58">
        <v>27585.811014146868</v>
      </c>
      <c r="W10" s="58">
        <v>29014.308779090006</v>
      </c>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row>
    <row r="11" spans="2:57" ht="18" customHeight="1">
      <c r="B11" s="43" t="s">
        <v>443</v>
      </c>
      <c r="D11" s="58">
        <v>1598.0082000000002</v>
      </c>
      <c r="E11" s="292">
        <v>1822.748771</v>
      </c>
      <c r="F11" s="58">
        <v>1788.5056306899999</v>
      </c>
      <c r="G11" s="59">
        <v>3281.4997343800001</v>
      </c>
      <c r="H11" s="58">
        <v>3659.6979000000001</v>
      </c>
      <c r="I11" s="58">
        <v>4586.8622211610837</v>
      </c>
      <c r="J11" s="58">
        <v>5764.5695078300005</v>
      </c>
      <c r="K11" s="58">
        <v>7219.609136770001</v>
      </c>
      <c r="L11" s="58">
        <v>7486.168348372641</v>
      </c>
      <c r="M11" s="58">
        <v>8849.0268243396604</v>
      </c>
      <c r="N11" s="58">
        <v>10819.028792388062</v>
      </c>
      <c r="O11" s="58">
        <v>10959.13154989507</v>
      </c>
      <c r="P11" s="58">
        <v>11706.44711295591</v>
      </c>
      <c r="Q11" s="58">
        <v>12232.20192454053</v>
      </c>
      <c r="R11" s="58">
        <v>15430.914609195224</v>
      </c>
      <c r="S11" s="58">
        <v>17133.536860733177</v>
      </c>
      <c r="T11" s="58">
        <v>19013.740980159819</v>
      </c>
      <c r="U11" s="58">
        <v>17914.778956372189</v>
      </c>
      <c r="V11" s="58">
        <v>18281.652448998564</v>
      </c>
      <c r="W11" s="58">
        <v>21720.183153073387</v>
      </c>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row>
    <row r="12" spans="2:57" ht="11.25" customHeight="1">
      <c r="B12" s="43" t="s">
        <v>37</v>
      </c>
      <c r="D12" s="58"/>
      <c r="E12" s="58"/>
      <c r="F12" s="58"/>
      <c r="G12" s="58"/>
      <c r="H12" s="58"/>
      <c r="I12" s="58"/>
      <c r="J12" s="58"/>
      <c r="K12" s="58"/>
      <c r="L12" s="58"/>
      <c r="M12" s="58"/>
      <c r="N12" s="58"/>
      <c r="O12" s="58"/>
      <c r="P12" s="58"/>
      <c r="Q12" s="58"/>
      <c r="R12" s="58"/>
      <c r="S12" s="58"/>
      <c r="T12" s="58"/>
      <c r="U12" s="58"/>
      <c r="V12" s="58"/>
      <c r="W12" s="5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row>
    <row r="13" spans="2:57" ht="18" customHeight="1">
      <c r="B13" s="55" t="s">
        <v>444</v>
      </c>
      <c r="C13" s="56"/>
      <c r="D13" s="57">
        <v>13045.0697</v>
      </c>
      <c r="E13" s="57">
        <v>11880.883870589998</v>
      </c>
      <c r="F13" s="57">
        <v>13781.392666829997</v>
      </c>
      <c r="G13" s="57">
        <v>16285.52421</v>
      </c>
      <c r="H13" s="57">
        <v>19627.090469999999</v>
      </c>
      <c r="I13" s="57">
        <v>24428.768291509998</v>
      </c>
      <c r="J13" s="57">
        <v>28053.07766841483</v>
      </c>
      <c r="K13" s="57">
        <v>35413.323120589994</v>
      </c>
      <c r="L13" s="57">
        <v>37513.047269623028</v>
      </c>
      <c r="M13" s="57">
        <v>41818.200413621933</v>
      </c>
      <c r="N13" s="57">
        <v>49004.884077251911</v>
      </c>
      <c r="O13" s="57">
        <v>56028.681166886126</v>
      </c>
      <c r="P13" s="57">
        <v>61654.229272707846</v>
      </c>
      <c r="Q13" s="57">
        <v>71428.986683937677</v>
      </c>
      <c r="R13" s="57">
        <v>83100.963825672137</v>
      </c>
      <c r="S13" s="57">
        <v>94541.899208574876</v>
      </c>
      <c r="T13" s="57">
        <v>105417.75473309179</v>
      </c>
      <c r="U13" s="57">
        <v>108545.25551282163</v>
      </c>
      <c r="V13" s="57">
        <v>109931.92901259736</v>
      </c>
      <c r="W13" s="57">
        <v>115878.54205048937</v>
      </c>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row>
    <row r="14" spans="2:57" ht="18" customHeight="1">
      <c r="B14" s="43" t="s">
        <v>445</v>
      </c>
      <c r="D14" s="58">
        <v>3611.1677999999997</v>
      </c>
      <c r="E14" s="58">
        <v>4051.5017208100003</v>
      </c>
      <c r="F14" s="58">
        <v>4466.6135679299996</v>
      </c>
      <c r="G14" s="58">
        <v>5024.0012999999999</v>
      </c>
      <c r="H14" s="58">
        <v>5959.5638999999983</v>
      </c>
      <c r="I14" s="58">
        <v>7315.055273850001</v>
      </c>
      <c r="J14" s="58">
        <v>8540.0780149848324</v>
      </c>
      <c r="K14" s="58">
        <v>10741.868712489999</v>
      </c>
      <c r="L14" s="58">
        <v>12188.387170050401</v>
      </c>
      <c r="M14" s="58">
        <v>12892.299572223519</v>
      </c>
      <c r="N14" s="58">
        <v>14496.877584082831</v>
      </c>
      <c r="O14" s="58">
        <v>16739.381766427428</v>
      </c>
      <c r="P14" s="58">
        <v>18637.210391144647</v>
      </c>
      <c r="Q14" s="58">
        <v>22123.716340406831</v>
      </c>
      <c r="R14" s="58">
        <v>24908.207369258118</v>
      </c>
      <c r="S14" s="58">
        <v>27862.01841109198</v>
      </c>
      <c r="T14" s="58">
        <v>30935.046136776517</v>
      </c>
      <c r="U14" s="58">
        <v>32141.754625104</v>
      </c>
      <c r="V14" s="58">
        <v>32963.932507762787</v>
      </c>
      <c r="W14" s="58">
        <v>33542.957394797217</v>
      </c>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row>
    <row r="15" spans="2:57" ht="18" customHeight="1">
      <c r="B15" s="43" t="s">
        <v>446</v>
      </c>
      <c r="D15" s="58">
        <v>2942.7773000000002</v>
      </c>
      <c r="E15" s="58">
        <v>2311.0604772700003</v>
      </c>
      <c r="F15" s="58">
        <v>2392.1276155800001</v>
      </c>
      <c r="G15" s="58">
        <v>3321.0566730100004</v>
      </c>
      <c r="H15" s="58">
        <v>3987.19546107</v>
      </c>
      <c r="I15" s="58">
        <v>5602.4114837099987</v>
      </c>
      <c r="J15" s="58">
        <v>6643.56791557</v>
      </c>
      <c r="K15" s="58">
        <v>9328.9567505199993</v>
      </c>
      <c r="L15" s="58">
        <v>8013.1002752863678</v>
      </c>
      <c r="M15" s="58">
        <v>9450.2296471419704</v>
      </c>
      <c r="N15" s="58">
        <v>11812.464861928736</v>
      </c>
      <c r="O15" s="58">
        <v>13613.797846014324</v>
      </c>
      <c r="P15" s="58">
        <v>14949.775594760486</v>
      </c>
      <c r="Q15" s="58">
        <v>17550.863045764752</v>
      </c>
      <c r="R15" s="58">
        <v>20087.952052547553</v>
      </c>
      <c r="S15" s="58">
        <v>24088.964052203435</v>
      </c>
      <c r="T15" s="58">
        <v>26445.520787706933</v>
      </c>
      <c r="U15" s="58">
        <v>25664.218631086449</v>
      </c>
      <c r="V15" s="58">
        <v>27512.91504798019</v>
      </c>
      <c r="W15" s="58">
        <v>29803.665455361279</v>
      </c>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row>
    <row r="16" spans="2:57" ht="18" customHeight="1">
      <c r="B16" s="43" t="s">
        <v>447</v>
      </c>
      <c r="D16" s="58">
        <v>1220.9411</v>
      </c>
      <c r="E16" s="58">
        <v>1288.6644199999998</v>
      </c>
      <c r="F16" s="58">
        <v>1921.4421399999999</v>
      </c>
      <c r="G16" s="58">
        <v>1507.64029</v>
      </c>
      <c r="H16" s="58">
        <v>1586.6503700000003</v>
      </c>
      <c r="I16" s="58">
        <v>1754.1449</v>
      </c>
      <c r="J16" s="58">
        <v>1641.5627200000001</v>
      </c>
      <c r="K16" s="58">
        <v>1533.93326</v>
      </c>
      <c r="L16" s="58">
        <v>1811.7808629646001</v>
      </c>
      <c r="M16" s="58">
        <v>2186.1467485017411</v>
      </c>
      <c r="N16" s="58">
        <v>2523.0738435002481</v>
      </c>
      <c r="O16" s="58">
        <v>2650.1626025121295</v>
      </c>
      <c r="P16" s="58">
        <v>2731.3245876389765</v>
      </c>
      <c r="Q16" s="58">
        <v>2825.5601671492395</v>
      </c>
      <c r="R16" s="58">
        <v>3368.5772779290883</v>
      </c>
      <c r="S16" s="58">
        <v>4026.3550103806965</v>
      </c>
      <c r="T16" s="58">
        <v>4820.163969578869</v>
      </c>
      <c r="U16" s="58">
        <v>4871.7435503723718</v>
      </c>
      <c r="V16" s="58">
        <v>5641.0965099541509</v>
      </c>
      <c r="W16" s="58">
        <v>5673.3550244145199</v>
      </c>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row>
    <row r="17" spans="2:57" ht="18" customHeight="1">
      <c r="B17" s="43" t="s">
        <v>448</v>
      </c>
      <c r="D17" s="58">
        <v>558.44470000000001</v>
      </c>
      <c r="E17" s="58">
        <v>935.85624999999993</v>
      </c>
      <c r="F17" s="58">
        <v>1521.2574099999999</v>
      </c>
      <c r="G17" s="58">
        <v>1219.8234</v>
      </c>
      <c r="H17" s="58">
        <v>1153.1414000000002</v>
      </c>
      <c r="I17" s="58">
        <v>1174.7865999999999</v>
      </c>
      <c r="J17" s="58">
        <v>1172.0360000000001</v>
      </c>
      <c r="K17" s="58">
        <v>1003.5433999999999</v>
      </c>
      <c r="L17" s="58">
        <v>1229.8769869246</v>
      </c>
      <c r="M17" s="58">
        <v>1552.6572985357411</v>
      </c>
      <c r="N17" s="58">
        <v>1771.009285679123</v>
      </c>
      <c r="O17" s="58">
        <v>1804.6676608362222</v>
      </c>
      <c r="P17" s="58">
        <v>1731.847606781258</v>
      </c>
      <c r="Q17" s="58">
        <v>1562.2187984360789</v>
      </c>
      <c r="R17" s="58">
        <v>1787.0360372800001</v>
      </c>
      <c r="S17" s="58">
        <v>2106.366003347222</v>
      </c>
      <c r="T17" s="58">
        <v>2516.6171079335149</v>
      </c>
      <c r="U17" s="58">
        <v>2056.2548886760433</v>
      </c>
      <c r="V17" s="58">
        <v>2230.5353702831062</v>
      </c>
      <c r="W17" s="58">
        <v>1997.2850093449299</v>
      </c>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row>
    <row r="18" spans="2:57" ht="18" customHeight="1">
      <c r="B18" s="43" t="s">
        <v>449</v>
      </c>
      <c r="D18" s="58">
        <v>662.49639999999999</v>
      </c>
      <c r="E18" s="58">
        <v>352.80816999999996</v>
      </c>
      <c r="F18" s="58">
        <v>400.18473</v>
      </c>
      <c r="G18" s="58">
        <v>287.81689</v>
      </c>
      <c r="H18" s="58">
        <v>433.50896999999998</v>
      </c>
      <c r="I18" s="58">
        <v>579.3583000000001</v>
      </c>
      <c r="J18" s="58">
        <v>469.52672000000007</v>
      </c>
      <c r="K18" s="58">
        <v>530.38986000000011</v>
      </c>
      <c r="L18" s="58">
        <v>581.90387604</v>
      </c>
      <c r="M18" s="58">
        <v>633.48944996599994</v>
      </c>
      <c r="N18" s="58">
        <v>752.06455782112505</v>
      </c>
      <c r="O18" s="58">
        <v>845.49494167590717</v>
      </c>
      <c r="P18" s="58">
        <v>999.47698085771844</v>
      </c>
      <c r="Q18" s="58">
        <v>1263.3413687131604</v>
      </c>
      <c r="R18" s="58">
        <v>1581.5412406490882</v>
      </c>
      <c r="S18" s="58">
        <v>1919.9890070334748</v>
      </c>
      <c r="T18" s="58">
        <v>2303.5468616453541</v>
      </c>
      <c r="U18" s="58">
        <v>2815.4886616963281</v>
      </c>
      <c r="V18" s="58">
        <v>3410.5611396710447</v>
      </c>
      <c r="W18" s="58">
        <v>3676.0700150695902</v>
      </c>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row>
    <row r="19" spans="2:57" ht="18" customHeight="1">
      <c r="B19" s="43" t="s">
        <v>450</v>
      </c>
      <c r="D19" s="58">
        <v>3523.5375000000004</v>
      </c>
      <c r="E19" s="58">
        <v>2518.1842219999999</v>
      </c>
      <c r="F19" s="58">
        <v>3067.9032733000004</v>
      </c>
      <c r="G19" s="58">
        <v>4259.5788600000014</v>
      </c>
      <c r="H19" s="58">
        <v>5348.7080000000005</v>
      </c>
      <c r="I19" s="58">
        <v>6107.42385199</v>
      </c>
      <c r="J19" s="58">
        <v>7201.7204004999994</v>
      </c>
      <c r="K19" s="58">
        <v>8132.3233970899992</v>
      </c>
      <c r="L19" s="58">
        <v>8195.0582914968636</v>
      </c>
      <c r="M19" s="58">
        <v>9108.5141932057304</v>
      </c>
      <c r="N19" s="58">
        <v>10487.324247378381</v>
      </c>
      <c r="O19" s="58">
        <v>11713.357196513114</v>
      </c>
      <c r="P19" s="58">
        <v>12960.002138309694</v>
      </c>
      <c r="Q19" s="58">
        <v>14503.125145092166</v>
      </c>
      <c r="R19" s="58">
        <v>18056.430631185001</v>
      </c>
      <c r="S19" s="58">
        <v>18983.5484200438</v>
      </c>
      <c r="T19" s="58">
        <v>21033.637031099999</v>
      </c>
      <c r="U19" s="58">
        <v>21350.0061203527</v>
      </c>
      <c r="V19" s="58">
        <v>17418.981923240855</v>
      </c>
      <c r="W19" s="58">
        <v>18387.05028077152</v>
      </c>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row>
    <row r="20" spans="2:57" ht="18" customHeight="1">
      <c r="B20" s="43" t="s">
        <v>451</v>
      </c>
      <c r="D20" s="58">
        <v>1057.7483999999999</v>
      </c>
      <c r="E20" s="58">
        <v>1414.1512805100001</v>
      </c>
      <c r="F20" s="58">
        <v>1597.5671300200001</v>
      </c>
      <c r="G20" s="58">
        <v>1741.4245069899998</v>
      </c>
      <c r="H20" s="58">
        <v>1971.2289389300001</v>
      </c>
      <c r="I20" s="58">
        <v>2445.2598509599998</v>
      </c>
      <c r="J20" s="58">
        <v>2987.1259630799991</v>
      </c>
      <c r="K20" s="58">
        <v>4176.7661634199994</v>
      </c>
      <c r="L20" s="58">
        <v>5430.0025682939995</v>
      </c>
      <c r="M20" s="58">
        <v>5948.986244220001</v>
      </c>
      <c r="N20" s="58">
        <v>6311.3336382944108</v>
      </c>
      <c r="O20" s="58">
        <v>7520.572417856567</v>
      </c>
      <c r="P20" s="58">
        <v>8900.3461429024483</v>
      </c>
      <c r="Q20" s="58">
        <v>10737.333297043</v>
      </c>
      <c r="R20" s="58">
        <v>12462.39020524809</v>
      </c>
      <c r="S20" s="58">
        <v>15104.719105982906</v>
      </c>
      <c r="T20" s="58">
        <v>17297.276571498267</v>
      </c>
      <c r="U20" s="58">
        <v>20082.010006610009</v>
      </c>
      <c r="V20" s="58">
        <v>22261.4284411646</v>
      </c>
      <c r="W20" s="58">
        <v>24087.36254903</v>
      </c>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row>
    <row r="21" spans="2:57" ht="18" customHeight="1">
      <c r="B21" s="43" t="s">
        <v>452</v>
      </c>
      <c r="D21" s="58">
        <v>688.8975999999999</v>
      </c>
      <c r="E21" s="58">
        <v>297.32175000000001</v>
      </c>
      <c r="F21" s="58">
        <v>335.73894000000001</v>
      </c>
      <c r="G21" s="58">
        <v>431.82258000000002</v>
      </c>
      <c r="H21" s="58">
        <v>773.74379999999996</v>
      </c>
      <c r="I21" s="58">
        <v>1204.472931</v>
      </c>
      <c r="J21" s="58">
        <v>1039.0226542800001</v>
      </c>
      <c r="K21" s="58">
        <v>1499.4748370699999</v>
      </c>
      <c r="L21" s="58">
        <v>1874.7181015308033</v>
      </c>
      <c r="M21" s="58">
        <v>2232.0240083289659</v>
      </c>
      <c r="N21" s="58">
        <v>3373.8099020673058</v>
      </c>
      <c r="O21" s="58">
        <v>3791.4093375625662</v>
      </c>
      <c r="P21" s="58">
        <v>3475.5704179515906</v>
      </c>
      <c r="Q21" s="58">
        <v>3688.3886884816934</v>
      </c>
      <c r="R21" s="58">
        <v>4217.4062895042853</v>
      </c>
      <c r="S21" s="58">
        <v>4476.2942088720547</v>
      </c>
      <c r="T21" s="58">
        <v>4886.110236431211</v>
      </c>
      <c r="U21" s="58">
        <v>4435.5225792960973</v>
      </c>
      <c r="V21" s="58">
        <v>4133.5745824947735</v>
      </c>
      <c r="W21" s="58">
        <v>4384.1513461148206</v>
      </c>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row>
    <row r="22" spans="2:57" ht="8.25" customHeight="1">
      <c r="B22" s="43" t="s">
        <v>37</v>
      </c>
      <c r="D22" s="58"/>
      <c r="E22" s="58"/>
      <c r="F22" s="58"/>
      <c r="G22" s="58"/>
      <c r="H22" s="58"/>
      <c r="I22" s="58"/>
      <c r="J22" s="58"/>
      <c r="K22" s="58"/>
      <c r="L22" s="58"/>
      <c r="M22" s="58"/>
      <c r="N22" s="58"/>
      <c r="O22" s="58"/>
      <c r="P22" s="58"/>
      <c r="Q22" s="58"/>
      <c r="R22" s="58"/>
      <c r="S22" s="58"/>
      <c r="T22" s="58"/>
      <c r="U22" s="58"/>
      <c r="V22" s="58"/>
      <c r="W22" s="5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row>
    <row r="23" spans="2:57" ht="18" customHeight="1">
      <c r="B23" s="55" t="s">
        <v>453</v>
      </c>
      <c r="C23" s="43"/>
      <c r="D23" s="57">
        <v>-1976.9651999999987</v>
      </c>
      <c r="E23" s="57">
        <v>282.6067004100023</v>
      </c>
      <c r="F23" s="57">
        <v>354.27736779000406</v>
      </c>
      <c r="G23" s="57">
        <v>1685.029844380002</v>
      </c>
      <c r="H23" s="57">
        <v>1697.6939300000013</v>
      </c>
      <c r="I23" s="57">
        <v>1363.7054296510869</v>
      </c>
      <c r="J23" s="57">
        <v>2608.1516394151695</v>
      </c>
      <c r="K23" s="57">
        <v>647.83851618000335</v>
      </c>
      <c r="L23" s="57">
        <v>17.314313579612644</v>
      </c>
      <c r="M23" s="57">
        <v>1910.4621682977304</v>
      </c>
      <c r="N23" s="57">
        <v>4506.2475459061534</v>
      </c>
      <c r="O23" s="57">
        <v>4910.2154240289456</v>
      </c>
      <c r="P23" s="57">
        <v>5658.9532048880646</v>
      </c>
      <c r="Q23" s="57">
        <v>5465.6290096858429</v>
      </c>
      <c r="R23" s="57">
        <v>7327.1779895966174</v>
      </c>
      <c r="S23" s="57">
        <v>8277.8589671282971</v>
      </c>
      <c r="T23" s="57">
        <v>9282.2896407480439</v>
      </c>
      <c r="U23" s="57">
        <v>1480.0803562954825</v>
      </c>
      <c r="V23" s="57">
        <v>12075.563042608061</v>
      </c>
      <c r="W23" s="57">
        <v>12762.673663984024</v>
      </c>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row>
    <row r="24" spans="2:57" ht="5.25" customHeight="1">
      <c r="B24" s="55" t="s">
        <v>37</v>
      </c>
      <c r="D24" s="58"/>
      <c r="E24" s="58"/>
      <c r="F24" s="58"/>
      <c r="G24" s="58"/>
      <c r="H24" s="58"/>
      <c r="I24" s="58"/>
      <c r="J24" s="58"/>
      <c r="K24" s="58"/>
      <c r="L24" s="58"/>
      <c r="M24" s="58"/>
      <c r="N24" s="58"/>
      <c r="O24" s="58"/>
      <c r="P24" s="58"/>
      <c r="Q24" s="58"/>
      <c r="R24" s="58"/>
      <c r="S24" s="58"/>
      <c r="T24" s="58"/>
      <c r="U24" s="58"/>
      <c r="V24" s="58"/>
      <c r="W24" s="5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row>
    <row r="25" spans="2:57" ht="18" customHeight="1">
      <c r="B25" s="55" t="s">
        <v>454</v>
      </c>
      <c r="C25" s="43"/>
      <c r="D25" s="57">
        <v>3304.6768999999999</v>
      </c>
      <c r="E25" s="57">
        <v>3185.6956836299996</v>
      </c>
      <c r="F25" s="57">
        <v>4109.0492272199999</v>
      </c>
      <c r="G25" s="57">
        <v>5250.5620499999995</v>
      </c>
      <c r="H25" s="57">
        <v>5313.9051999999992</v>
      </c>
      <c r="I25" s="57">
        <v>4827.8992410000001</v>
      </c>
      <c r="J25" s="57">
        <v>5513.8172290000002</v>
      </c>
      <c r="K25" s="57">
        <v>5523.0267000000003</v>
      </c>
      <c r="L25" s="57">
        <v>6594.0540803327458</v>
      </c>
      <c r="M25" s="57">
        <v>6032.3196378911289</v>
      </c>
      <c r="N25" s="57">
        <v>7963.5916170795481</v>
      </c>
      <c r="O25" s="57">
        <v>9054.7514791557023</v>
      </c>
      <c r="P25" s="57">
        <v>11462.326161052844</v>
      </c>
      <c r="Q25" s="57">
        <v>13422.704699234702</v>
      </c>
      <c r="R25" s="57">
        <v>17232.341267594311</v>
      </c>
      <c r="S25" s="57">
        <v>20101.285697047591</v>
      </c>
      <c r="T25" s="57">
        <v>22092.541241175051</v>
      </c>
      <c r="U25" s="57">
        <v>20372.665194536632</v>
      </c>
      <c r="V25" s="57">
        <v>21257.487750171884</v>
      </c>
      <c r="W25" s="57">
        <v>25782.098470872414</v>
      </c>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row>
    <row r="26" spans="2:57" ht="5.25" customHeight="1">
      <c r="B26" s="55"/>
      <c r="C26" s="43"/>
      <c r="D26" s="57"/>
      <c r="E26" s="57"/>
      <c r="F26" s="57"/>
      <c r="G26" s="57"/>
      <c r="H26" s="57"/>
      <c r="I26" s="57"/>
      <c r="J26" s="57"/>
      <c r="K26" s="57"/>
      <c r="L26" s="57"/>
      <c r="M26" s="57"/>
      <c r="N26" s="57"/>
      <c r="O26" s="57"/>
      <c r="P26" s="57"/>
      <c r="Q26" s="57"/>
      <c r="R26" s="57"/>
      <c r="S26" s="57"/>
      <c r="T26" s="57"/>
      <c r="U26" s="57"/>
      <c r="V26" s="57"/>
      <c r="W26" s="57"/>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row>
    <row r="27" spans="2:57" ht="18" customHeight="1">
      <c r="B27" s="312" t="s">
        <v>203</v>
      </c>
      <c r="C27" s="43"/>
      <c r="D27" s="57">
        <v>16349.7466</v>
      </c>
      <c r="E27" s="57">
        <v>15066.579554219998</v>
      </c>
      <c r="F27" s="57">
        <v>17890.441894049996</v>
      </c>
      <c r="G27" s="57">
        <v>21536.08626</v>
      </c>
      <c r="H27" s="57">
        <v>24940.995669999997</v>
      </c>
      <c r="I27" s="57">
        <v>29256.667532509997</v>
      </c>
      <c r="J27" s="57">
        <v>33566.89489741483</v>
      </c>
      <c r="K27" s="57">
        <v>40936.349820589996</v>
      </c>
      <c r="L27" s="57">
        <v>44107.101349955774</v>
      </c>
      <c r="M27" s="57">
        <v>47850.520051513064</v>
      </c>
      <c r="N27" s="57">
        <v>56968.475694331457</v>
      </c>
      <c r="O27" s="57">
        <v>65083.432646041831</v>
      </c>
      <c r="P27" s="57">
        <v>73116.555433760688</v>
      </c>
      <c r="Q27" s="57">
        <v>84851.69138317238</v>
      </c>
      <c r="R27" s="57">
        <v>100333.30509326645</v>
      </c>
      <c r="S27" s="57">
        <v>114643.18490562247</v>
      </c>
      <c r="T27" s="57">
        <v>127510.29597426683</v>
      </c>
      <c r="U27" s="57">
        <v>128917.92070735827</v>
      </c>
      <c r="V27" s="57">
        <v>131189.41676276925</v>
      </c>
      <c r="W27" s="57">
        <v>141660.64052136178</v>
      </c>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row>
    <row r="28" spans="2:57" ht="5.45" customHeight="1">
      <c r="B28" s="55" t="s">
        <v>37</v>
      </c>
      <c r="D28" s="57"/>
      <c r="E28" s="57"/>
      <c r="F28" s="57"/>
      <c r="G28" s="57"/>
      <c r="H28" s="57"/>
      <c r="I28" s="57"/>
      <c r="J28" s="57"/>
      <c r="K28" s="57"/>
      <c r="L28" s="57"/>
      <c r="M28" s="57"/>
      <c r="N28" s="57"/>
      <c r="O28" s="57"/>
      <c r="P28" s="57"/>
      <c r="Q28" s="57"/>
      <c r="R28" s="57"/>
      <c r="S28" s="57"/>
      <c r="T28" s="57"/>
      <c r="U28" s="57"/>
      <c r="V28" s="57"/>
      <c r="W28" s="57"/>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row>
    <row r="29" spans="2:57" ht="18" customHeight="1">
      <c r="B29" s="55" t="s">
        <v>255</v>
      </c>
      <c r="C29" s="43"/>
      <c r="D29" s="57">
        <v>-5281.6420999999991</v>
      </c>
      <c r="E29" s="57">
        <v>-2903.0889832199973</v>
      </c>
      <c r="F29" s="57">
        <v>-3754.7718594299959</v>
      </c>
      <c r="G29" s="57">
        <v>-3565.5322056199975</v>
      </c>
      <c r="H29" s="57">
        <v>-3616.211269999998</v>
      </c>
      <c r="I29" s="57">
        <v>-3464.1938113489132</v>
      </c>
      <c r="J29" s="57">
        <v>-2905.6655895848307</v>
      </c>
      <c r="K29" s="57">
        <v>-4875.188183819997</v>
      </c>
      <c r="L29" s="57">
        <v>-6576.7397667531332</v>
      </c>
      <c r="M29" s="57">
        <v>-4121.8574695933985</v>
      </c>
      <c r="N29" s="57">
        <v>-3457.3440711733947</v>
      </c>
      <c r="O29" s="57">
        <v>-4144.5360551267568</v>
      </c>
      <c r="P29" s="57">
        <v>-5803.3729561647797</v>
      </c>
      <c r="Q29" s="57">
        <v>-7957.0756895488594</v>
      </c>
      <c r="R29" s="57">
        <v>-9905.1632779976935</v>
      </c>
      <c r="S29" s="57">
        <v>-11823.426729919294</v>
      </c>
      <c r="T29" s="57">
        <v>-12810.251600427007</v>
      </c>
      <c r="U29" s="57">
        <v>-18892.58483824115</v>
      </c>
      <c r="V29" s="57">
        <v>-9181.9247075638232</v>
      </c>
      <c r="W29" s="57">
        <v>-13019.42480688839</v>
      </c>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row>
    <row r="30" spans="2:57" ht="6.75" customHeight="1">
      <c r="B30" s="55" t="s">
        <v>37</v>
      </c>
      <c r="D30" s="57"/>
      <c r="E30" s="57"/>
      <c r="F30" s="57"/>
      <c r="G30" s="57"/>
      <c r="H30" s="57"/>
      <c r="I30" s="57"/>
      <c r="J30" s="57"/>
      <c r="K30" s="57"/>
      <c r="L30" s="57"/>
      <c r="M30" s="57"/>
      <c r="N30" s="57"/>
      <c r="O30" s="57"/>
      <c r="P30" s="57"/>
      <c r="Q30" s="57"/>
      <c r="R30" s="57"/>
      <c r="S30" s="57"/>
      <c r="T30" s="57"/>
      <c r="U30" s="57"/>
      <c r="V30" s="57"/>
      <c r="W30" s="57"/>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row>
    <row r="31" spans="2:57" ht="18" customHeight="1">
      <c r="B31" s="55" t="s">
        <v>455</v>
      </c>
      <c r="D31" s="57">
        <v>1636.3948</v>
      </c>
      <c r="E31" s="57">
        <v>1785.5959268400002</v>
      </c>
      <c r="F31" s="57">
        <v>2350.0033599999997</v>
      </c>
      <c r="G31" s="57">
        <v>2599.6749600000003</v>
      </c>
      <c r="H31" s="57">
        <v>2826.1792</v>
      </c>
      <c r="I31" s="57">
        <v>4042.8343999999997</v>
      </c>
      <c r="J31" s="57">
        <v>4216.7666000000008</v>
      </c>
      <c r="K31" s="57">
        <v>3847.3569399999992</v>
      </c>
      <c r="L31" s="57">
        <v>4380.9968238399997</v>
      </c>
      <c r="M31" s="57">
        <v>3020.2839305825173</v>
      </c>
      <c r="N31" s="57">
        <v>3811.5036827298918</v>
      </c>
      <c r="O31" s="57">
        <v>3517.9997337069349</v>
      </c>
      <c r="P31" s="57">
        <v>2746.3063366799547</v>
      </c>
      <c r="Q31" s="57">
        <v>3507.5149631858676</v>
      </c>
      <c r="R31" s="57">
        <v>4454.9427312718117</v>
      </c>
      <c r="S31" s="57">
        <v>4323.1470711378979</v>
      </c>
      <c r="T31" s="57">
        <v>4321.8285441660382</v>
      </c>
      <c r="U31" s="57">
        <v>2782.4657781000001</v>
      </c>
      <c r="V31" s="57">
        <v>2614.6840465400001</v>
      </c>
      <c r="W31" s="57">
        <v>2244.8066115160191</v>
      </c>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row>
    <row r="32" spans="2:57" ht="9.75" customHeight="1">
      <c r="B32" s="43"/>
      <c r="D32" s="57"/>
      <c r="E32" s="57"/>
      <c r="F32" s="57"/>
      <c r="G32" s="57"/>
      <c r="H32" s="57"/>
      <c r="I32" s="57"/>
      <c r="J32" s="57"/>
      <c r="K32" s="57"/>
      <c r="L32" s="57"/>
      <c r="M32" s="57"/>
      <c r="N32" s="57"/>
      <c r="O32" s="57"/>
      <c r="P32" s="57"/>
      <c r="Q32" s="57"/>
      <c r="R32" s="57"/>
      <c r="S32" s="57"/>
      <c r="T32" s="57"/>
      <c r="U32" s="57"/>
      <c r="V32" s="57"/>
      <c r="W32" s="5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row>
    <row r="33" spans="2:57" s="56" customFormat="1" ht="18" customHeight="1">
      <c r="B33" s="55" t="s">
        <v>456</v>
      </c>
      <c r="D33" s="57">
        <v>-3645.2472999999991</v>
      </c>
      <c r="E33" s="57">
        <v>-1117.4930563799971</v>
      </c>
      <c r="F33" s="57">
        <v>-1404.7684994299962</v>
      </c>
      <c r="G33" s="57">
        <v>-965.85724561999723</v>
      </c>
      <c r="H33" s="57">
        <v>-790.03206999999793</v>
      </c>
      <c r="I33" s="57">
        <v>578.64058865108655</v>
      </c>
      <c r="J33" s="57">
        <v>1311.1010104151701</v>
      </c>
      <c r="K33" s="57">
        <v>-1027.8312438199978</v>
      </c>
      <c r="L33" s="57">
        <v>-2195.7429429131334</v>
      </c>
      <c r="M33" s="57">
        <v>-1101.5735390108812</v>
      </c>
      <c r="N33" s="57">
        <v>354.15961155649711</v>
      </c>
      <c r="O33" s="57">
        <v>-626.53632141982189</v>
      </c>
      <c r="P33" s="57">
        <v>-3057.066619484825</v>
      </c>
      <c r="Q33" s="57">
        <v>-4449.5607263629918</v>
      </c>
      <c r="R33" s="57">
        <v>-5450.2205467258818</v>
      </c>
      <c r="S33" s="57">
        <v>-7500.2796587813964</v>
      </c>
      <c r="T33" s="57">
        <v>-8488.42305626097</v>
      </c>
      <c r="U33" s="57">
        <v>-16110.119060141149</v>
      </c>
      <c r="V33" s="57">
        <v>-6567.2406610238231</v>
      </c>
      <c r="W33" s="57">
        <v>-10774.618195372372</v>
      </c>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row>
    <row r="34" spans="2:57" ht="11.25" customHeight="1">
      <c r="B34" s="43" t="s">
        <v>37</v>
      </c>
      <c r="D34" s="57"/>
      <c r="E34" s="57"/>
      <c r="F34" s="57"/>
      <c r="G34" s="57"/>
      <c r="H34" s="57"/>
      <c r="I34" s="57"/>
      <c r="J34" s="57"/>
      <c r="K34" s="57"/>
      <c r="L34" s="57"/>
      <c r="M34" s="57"/>
      <c r="N34" s="57"/>
      <c r="O34" s="57"/>
      <c r="P34" s="57"/>
      <c r="Q34" s="57"/>
      <c r="R34" s="57"/>
      <c r="S34" s="57"/>
      <c r="T34" s="57"/>
      <c r="U34" s="57"/>
      <c r="V34" s="57"/>
      <c r="W34" s="5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row>
    <row r="35" spans="2:57" s="56" customFormat="1" ht="18" customHeight="1">
      <c r="B35" s="55" t="s">
        <v>457</v>
      </c>
      <c r="D35" s="57">
        <v>3645.2473000000009</v>
      </c>
      <c r="E35" s="57">
        <v>1117.4938563800008</v>
      </c>
      <c r="F35" s="57">
        <v>1404.7684994300002</v>
      </c>
      <c r="G35" s="57">
        <v>965.85724561999973</v>
      </c>
      <c r="H35" s="57">
        <v>790.03207000000032</v>
      </c>
      <c r="I35" s="57">
        <v>-578.64058865108382</v>
      </c>
      <c r="J35" s="57">
        <v>-1311.1010104151653</v>
      </c>
      <c r="K35" s="57">
        <v>1027.8312438199998</v>
      </c>
      <c r="L35" s="57">
        <v>2195.742942913138</v>
      </c>
      <c r="M35" s="57">
        <v>1101.5735390108791</v>
      </c>
      <c r="N35" s="57">
        <v>-354.15961155649393</v>
      </c>
      <c r="O35" s="57">
        <v>626.53632141982871</v>
      </c>
      <c r="P35" s="57">
        <v>3057.0666194848227</v>
      </c>
      <c r="Q35" s="57">
        <v>4449.5607263629872</v>
      </c>
      <c r="R35" s="57">
        <v>5450.2205467258909</v>
      </c>
      <c r="S35" s="57">
        <v>7500.2796587813955</v>
      </c>
      <c r="T35" s="57">
        <v>8488.4244492609669</v>
      </c>
      <c r="U35" s="57">
        <v>16110.119060141131</v>
      </c>
      <c r="V35" s="57">
        <v>6567.2406610238095</v>
      </c>
      <c r="W35" s="57">
        <v>10774.618195372368</v>
      </c>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row>
    <row r="36" spans="2:57" ht="18" customHeight="1">
      <c r="B36" s="43" t="s">
        <v>458</v>
      </c>
      <c r="D36" s="58">
        <v>1358.7220670000006</v>
      </c>
      <c r="E36" s="58">
        <v>-1201.7055036199995</v>
      </c>
      <c r="F36" s="58">
        <v>-2070.5932052599992</v>
      </c>
      <c r="G36" s="58">
        <v>-4437.6046143799995</v>
      </c>
      <c r="H36" s="58">
        <v>-3046.2775399999991</v>
      </c>
      <c r="I36" s="58">
        <v>-4052.200288651085</v>
      </c>
      <c r="J36" s="58">
        <v>-4587.6261904151652</v>
      </c>
      <c r="K36" s="58">
        <v>-1273.31137618</v>
      </c>
      <c r="L36" s="58">
        <v>-2679.9661243158625</v>
      </c>
      <c r="M36" s="58">
        <v>-3587.2886636126186</v>
      </c>
      <c r="N36" s="58">
        <v>-4426.3235891423592</v>
      </c>
      <c r="O36" s="58">
        <v>-4315.958900137055</v>
      </c>
      <c r="P36" s="58">
        <v>-3061.0040625598767</v>
      </c>
      <c r="Q36" s="58">
        <v>-3307.9801520516112</v>
      </c>
      <c r="R36" s="58">
        <v>-3470.9040262980898</v>
      </c>
      <c r="S36" s="58">
        <v>-1112.4294005065387</v>
      </c>
      <c r="T36" s="58">
        <v>-4933.3180339612572</v>
      </c>
      <c r="U36" s="58">
        <v>8129.9335047777349</v>
      </c>
      <c r="V36" s="58">
        <v>-5843.5117206428158</v>
      </c>
      <c r="W36" s="58">
        <v>-12656.667044596332</v>
      </c>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row>
    <row r="37" spans="2:57" ht="18" customHeight="1">
      <c r="B37" s="60" t="s">
        <v>61</v>
      </c>
      <c r="D37" s="58">
        <v>2049.2612670000003</v>
      </c>
      <c r="E37" s="58">
        <v>-1636.2146910995682</v>
      </c>
      <c r="F37" s="58">
        <v>-1866.5484849463639</v>
      </c>
      <c r="G37" s="58">
        <v>-4220.3755341648593</v>
      </c>
      <c r="H37" s="58">
        <v>-2720.5637742799995</v>
      </c>
      <c r="I37" s="58">
        <v>-2690.9684512210843</v>
      </c>
      <c r="J37" s="58">
        <v>-3240.327097899999</v>
      </c>
      <c r="K37" s="58">
        <v>1853.4665537400001</v>
      </c>
      <c r="L37" s="58">
        <v>-952.60396813306966</v>
      </c>
      <c r="M37" s="58">
        <v>-2457.4172189316646</v>
      </c>
      <c r="N37" s="58">
        <v>-1023.5692869777494</v>
      </c>
      <c r="O37" s="58">
        <v>-767.22682060504178</v>
      </c>
      <c r="P37" s="58">
        <v>-323.20867125233593</v>
      </c>
      <c r="Q37" s="58">
        <v>-3820.3239560868474</v>
      </c>
      <c r="R37" s="58">
        <v>-2572.1654354702928</v>
      </c>
      <c r="S37" s="58">
        <v>-1939.9867650626552</v>
      </c>
      <c r="T37" s="58">
        <v>-6744.6789591111356</v>
      </c>
      <c r="U37" s="58">
        <v>9073.1047243776466</v>
      </c>
      <c r="V37" s="58">
        <v>-4447.8427792950097</v>
      </c>
      <c r="W37" s="58">
        <v>-11884.19478621141</v>
      </c>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row>
    <row r="38" spans="2:57" ht="18" customHeight="1">
      <c r="B38" s="43" t="s">
        <v>459</v>
      </c>
      <c r="D38" s="58">
        <v>2915.7999999999997</v>
      </c>
      <c r="E38" s="58">
        <v>-1497.0331000000001</v>
      </c>
      <c r="F38" s="58">
        <v>-1373.1725000000001</v>
      </c>
      <c r="G38" s="58">
        <v>-3660.2186999999994</v>
      </c>
      <c r="H38" s="58">
        <v>-1716.0265999999997</v>
      </c>
      <c r="I38" s="58">
        <v>-1354.4849399999996</v>
      </c>
      <c r="J38" s="58">
        <v>-2986.0038</v>
      </c>
      <c r="K38" s="58">
        <v>257.65599999999961</v>
      </c>
      <c r="L38" s="58">
        <v>-865.00813449094198</v>
      </c>
      <c r="M38" s="58">
        <v>-1098.041842544249</v>
      </c>
      <c r="N38" s="58">
        <v>-219.71940278686566</v>
      </c>
      <c r="O38" s="58">
        <v>-2577.7562178974849</v>
      </c>
      <c r="P38" s="58">
        <v>262.31633137211105</v>
      </c>
      <c r="Q38" s="58">
        <v>-2218.9531417082385</v>
      </c>
      <c r="R38" s="58">
        <v>-2562.6101262695161</v>
      </c>
      <c r="S38" s="58">
        <v>-920.44102780297737</v>
      </c>
      <c r="T38" s="58">
        <v>-4958.213681833633</v>
      </c>
      <c r="U38" s="58">
        <v>9480.7227751999162</v>
      </c>
      <c r="V38" s="58">
        <v>-1529.2998812995645</v>
      </c>
      <c r="W38" s="58">
        <v>-8331.4400708104804</v>
      </c>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row>
    <row r="39" spans="2:57" ht="18" customHeight="1">
      <c r="B39" s="61" t="s">
        <v>460</v>
      </c>
      <c r="D39" s="58">
        <v>-690.53919999999982</v>
      </c>
      <c r="E39" s="58">
        <v>434.50918747956865</v>
      </c>
      <c r="F39" s="58">
        <v>-204.04472031363525</v>
      </c>
      <c r="G39" s="58">
        <v>-217.22908021514041</v>
      </c>
      <c r="H39" s="58">
        <v>-325.71376571999946</v>
      </c>
      <c r="I39" s="58">
        <v>-1361.2318374300007</v>
      </c>
      <c r="J39" s="58">
        <v>-1347.2990925151664</v>
      </c>
      <c r="K39" s="58">
        <v>-3126.7779299200001</v>
      </c>
      <c r="L39" s="58">
        <v>-1727.3621561827931</v>
      </c>
      <c r="M39" s="58">
        <v>-1129.871444680954</v>
      </c>
      <c r="N39" s="58">
        <v>-3402.7543021646097</v>
      </c>
      <c r="O39" s="58">
        <v>-3548.7320795320134</v>
      </c>
      <c r="P39" s="58">
        <v>-2737.7953913075407</v>
      </c>
      <c r="Q39" s="58">
        <v>512.34380403523596</v>
      </c>
      <c r="R39" s="58">
        <v>-898.73859082779722</v>
      </c>
      <c r="S39" s="58">
        <v>827.55736455611645</v>
      </c>
      <c r="T39" s="58">
        <v>1811.3609251498783</v>
      </c>
      <c r="U39" s="58">
        <v>-943.17121959991118</v>
      </c>
      <c r="V39" s="58">
        <v>-1395.6689413478061</v>
      </c>
      <c r="W39" s="58">
        <v>-772.47225838492204</v>
      </c>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row>
    <row r="40" spans="2:57" ht="18" customHeight="1">
      <c r="B40" s="43" t="s">
        <v>461</v>
      </c>
      <c r="D40" s="58">
        <v>1786.9397329999999</v>
      </c>
      <c r="E40" s="58">
        <v>2092.6005600000003</v>
      </c>
      <c r="F40" s="58">
        <v>3267.7237046899995</v>
      </c>
      <c r="G40" s="58">
        <v>4379.9788599999993</v>
      </c>
      <c r="H40" s="58">
        <v>3665.1496099999995</v>
      </c>
      <c r="I40" s="58">
        <v>3249.7247000000011</v>
      </c>
      <c r="J40" s="58">
        <v>3275.7871799999998</v>
      </c>
      <c r="K40" s="58">
        <v>2300.7236199999998</v>
      </c>
      <c r="L40" s="58">
        <v>4874.2130672290004</v>
      </c>
      <c r="M40" s="58">
        <v>4688.8472026234977</v>
      </c>
      <c r="N40" s="58">
        <v>4072.1639775858653</v>
      </c>
      <c r="O40" s="58">
        <v>4942.4952215568837</v>
      </c>
      <c r="P40" s="58">
        <v>6118.0706820446994</v>
      </c>
      <c r="Q40" s="58">
        <v>7757.5408784145984</v>
      </c>
      <c r="R40" s="58">
        <v>8921.1245730239807</v>
      </c>
      <c r="S40" s="58">
        <v>8612.709059287934</v>
      </c>
      <c r="T40" s="58">
        <v>13421.742483222224</v>
      </c>
      <c r="U40" s="58">
        <v>7980.1855553633959</v>
      </c>
      <c r="V40" s="58">
        <v>12410.752381666625</v>
      </c>
      <c r="W40" s="58">
        <v>23431.2852399687</v>
      </c>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row>
    <row r="41" spans="2:57" ht="18" customHeight="1">
      <c r="B41" s="43" t="s">
        <v>462</v>
      </c>
      <c r="D41" s="58">
        <v>499.58550000000002</v>
      </c>
      <c r="E41" s="58">
        <v>226.59879999999998</v>
      </c>
      <c r="F41" s="58">
        <v>207.63800000000001</v>
      </c>
      <c r="G41" s="58">
        <v>1023.4829999999999</v>
      </c>
      <c r="H41" s="58">
        <v>171.16</v>
      </c>
      <c r="I41" s="58">
        <v>223.83500000000001</v>
      </c>
      <c r="J41" s="58">
        <v>0.73799999999999999</v>
      </c>
      <c r="K41" s="58">
        <v>0.41899999999999998</v>
      </c>
      <c r="L41" s="58">
        <v>1.496</v>
      </c>
      <c r="M41" s="58">
        <v>1.4999999999999999E-2</v>
      </c>
      <c r="N41" s="58">
        <v>0</v>
      </c>
      <c r="O41" s="58">
        <v>0</v>
      </c>
      <c r="P41" s="58">
        <v>0</v>
      </c>
      <c r="Q41" s="58">
        <v>0</v>
      </c>
      <c r="R41" s="58">
        <v>0</v>
      </c>
      <c r="S41" s="58">
        <v>0</v>
      </c>
      <c r="T41" s="58">
        <v>0</v>
      </c>
      <c r="U41" s="58">
        <v>0</v>
      </c>
      <c r="V41" s="58">
        <v>0</v>
      </c>
      <c r="W41" s="58">
        <v>0</v>
      </c>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row>
    <row r="42" spans="2:57" ht="6.75" customHeight="1">
      <c r="B42" s="43" t="s">
        <v>37</v>
      </c>
      <c r="D42" s="58"/>
      <c r="E42" s="58"/>
      <c r="F42" s="58"/>
      <c r="G42" s="58"/>
      <c r="H42" s="58"/>
      <c r="I42" s="58"/>
      <c r="J42" s="58"/>
      <c r="K42" s="58"/>
      <c r="L42" s="58"/>
      <c r="M42" s="58"/>
      <c r="N42" s="58"/>
      <c r="O42" s="58"/>
      <c r="P42" s="58"/>
      <c r="Q42" s="58"/>
      <c r="R42" s="58"/>
      <c r="S42" s="58"/>
      <c r="T42" s="58"/>
      <c r="U42" s="58"/>
      <c r="V42" s="58"/>
      <c r="W42" s="5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row>
    <row r="43" spans="2:57" ht="18" customHeight="1">
      <c r="B43" s="43" t="s">
        <v>463</v>
      </c>
      <c r="D43" s="58"/>
      <c r="E43" s="58"/>
      <c r="F43" s="58"/>
      <c r="G43" s="58"/>
      <c r="H43" s="58"/>
      <c r="I43" s="58"/>
      <c r="J43" s="58"/>
      <c r="K43" s="58"/>
      <c r="L43" s="58"/>
      <c r="M43" s="58"/>
      <c r="N43" s="58"/>
      <c r="O43" s="58"/>
      <c r="P43" s="58"/>
      <c r="Q43" s="58"/>
      <c r="R43" s="58"/>
      <c r="S43" s="58"/>
      <c r="T43" s="58"/>
      <c r="U43" s="58"/>
      <c r="V43" s="58"/>
      <c r="W43" s="5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row>
    <row r="44" spans="2:57" ht="18" customHeight="1">
      <c r="B44" s="43" t="s">
        <v>464</v>
      </c>
      <c r="D44" s="58">
        <v>260.7673000000002</v>
      </c>
      <c r="E44" s="58">
        <v>1641.2823004099994</v>
      </c>
      <c r="F44" s="58">
        <v>2226.8822877899997</v>
      </c>
      <c r="G44" s="58">
        <v>4262.5424443799993</v>
      </c>
      <c r="H44" s="58">
        <v>4781.9120299999995</v>
      </c>
      <c r="I44" s="58">
        <v>4660.9318296510846</v>
      </c>
      <c r="J44" s="58">
        <v>5983.0619394151645</v>
      </c>
      <c r="K44" s="58">
        <v>4401.4014161799996</v>
      </c>
      <c r="L44" s="58">
        <v>3039.5491656496083</v>
      </c>
      <c r="M44" s="58">
        <v>5495.9813022177286</v>
      </c>
      <c r="N44" s="58">
        <v>8390.7102229061511</v>
      </c>
      <c r="O44" s="58">
        <v>9538.4874190289429</v>
      </c>
      <c r="P44" s="58">
        <v>10545.629662888063</v>
      </c>
      <c r="Q44" s="58">
        <v>10784.91192368585</v>
      </c>
      <c r="R44" s="58">
        <v>13649.635566596613</v>
      </c>
      <c r="S44" s="58">
        <v>15386.516580128296</v>
      </c>
      <c r="T44" s="58">
        <v>17114.256866748052</v>
      </c>
      <c r="U44" s="58">
        <v>9217.6803562954956</v>
      </c>
      <c r="V44" s="58">
        <v>15817.763042608063</v>
      </c>
      <c r="W44" s="58">
        <v>16682.673663984035</v>
      </c>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row>
    <row r="45" spans="2:57" ht="13.5" customHeight="1" thickBot="1">
      <c r="B45" s="62"/>
      <c r="C45" s="62"/>
      <c r="D45" s="62"/>
      <c r="E45" s="62"/>
      <c r="F45" s="62"/>
      <c r="G45" s="62"/>
      <c r="H45" s="62"/>
      <c r="I45" s="63"/>
      <c r="J45" s="63"/>
      <c r="K45" s="63"/>
      <c r="L45" s="63"/>
      <c r="M45" s="63"/>
      <c r="N45" s="63"/>
      <c r="O45" s="63"/>
      <c r="P45" s="63"/>
      <c r="Q45" s="63"/>
      <c r="R45" s="63"/>
      <c r="S45" s="63"/>
      <c r="T45" s="63"/>
      <c r="U45" s="63"/>
      <c r="V45" s="63"/>
      <c r="W45" s="63"/>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row>
    <row r="46" spans="2:57" ht="18" customHeight="1">
      <c r="B46" s="45" t="s">
        <v>39</v>
      </c>
      <c r="C46" s="45" t="s">
        <v>62</v>
      </c>
      <c r="I46" s="64"/>
      <c r="J46" s="64"/>
      <c r="K46" s="64"/>
      <c r="L46" s="64"/>
      <c r="M46" s="64"/>
      <c r="S46" s="45"/>
    </row>
    <row r="47" spans="2:57" ht="18" customHeight="1">
      <c r="B47" s="45" t="s">
        <v>40</v>
      </c>
      <c r="C47" s="45" t="s">
        <v>63</v>
      </c>
      <c r="I47" s="64"/>
      <c r="J47" s="45"/>
      <c r="K47" s="64"/>
      <c r="L47" s="64"/>
      <c r="S47" s="45"/>
    </row>
    <row r="48" spans="2:57" ht="18" customHeight="1">
      <c r="B48" s="45" t="s">
        <v>41</v>
      </c>
      <c r="C48" s="45" t="s">
        <v>64</v>
      </c>
      <c r="I48" s="65"/>
      <c r="J48" s="45"/>
      <c r="K48" s="65"/>
      <c r="L48" s="65"/>
      <c r="S48" s="45"/>
    </row>
    <row r="49" spans="2:22" ht="18" customHeight="1">
      <c r="B49" s="45" t="s">
        <v>42</v>
      </c>
      <c r="C49" s="45" t="s">
        <v>65</v>
      </c>
      <c r="I49" s="65"/>
      <c r="J49" s="45"/>
      <c r="K49" s="64"/>
      <c r="L49" s="64"/>
      <c r="S49" s="45"/>
    </row>
    <row r="50" spans="2:22" ht="18" customHeight="1">
      <c r="B50" s="45" t="s">
        <v>43</v>
      </c>
      <c r="C50" s="45" t="s">
        <v>66</v>
      </c>
      <c r="I50" s="64"/>
      <c r="J50" s="45"/>
      <c r="K50" s="64"/>
      <c r="L50" s="64"/>
      <c r="S50" s="45"/>
    </row>
    <row r="51" spans="2:22" ht="18" customHeight="1">
      <c r="B51" s="45" t="s">
        <v>67</v>
      </c>
      <c r="C51" s="45" t="s">
        <v>68</v>
      </c>
      <c r="I51" s="64"/>
      <c r="J51" s="45"/>
      <c r="K51" s="64"/>
      <c r="L51" s="64"/>
      <c r="S51" s="45"/>
    </row>
    <row r="52" spans="2:22" ht="15.75" customHeight="1">
      <c r="B52" s="45" t="s">
        <v>69</v>
      </c>
      <c r="C52" s="45" t="s">
        <v>70</v>
      </c>
      <c r="I52" s="66"/>
      <c r="J52" s="45"/>
      <c r="K52" s="66"/>
      <c r="L52" s="66"/>
      <c r="S52" s="45"/>
    </row>
    <row r="53" spans="2:22" ht="43.5" customHeight="1">
      <c r="B53" s="35" t="s">
        <v>71</v>
      </c>
      <c r="C53" s="375" t="s">
        <v>72</v>
      </c>
      <c r="D53" s="375"/>
      <c r="E53" s="375"/>
      <c r="F53" s="375"/>
      <c r="G53" s="375"/>
      <c r="H53" s="375"/>
      <c r="I53" s="375"/>
      <c r="J53" s="375"/>
      <c r="K53" s="375"/>
      <c r="L53" s="375"/>
      <c r="M53" s="375"/>
      <c r="N53" s="375"/>
      <c r="O53" s="375"/>
      <c r="P53" s="375"/>
      <c r="Q53" s="375"/>
      <c r="R53" s="375"/>
      <c r="S53" s="375"/>
      <c r="T53" s="375"/>
      <c r="U53" s="375"/>
      <c r="V53" s="289"/>
    </row>
    <row r="54" spans="2:22" ht="18" customHeight="1">
      <c r="J54" s="67"/>
      <c r="K54" s="293"/>
      <c r="L54" s="293"/>
      <c r="S54" s="45"/>
    </row>
    <row r="55" spans="2:22" ht="18" customHeight="1">
      <c r="J55" s="67"/>
      <c r="M55" s="294"/>
      <c r="N55" s="294"/>
      <c r="O55" s="294"/>
      <c r="P55" s="294"/>
      <c r="Q55" s="294"/>
      <c r="R55" s="294"/>
      <c r="S55" s="45"/>
    </row>
    <row r="56" spans="2:22" ht="18" customHeight="1">
      <c r="J56" s="67"/>
      <c r="S56" s="45"/>
    </row>
    <row r="57" spans="2:22" ht="18" customHeight="1">
      <c r="J57" s="67"/>
      <c r="S57" s="45"/>
    </row>
    <row r="58" spans="2:22" ht="18" customHeight="1">
      <c r="J58" s="67"/>
      <c r="S58" s="45"/>
    </row>
    <row r="59" spans="2:22" s="56" customFormat="1" ht="18" customHeight="1">
      <c r="I59" s="104"/>
      <c r="J59" s="67"/>
      <c r="K59" s="104"/>
      <c r="L59" s="104"/>
      <c r="S59" s="45"/>
    </row>
    <row r="60" spans="2:22" ht="18" customHeight="1">
      <c r="J60" s="67"/>
      <c r="S60" s="45"/>
    </row>
    <row r="61" spans="2:22" ht="18" customHeight="1">
      <c r="J61" s="67"/>
      <c r="S61" s="45"/>
    </row>
    <row r="62" spans="2:22" ht="18" customHeight="1">
      <c r="I62" s="295"/>
      <c r="J62" s="67"/>
      <c r="K62" s="295"/>
      <c r="L62" s="295"/>
      <c r="S62" s="45"/>
    </row>
    <row r="63" spans="2:22" ht="18" customHeight="1">
      <c r="I63" s="296"/>
      <c r="J63" s="67"/>
      <c r="K63" s="296"/>
      <c r="L63" s="296"/>
      <c r="S63" s="45"/>
    </row>
    <row r="64" spans="2:22" ht="18" customHeight="1">
      <c r="I64" s="297"/>
      <c r="J64" s="67"/>
      <c r="S64" s="45"/>
    </row>
    <row r="65" spans="2:19" ht="18" customHeight="1">
      <c r="J65" s="67"/>
      <c r="S65" s="45"/>
    </row>
    <row r="66" spans="2:19" ht="18" customHeight="1">
      <c r="I66" s="297"/>
      <c r="J66" s="67"/>
      <c r="S66" s="45"/>
    </row>
    <row r="67" spans="2:19" ht="18" customHeight="1">
      <c r="B67" s="35"/>
      <c r="I67" s="297"/>
      <c r="J67" s="67"/>
      <c r="S67" s="45"/>
    </row>
    <row r="68" spans="2:19">
      <c r="I68" s="297"/>
      <c r="J68" s="67"/>
      <c r="S68" s="45"/>
    </row>
    <row r="69" spans="2:19">
      <c r="J69" s="67"/>
      <c r="S69" s="45"/>
    </row>
    <row r="70" spans="2:19">
      <c r="J70" s="67"/>
      <c r="S70" s="45"/>
    </row>
    <row r="71" spans="2:19">
      <c r="J71" s="67"/>
      <c r="S71" s="45"/>
    </row>
    <row r="72" spans="2:19">
      <c r="J72" s="67"/>
      <c r="S72" s="45"/>
    </row>
    <row r="73" spans="2:19">
      <c r="I73" s="298"/>
      <c r="J73" s="67"/>
      <c r="K73" s="298"/>
      <c r="L73" s="298"/>
      <c r="S73" s="45"/>
    </row>
    <row r="74" spans="2:19">
      <c r="I74" s="108"/>
      <c r="J74" s="67"/>
      <c r="S74" s="45"/>
    </row>
    <row r="75" spans="2:19">
      <c r="I75" s="299"/>
      <c r="J75" s="67"/>
      <c r="S75" s="45"/>
    </row>
    <row r="76" spans="2:19">
      <c r="J76" s="67"/>
      <c r="S76" s="45"/>
    </row>
    <row r="77" spans="2:19">
      <c r="I77" s="297"/>
      <c r="J77" s="67"/>
      <c r="S77" s="45"/>
    </row>
    <row r="78" spans="2:19">
      <c r="J78" s="67"/>
      <c r="S78" s="45"/>
    </row>
    <row r="79" spans="2:19">
      <c r="I79" s="294"/>
      <c r="J79" s="67"/>
      <c r="S79" s="45"/>
    </row>
    <row r="80" spans="2:19">
      <c r="I80" s="294"/>
      <c r="J80" s="67"/>
      <c r="S80" s="45"/>
    </row>
    <row r="81" spans="9:19">
      <c r="I81" s="300"/>
      <c r="J81" s="67"/>
      <c r="S81" s="45"/>
    </row>
    <row r="82" spans="9:19">
      <c r="J82" s="67"/>
      <c r="S82" s="45"/>
    </row>
    <row r="83" spans="9:19">
      <c r="J83" s="67"/>
      <c r="S83" s="45"/>
    </row>
    <row r="84" spans="9:19">
      <c r="J84" s="67"/>
      <c r="S84" s="45"/>
    </row>
    <row r="85" spans="9:19">
      <c r="J85" s="67"/>
      <c r="S85" s="45"/>
    </row>
    <row r="86" spans="9:19">
      <c r="J86" s="67"/>
      <c r="S86" s="45"/>
    </row>
    <row r="87" spans="9:19">
      <c r="J87" s="67"/>
      <c r="S87" s="45"/>
    </row>
    <row r="88" spans="9:19">
      <c r="J88" s="67"/>
      <c r="S88" s="45"/>
    </row>
    <row r="89" spans="9:19">
      <c r="J89" s="67"/>
      <c r="S89" s="45"/>
    </row>
    <row r="90" spans="9:19">
      <c r="J90" s="67"/>
      <c r="S90" s="45"/>
    </row>
    <row r="91" spans="9:19">
      <c r="J91" s="67"/>
      <c r="S91" s="45"/>
    </row>
    <row r="92" spans="9:19">
      <c r="J92" s="67"/>
      <c r="S92" s="45"/>
    </row>
    <row r="93" spans="9:19">
      <c r="J93" s="67"/>
      <c r="S93" s="45"/>
    </row>
    <row r="94" spans="9:19">
      <c r="J94" s="67"/>
      <c r="S94" s="45"/>
    </row>
    <row r="95" spans="9:19">
      <c r="J95" s="67"/>
      <c r="S95" s="45"/>
    </row>
    <row r="96" spans="9:19">
      <c r="J96" s="67"/>
      <c r="S96" s="45"/>
    </row>
    <row r="97" spans="10:19">
      <c r="J97" s="67"/>
      <c r="S97" s="45"/>
    </row>
    <row r="98" spans="10:19">
      <c r="J98" s="67"/>
      <c r="S98" s="45"/>
    </row>
    <row r="99" spans="10:19">
      <c r="J99" s="67"/>
      <c r="S99" s="45"/>
    </row>
    <row r="100" spans="10:19">
      <c r="J100" s="67"/>
      <c r="S100" s="45"/>
    </row>
    <row r="101" spans="10:19">
      <c r="J101" s="67"/>
      <c r="S101" s="45"/>
    </row>
    <row r="102" spans="10:19">
      <c r="J102" s="67"/>
      <c r="S102" s="45"/>
    </row>
    <row r="103" spans="10:19">
      <c r="J103" s="67"/>
      <c r="S103" s="45"/>
    </row>
    <row r="104" spans="10:19">
      <c r="J104" s="67"/>
      <c r="S104" s="45"/>
    </row>
    <row r="105" spans="10:19">
      <c r="J105" s="67"/>
      <c r="S105" s="45"/>
    </row>
    <row r="106" spans="10:19">
      <c r="J106" s="67"/>
      <c r="S106" s="45"/>
    </row>
    <row r="107" spans="10:19">
      <c r="J107" s="67"/>
      <c r="S107" s="45"/>
    </row>
    <row r="108" spans="10:19">
      <c r="J108" s="67"/>
      <c r="S108" s="45"/>
    </row>
    <row r="109" spans="10:19">
      <c r="J109" s="67"/>
      <c r="S109" s="45"/>
    </row>
    <row r="110" spans="10:19">
      <c r="J110" s="67"/>
      <c r="S110" s="45"/>
    </row>
    <row r="111" spans="10:19">
      <c r="J111" s="67"/>
      <c r="S111" s="45"/>
    </row>
    <row r="112" spans="10:19">
      <c r="J112" s="67"/>
      <c r="S112" s="45"/>
    </row>
    <row r="113" spans="10:19">
      <c r="J113" s="67"/>
      <c r="S113" s="45"/>
    </row>
    <row r="114" spans="10:19">
      <c r="J114" s="67"/>
      <c r="S114" s="45"/>
    </row>
    <row r="115" spans="10:19">
      <c r="J115" s="67"/>
      <c r="S115" s="45"/>
    </row>
    <row r="116" spans="10:19">
      <c r="J116" s="67"/>
      <c r="S116" s="45"/>
    </row>
    <row r="117" spans="10:19">
      <c r="J117" s="67"/>
      <c r="S117" s="45"/>
    </row>
    <row r="118" spans="10:19">
      <c r="J118" s="67"/>
      <c r="S118" s="45"/>
    </row>
    <row r="119" spans="10:19">
      <c r="J119" s="67"/>
      <c r="S119" s="45"/>
    </row>
    <row r="120" spans="10:19">
      <c r="J120" s="67"/>
      <c r="S120" s="45"/>
    </row>
    <row r="121" spans="10:19">
      <c r="J121" s="67"/>
      <c r="S121" s="45"/>
    </row>
    <row r="122" spans="10:19">
      <c r="J122" s="67"/>
      <c r="S122" s="45"/>
    </row>
    <row r="123" spans="10:19">
      <c r="J123" s="67"/>
      <c r="S123" s="45"/>
    </row>
    <row r="124" spans="10:19">
      <c r="J124" s="67"/>
      <c r="S124" s="45"/>
    </row>
    <row r="125" spans="10:19">
      <c r="J125" s="67"/>
      <c r="S125" s="45"/>
    </row>
    <row r="126" spans="10:19">
      <c r="J126" s="67"/>
      <c r="S126" s="45"/>
    </row>
    <row r="127" spans="10:19">
      <c r="J127" s="67"/>
      <c r="S127" s="45"/>
    </row>
    <row r="128" spans="10:19">
      <c r="J128" s="67"/>
      <c r="S128" s="45"/>
    </row>
    <row r="129" spans="10:19">
      <c r="J129" s="67"/>
      <c r="S129" s="45"/>
    </row>
    <row r="130" spans="10:19">
      <c r="J130" s="67"/>
      <c r="S130" s="45"/>
    </row>
    <row r="131" spans="10:19">
      <c r="J131" s="67"/>
      <c r="S131" s="45"/>
    </row>
    <row r="132" spans="10:19">
      <c r="J132" s="67"/>
      <c r="S132" s="45"/>
    </row>
    <row r="133" spans="10:19">
      <c r="J133" s="67"/>
      <c r="S133" s="45"/>
    </row>
    <row r="134" spans="10:19">
      <c r="J134" s="67"/>
      <c r="S134" s="45"/>
    </row>
    <row r="135" spans="10:19">
      <c r="J135" s="67"/>
      <c r="S135" s="45"/>
    </row>
    <row r="136" spans="10:19">
      <c r="J136" s="67"/>
      <c r="S136" s="45"/>
    </row>
    <row r="137" spans="10:19">
      <c r="J137" s="67"/>
      <c r="S137" s="45"/>
    </row>
    <row r="138" spans="10:19">
      <c r="J138" s="67"/>
      <c r="S138" s="45"/>
    </row>
    <row r="139" spans="10:19">
      <c r="J139" s="67"/>
      <c r="S139" s="45"/>
    </row>
    <row r="140" spans="10:19">
      <c r="J140" s="67"/>
      <c r="S140" s="45"/>
    </row>
    <row r="141" spans="10:19">
      <c r="J141" s="67"/>
      <c r="S141" s="45"/>
    </row>
    <row r="142" spans="10:19">
      <c r="J142" s="67"/>
      <c r="S142" s="45"/>
    </row>
    <row r="143" spans="10:19">
      <c r="J143" s="67"/>
      <c r="S143" s="45"/>
    </row>
    <row r="144" spans="10:19">
      <c r="J144" s="67"/>
      <c r="S144" s="45"/>
    </row>
    <row r="145" spans="10:19">
      <c r="J145" s="67"/>
      <c r="S145" s="45"/>
    </row>
    <row r="146" spans="10:19">
      <c r="J146" s="67"/>
      <c r="S146" s="45"/>
    </row>
    <row r="147" spans="10:19">
      <c r="J147" s="67"/>
      <c r="S147" s="45"/>
    </row>
    <row r="148" spans="10:19">
      <c r="J148" s="67"/>
      <c r="S148" s="45"/>
    </row>
    <row r="149" spans="10:19">
      <c r="J149" s="67"/>
      <c r="S149" s="45"/>
    </row>
    <row r="150" spans="10:19">
      <c r="J150" s="67"/>
      <c r="S150" s="45"/>
    </row>
    <row r="151" spans="10:19">
      <c r="J151" s="67"/>
      <c r="S151" s="45"/>
    </row>
    <row r="152" spans="10:19">
      <c r="J152" s="67"/>
      <c r="S152" s="45"/>
    </row>
    <row r="153" spans="10:19">
      <c r="J153" s="67"/>
      <c r="S153" s="45"/>
    </row>
    <row r="154" spans="10:19">
      <c r="J154" s="67"/>
      <c r="S154" s="45"/>
    </row>
    <row r="155" spans="10:19">
      <c r="J155" s="67"/>
      <c r="S155" s="45"/>
    </row>
    <row r="156" spans="10:19">
      <c r="J156" s="67"/>
      <c r="S156" s="45"/>
    </row>
    <row r="157" spans="10:19">
      <c r="J157" s="67"/>
      <c r="S157" s="45"/>
    </row>
    <row r="158" spans="10:19">
      <c r="J158" s="67"/>
      <c r="S158" s="45"/>
    </row>
    <row r="159" spans="10:19">
      <c r="J159" s="67"/>
      <c r="S159" s="45"/>
    </row>
    <row r="160" spans="10:19">
      <c r="J160" s="67"/>
      <c r="S160" s="45"/>
    </row>
    <row r="161" spans="10:19">
      <c r="J161" s="67"/>
      <c r="S161" s="45"/>
    </row>
    <row r="162" spans="10:19">
      <c r="J162" s="67"/>
      <c r="S162" s="45"/>
    </row>
    <row r="163" spans="10:19">
      <c r="J163" s="67"/>
      <c r="S163" s="45"/>
    </row>
    <row r="164" spans="10:19">
      <c r="J164" s="67"/>
      <c r="S164" s="45"/>
    </row>
    <row r="165" spans="10:19">
      <c r="J165" s="67"/>
      <c r="S165" s="45"/>
    </row>
    <row r="166" spans="10:19">
      <c r="J166" s="67"/>
      <c r="S166" s="45"/>
    </row>
    <row r="167" spans="10:19">
      <c r="J167" s="67"/>
      <c r="S167" s="45"/>
    </row>
    <row r="168" spans="10:19">
      <c r="J168" s="67"/>
      <c r="S168" s="45"/>
    </row>
    <row r="169" spans="10:19">
      <c r="J169" s="67"/>
      <c r="S169" s="45"/>
    </row>
    <row r="170" spans="10:19">
      <c r="J170" s="67"/>
      <c r="S170" s="45"/>
    </row>
    <row r="171" spans="10:19">
      <c r="J171" s="67"/>
      <c r="S171" s="45"/>
    </row>
    <row r="172" spans="10:19">
      <c r="J172" s="67"/>
      <c r="S172" s="45"/>
    </row>
    <row r="173" spans="10:19">
      <c r="J173" s="67"/>
      <c r="S173" s="45"/>
    </row>
    <row r="174" spans="10:19">
      <c r="J174" s="67"/>
      <c r="S174" s="45"/>
    </row>
    <row r="175" spans="10:19">
      <c r="J175" s="67"/>
      <c r="S175" s="45"/>
    </row>
    <row r="176" spans="10:19">
      <c r="J176" s="67"/>
      <c r="S176" s="45"/>
    </row>
    <row r="177" spans="10:19">
      <c r="J177" s="67"/>
      <c r="S177" s="45"/>
    </row>
    <row r="178" spans="10:19">
      <c r="J178" s="67"/>
      <c r="S178" s="45"/>
    </row>
    <row r="179" spans="10:19">
      <c r="J179" s="67"/>
      <c r="S179" s="45"/>
    </row>
    <row r="180" spans="10:19">
      <c r="J180" s="67"/>
      <c r="S180" s="45"/>
    </row>
    <row r="181" spans="10:19">
      <c r="J181" s="67"/>
      <c r="S181" s="45"/>
    </row>
    <row r="182" spans="10:19">
      <c r="J182" s="67"/>
      <c r="S182" s="45"/>
    </row>
    <row r="183" spans="10:19">
      <c r="J183" s="67"/>
      <c r="S183" s="45"/>
    </row>
    <row r="184" spans="10:19">
      <c r="J184" s="67"/>
      <c r="S184" s="45"/>
    </row>
    <row r="185" spans="10:19">
      <c r="J185" s="67"/>
      <c r="S185" s="45"/>
    </row>
    <row r="186" spans="10:19">
      <c r="J186" s="67"/>
      <c r="S186" s="45"/>
    </row>
    <row r="187" spans="10:19">
      <c r="J187" s="67"/>
      <c r="S187" s="45"/>
    </row>
    <row r="188" spans="10:19">
      <c r="J188" s="67"/>
      <c r="S188" s="45"/>
    </row>
    <row r="189" spans="10:19">
      <c r="J189" s="67"/>
      <c r="S189" s="45"/>
    </row>
    <row r="190" spans="10:19">
      <c r="J190" s="67"/>
      <c r="S190" s="45"/>
    </row>
    <row r="191" spans="10:19">
      <c r="J191" s="67"/>
      <c r="S191" s="45"/>
    </row>
    <row r="192" spans="10:19">
      <c r="J192" s="67"/>
      <c r="S192" s="45"/>
    </row>
    <row r="193" spans="10:19">
      <c r="J193" s="67"/>
      <c r="S193" s="45"/>
    </row>
    <row r="194" spans="10:19">
      <c r="J194" s="67"/>
      <c r="S194" s="45"/>
    </row>
    <row r="195" spans="10:19">
      <c r="J195" s="67"/>
      <c r="S195" s="45"/>
    </row>
    <row r="196" spans="10:19">
      <c r="J196" s="67"/>
      <c r="S196" s="45"/>
    </row>
    <row r="197" spans="10:19">
      <c r="J197" s="67"/>
      <c r="S197" s="45"/>
    </row>
    <row r="198" spans="10:19">
      <c r="J198" s="67"/>
      <c r="S198" s="45"/>
    </row>
    <row r="199" spans="10:19">
      <c r="J199" s="67"/>
      <c r="S199" s="45"/>
    </row>
    <row r="200" spans="10:19">
      <c r="J200" s="67"/>
      <c r="S200" s="45"/>
    </row>
    <row r="201" spans="10:19">
      <c r="J201" s="67"/>
      <c r="S201" s="45"/>
    </row>
    <row r="202" spans="10:19">
      <c r="J202" s="67"/>
      <c r="S202" s="45"/>
    </row>
    <row r="203" spans="10:19">
      <c r="J203" s="67"/>
      <c r="S203" s="45"/>
    </row>
    <row r="204" spans="10:19">
      <c r="J204" s="67"/>
      <c r="S204" s="45"/>
    </row>
    <row r="205" spans="10:19">
      <c r="J205" s="67"/>
      <c r="S205" s="45"/>
    </row>
    <row r="206" spans="10:19">
      <c r="J206" s="67"/>
      <c r="S206" s="45"/>
    </row>
    <row r="207" spans="10:19">
      <c r="J207" s="67"/>
      <c r="S207" s="45"/>
    </row>
    <row r="208" spans="10:19">
      <c r="J208" s="67"/>
      <c r="S208" s="45"/>
    </row>
    <row r="209" spans="10:19">
      <c r="J209" s="67"/>
      <c r="S209" s="45"/>
    </row>
    <row r="210" spans="10:19">
      <c r="J210" s="67"/>
      <c r="S210" s="45"/>
    </row>
    <row r="211" spans="10:19">
      <c r="J211" s="67"/>
      <c r="S211" s="45"/>
    </row>
    <row r="212" spans="10:19">
      <c r="J212" s="67"/>
      <c r="S212" s="45"/>
    </row>
    <row r="213" spans="10:19">
      <c r="J213" s="67"/>
      <c r="S213" s="45"/>
    </row>
    <row r="214" spans="10:19">
      <c r="J214" s="67"/>
      <c r="S214" s="45"/>
    </row>
    <row r="215" spans="10:19">
      <c r="J215" s="67"/>
      <c r="S215" s="45"/>
    </row>
    <row r="216" spans="10:19">
      <c r="J216" s="67"/>
      <c r="S216" s="45"/>
    </row>
    <row r="217" spans="10:19">
      <c r="J217" s="67"/>
      <c r="S217" s="45"/>
    </row>
    <row r="218" spans="10:19">
      <c r="J218" s="67"/>
      <c r="S218" s="45"/>
    </row>
    <row r="219" spans="10:19">
      <c r="J219" s="67"/>
      <c r="S219" s="45"/>
    </row>
    <row r="220" spans="10:19">
      <c r="J220" s="67"/>
      <c r="S220" s="45"/>
    </row>
    <row r="221" spans="10:19">
      <c r="J221" s="67"/>
      <c r="S221" s="45"/>
    </row>
    <row r="222" spans="10:19">
      <c r="J222" s="67"/>
      <c r="S222" s="45"/>
    </row>
    <row r="223" spans="10:19">
      <c r="J223" s="67"/>
      <c r="S223" s="45"/>
    </row>
    <row r="224" spans="10:19">
      <c r="J224" s="67"/>
      <c r="S224" s="45"/>
    </row>
    <row r="225" spans="10:19">
      <c r="J225" s="67"/>
      <c r="S225" s="45"/>
    </row>
    <row r="226" spans="10:19">
      <c r="J226" s="67"/>
      <c r="S226" s="45"/>
    </row>
    <row r="227" spans="10:19">
      <c r="J227" s="67"/>
      <c r="S227" s="45"/>
    </row>
    <row r="228" spans="10:19">
      <c r="J228" s="67"/>
      <c r="S228" s="45"/>
    </row>
    <row r="229" spans="10:19">
      <c r="J229" s="67"/>
      <c r="S229" s="45"/>
    </row>
    <row r="230" spans="10:19">
      <c r="J230" s="67"/>
      <c r="S230" s="45"/>
    </row>
    <row r="231" spans="10:19">
      <c r="J231" s="67"/>
      <c r="S231" s="45"/>
    </row>
    <row r="232" spans="10:19">
      <c r="J232" s="67"/>
      <c r="S232" s="45"/>
    </row>
    <row r="233" spans="10:19">
      <c r="J233" s="67"/>
      <c r="S233" s="45"/>
    </row>
    <row r="234" spans="10:19">
      <c r="J234" s="67"/>
      <c r="S234" s="45"/>
    </row>
    <row r="235" spans="10:19">
      <c r="J235" s="67"/>
      <c r="S235" s="45"/>
    </row>
    <row r="236" spans="10:19">
      <c r="J236" s="67"/>
      <c r="S236" s="45"/>
    </row>
    <row r="237" spans="10:19">
      <c r="J237" s="67"/>
      <c r="S237" s="45"/>
    </row>
    <row r="238" spans="10:19">
      <c r="J238" s="67"/>
      <c r="S238" s="45"/>
    </row>
    <row r="239" spans="10:19">
      <c r="J239" s="67"/>
      <c r="S239" s="45"/>
    </row>
    <row r="240" spans="10:19">
      <c r="J240" s="67"/>
      <c r="S240" s="45"/>
    </row>
    <row r="241" spans="10:19">
      <c r="J241" s="67"/>
      <c r="S241" s="45"/>
    </row>
    <row r="242" spans="10:19">
      <c r="J242" s="67"/>
      <c r="S242" s="45"/>
    </row>
    <row r="243" spans="10:19">
      <c r="J243" s="67"/>
      <c r="S243" s="45"/>
    </row>
    <row r="244" spans="10:19">
      <c r="J244" s="67"/>
      <c r="S244" s="45"/>
    </row>
    <row r="245" spans="10:19">
      <c r="J245" s="67"/>
      <c r="S245" s="45"/>
    </row>
    <row r="246" spans="10:19">
      <c r="J246" s="67"/>
      <c r="S246" s="45"/>
    </row>
    <row r="247" spans="10:19">
      <c r="J247" s="67"/>
      <c r="S247" s="45"/>
    </row>
    <row r="248" spans="10:19">
      <c r="J248" s="67"/>
      <c r="S248" s="45"/>
    </row>
    <row r="249" spans="10:19">
      <c r="J249" s="67"/>
      <c r="S249" s="45"/>
    </row>
    <row r="250" spans="10:19">
      <c r="J250" s="67"/>
      <c r="S250" s="45"/>
    </row>
    <row r="251" spans="10:19">
      <c r="J251" s="67"/>
      <c r="S251" s="45"/>
    </row>
    <row r="252" spans="10:19">
      <c r="J252" s="67"/>
      <c r="S252" s="45"/>
    </row>
    <row r="253" spans="10:19">
      <c r="J253" s="67"/>
      <c r="S253" s="45"/>
    </row>
    <row r="254" spans="10:19">
      <c r="J254" s="67"/>
      <c r="S254" s="45"/>
    </row>
    <row r="255" spans="10:19">
      <c r="J255" s="67"/>
      <c r="S255" s="45"/>
    </row>
    <row r="256" spans="10:19">
      <c r="J256" s="67"/>
      <c r="S256" s="45"/>
    </row>
    <row r="257" spans="10:19">
      <c r="J257" s="67"/>
      <c r="S257" s="45"/>
    </row>
    <row r="258" spans="10:19">
      <c r="J258" s="67"/>
      <c r="S258" s="45"/>
    </row>
    <row r="259" spans="10:19">
      <c r="J259" s="67"/>
      <c r="S259" s="45"/>
    </row>
    <row r="260" spans="10:19">
      <c r="J260" s="67"/>
      <c r="S260" s="45"/>
    </row>
    <row r="261" spans="10:19">
      <c r="J261" s="67"/>
      <c r="S261" s="45"/>
    </row>
    <row r="262" spans="10:19">
      <c r="J262" s="67"/>
      <c r="S262" s="45"/>
    </row>
    <row r="263" spans="10:19">
      <c r="J263" s="67"/>
      <c r="S263" s="45"/>
    </row>
    <row r="264" spans="10:19">
      <c r="J264" s="67"/>
      <c r="S264" s="45"/>
    </row>
    <row r="265" spans="10:19">
      <c r="J265" s="67"/>
      <c r="S265" s="45"/>
    </row>
    <row r="266" spans="10:19">
      <c r="J266" s="67"/>
      <c r="S266" s="45"/>
    </row>
    <row r="267" spans="10:19">
      <c r="J267" s="67"/>
      <c r="S267" s="45"/>
    </row>
    <row r="268" spans="10:19">
      <c r="J268" s="67"/>
      <c r="S268" s="45"/>
    </row>
    <row r="269" spans="10:19">
      <c r="J269" s="67"/>
      <c r="S269" s="45"/>
    </row>
    <row r="270" spans="10:19">
      <c r="J270" s="67"/>
      <c r="S270" s="45"/>
    </row>
    <row r="271" spans="10:19">
      <c r="J271" s="67"/>
      <c r="S271" s="45"/>
    </row>
    <row r="272" spans="10:19">
      <c r="J272" s="67"/>
      <c r="S272" s="45"/>
    </row>
    <row r="273" spans="10:19">
      <c r="J273" s="67"/>
      <c r="S273" s="45"/>
    </row>
    <row r="274" spans="10:19">
      <c r="J274" s="67"/>
      <c r="S274" s="45"/>
    </row>
    <row r="275" spans="10:19">
      <c r="J275" s="67"/>
      <c r="S275" s="45"/>
    </row>
    <row r="276" spans="10:19">
      <c r="J276" s="67"/>
      <c r="S276" s="45"/>
    </row>
    <row r="277" spans="10:19">
      <c r="J277" s="67"/>
      <c r="S277" s="45"/>
    </row>
    <row r="278" spans="10:19">
      <c r="J278" s="67"/>
      <c r="S278" s="45"/>
    </row>
    <row r="279" spans="10:19">
      <c r="J279" s="67"/>
      <c r="S279" s="45"/>
    </row>
    <row r="280" spans="10:19">
      <c r="J280" s="67"/>
      <c r="S280" s="45"/>
    </row>
    <row r="281" spans="10:19">
      <c r="J281" s="67"/>
      <c r="S281" s="45"/>
    </row>
    <row r="282" spans="10:19">
      <c r="J282" s="67"/>
      <c r="S282" s="45"/>
    </row>
    <row r="283" spans="10:19">
      <c r="J283" s="67"/>
      <c r="S283" s="45"/>
    </row>
    <row r="284" spans="10:19">
      <c r="J284" s="67"/>
      <c r="S284" s="45"/>
    </row>
    <row r="285" spans="10:19">
      <c r="J285" s="67"/>
      <c r="S285" s="45"/>
    </row>
    <row r="286" spans="10:19">
      <c r="J286" s="67"/>
      <c r="S286" s="45"/>
    </row>
    <row r="287" spans="10:19">
      <c r="J287" s="67"/>
      <c r="S287" s="45"/>
    </row>
    <row r="288" spans="10:19">
      <c r="J288" s="67"/>
      <c r="S288" s="45"/>
    </row>
    <row r="289" spans="10:19">
      <c r="J289" s="67"/>
      <c r="S289" s="45"/>
    </row>
    <row r="290" spans="10:19">
      <c r="J290" s="67"/>
      <c r="S290" s="45"/>
    </row>
    <row r="291" spans="10:19">
      <c r="J291" s="67"/>
      <c r="S291" s="45"/>
    </row>
    <row r="292" spans="10:19">
      <c r="J292" s="67"/>
      <c r="S292" s="45"/>
    </row>
    <row r="293" spans="10:19">
      <c r="J293" s="67"/>
      <c r="S293" s="45"/>
    </row>
    <row r="294" spans="10:19">
      <c r="J294" s="67"/>
      <c r="S294" s="45"/>
    </row>
    <row r="295" spans="10:19">
      <c r="J295" s="67"/>
      <c r="S295" s="45"/>
    </row>
    <row r="296" spans="10:19">
      <c r="J296" s="67"/>
      <c r="S296" s="45"/>
    </row>
    <row r="297" spans="10:19">
      <c r="J297" s="67"/>
      <c r="S297" s="45"/>
    </row>
    <row r="298" spans="10:19">
      <c r="J298" s="67"/>
      <c r="S298" s="45"/>
    </row>
    <row r="299" spans="10:19">
      <c r="J299" s="67"/>
      <c r="S299" s="45"/>
    </row>
    <row r="300" spans="10:19">
      <c r="J300" s="67"/>
      <c r="S300" s="45"/>
    </row>
    <row r="301" spans="10:19">
      <c r="J301" s="67"/>
      <c r="S301" s="45"/>
    </row>
    <row r="302" spans="10:19">
      <c r="J302" s="67"/>
      <c r="S302" s="45"/>
    </row>
    <row r="303" spans="10:19">
      <c r="J303" s="67"/>
      <c r="S303" s="45"/>
    </row>
    <row r="304" spans="10:19">
      <c r="J304" s="67"/>
      <c r="S304" s="45"/>
    </row>
    <row r="305" spans="10:19">
      <c r="J305" s="67"/>
      <c r="S305" s="45"/>
    </row>
    <row r="306" spans="10:19">
      <c r="J306" s="67"/>
      <c r="S306" s="45"/>
    </row>
    <row r="307" spans="10:19">
      <c r="J307" s="67"/>
      <c r="S307" s="45"/>
    </row>
    <row r="308" spans="10:19">
      <c r="J308" s="67"/>
      <c r="S308" s="45"/>
    </row>
    <row r="309" spans="10:19">
      <c r="J309" s="67"/>
      <c r="S309" s="45"/>
    </row>
    <row r="310" spans="10:19">
      <c r="J310" s="67"/>
      <c r="S310" s="45"/>
    </row>
    <row r="311" spans="10:19">
      <c r="J311" s="67"/>
      <c r="S311" s="45"/>
    </row>
    <row r="312" spans="10:19">
      <c r="J312" s="67"/>
      <c r="S312" s="45"/>
    </row>
    <row r="313" spans="10:19">
      <c r="J313" s="67"/>
      <c r="S313" s="45"/>
    </row>
    <row r="314" spans="10:19">
      <c r="J314" s="67"/>
      <c r="S314" s="45"/>
    </row>
    <row r="315" spans="10:19">
      <c r="J315" s="67"/>
      <c r="S315" s="45"/>
    </row>
    <row r="316" spans="10:19">
      <c r="J316" s="67"/>
      <c r="S316" s="45"/>
    </row>
    <row r="317" spans="10:19">
      <c r="J317" s="67"/>
      <c r="S317" s="45"/>
    </row>
    <row r="318" spans="10:19">
      <c r="J318" s="67"/>
      <c r="S318" s="45"/>
    </row>
    <row r="319" spans="10:19">
      <c r="J319" s="67"/>
      <c r="S319" s="45"/>
    </row>
    <row r="320" spans="10:19">
      <c r="J320" s="67"/>
      <c r="S320" s="45"/>
    </row>
    <row r="321" spans="10:19">
      <c r="J321" s="67"/>
      <c r="S321" s="45"/>
    </row>
    <row r="322" spans="10:19">
      <c r="J322" s="67"/>
      <c r="S322" s="45"/>
    </row>
    <row r="323" spans="10:19">
      <c r="J323" s="67"/>
      <c r="S323" s="45"/>
    </row>
    <row r="324" spans="10:19">
      <c r="J324" s="67"/>
      <c r="S324" s="45"/>
    </row>
    <row r="325" spans="10:19">
      <c r="J325" s="67"/>
      <c r="S325" s="45"/>
    </row>
    <row r="326" spans="10:19">
      <c r="J326" s="67"/>
      <c r="S326" s="45"/>
    </row>
    <row r="327" spans="10:19">
      <c r="J327" s="67"/>
      <c r="S327" s="45"/>
    </row>
    <row r="328" spans="10:19">
      <c r="J328" s="67"/>
      <c r="S328" s="45"/>
    </row>
    <row r="329" spans="10:19">
      <c r="J329" s="67"/>
      <c r="S329" s="45"/>
    </row>
    <row r="330" spans="10:19">
      <c r="J330" s="67"/>
      <c r="S330" s="45"/>
    </row>
    <row r="331" spans="10:19">
      <c r="J331" s="67"/>
      <c r="S331" s="45"/>
    </row>
    <row r="332" spans="10:19">
      <c r="J332" s="67"/>
      <c r="S332" s="45"/>
    </row>
    <row r="333" spans="10:19">
      <c r="J333" s="67"/>
      <c r="S333" s="45"/>
    </row>
    <row r="334" spans="10:19">
      <c r="J334" s="67"/>
      <c r="S334" s="45"/>
    </row>
    <row r="335" spans="10:19">
      <c r="J335" s="67"/>
      <c r="S335" s="45"/>
    </row>
    <row r="336" spans="10:19">
      <c r="J336" s="67"/>
      <c r="S336" s="45"/>
    </row>
    <row r="337" spans="10:19">
      <c r="J337" s="67"/>
      <c r="S337" s="45"/>
    </row>
    <row r="338" spans="10:19">
      <c r="J338" s="67"/>
      <c r="S338" s="45"/>
    </row>
    <row r="339" spans="10:19">
      <c r="J339" s="67"/>
      <c r="S339" s="45"/>
    </row>
    <row r="340" spans="10:19">
      <c r="J340" s="67"/>
      <c r="S340" s="45"/>
    </row>
    <row r="341" spans="10:19">
      <c r="J341" s="67"/>
      <c r="S341" s="45"/>
    </row>
    <row r="342" spans="10:19">
      <c r="J342" s="67"/>
      <c r="S342" s="45"/>
    </row>
    <row r="343" spans="10:19">
      <c r="J343" s="67"/>
      <c r="S343" s="45"/>
    </row>
    <row r="344" spans="10:19">
      <c r="J344" s="67"/>
      <c r="S344" s="45"/>
    </row>
    <row r="345" spans="10:19">
      <c r="J345" s="67"/>
      <c r="S345" s="45"/>
    </row>
    <row r="346" spans="10:19">
      <c r="J346" s="67"/>
      <c r="S346" s="45"/>
    </row>
    <row r="347" spans="10:19">
      <c r="J347" s="67"/>
      <c r="S347" s="45"/>
    </row>
    <row r="348" spans="10:19">
      <c r="J348" s="67"/>
      <c r="S348" s="45"/>
    </row>
    <row r="349" spans="10:19">
      <c r="J349" s="67"/>
      <c r="S349" s="45"/>
    </row>
    <row r="350" spans="10:19">
      <c r="J350" s="67"/>
      <c r="S350" s="45"/>
    </row>
    <row r="351" spans="10:19">
      <c r="J351" s="67"/>
      <c r="S351" s="45"/>
    </row>
    <row r="352" spans="10:19">
      <c r="J352" s="67"/>
      <c r="S352" s="45"/>
    </row>
    <row r="353" spans="10:19">
      <c r="J353" s="67"/>
      <c r="S353" s="45"/>
    </row>
    <row r="354" spans="10:19">
      <c r="J354" s="67"/>
      <c r="S354" s="45"/>
    </row>
    <row r="355" spans="10:19">
      <c r="J355" s="67"/>
      <c r="S355" s="45"/>
    </row>
    <row r="356" spans="10:19">
      <c r="J356" s="67"/>
      <c r="S356" s="45"/>
    </row>
    <row r="357" spans="10:19">
      <c r="J357" s="67"/>
      <c r="S357" s="45"/>
    </row>
    <row r="358" spans="10:19">
      <c r="J358" s="67"/>
      <c r="S358" s="45"/>
    </row>
    <row r="359" spans="10:19">
      <c r="J359" s="67"/>
      <c r="S359" s="45"/>
    </row>
    <row r="360" spans="10:19">
      <c r="J360" s="67"/>
      <c r="S360" s="45"/>
    </row>
    <row r="361" spans="10:19">
      <c r="J361" s="67"/>
      <c r="S361" s="45"/>
    </row>
    <row r="362" spans="10:19">
      <c r="J362" s="67"/>
      <c r="S362" s="45"/>
    </row>
    <row r="363" spans="10:19">
      <c r="J363" s="67"/>
      <c r="S363" s="45"/>
    </row>
    <row r="364" spans="10:19">
      <c r="J364" s="67"/>
      <c r="S364" s="45"/>
    </row>
    <row r="365" spans="10:19">
      <c r="J365" s="67"/>
      <c r="S365" s="45"/>
    </row>
    <row r="366" spans="10:19">
      <c r="J366" s="67"/>
      <c r="S366" s="45"/>
    </row>
    <row r="367" spans="10:19">
      <c r="J367" s="67"/>
      <c r="S367" s="45"/>
    </row>
    <row r="368" spans="10:19">
      <c r="J368" s="67"/>
      <c r="S368" s="45"/>
    </row>
    <row r="369" spans="10:19">
      <c r="J369" s="67"/>
      <c r="S369" s="45"/>
    </row>
    <row r="370" spans="10:19">
      <c r="J370" s="67"/>
      <c r="S370" s="45"/>
    </row>
    <row r="371" spans="10:19">
      <c r="J371" s="67"/>
      <c r="S371" s="45"/>
    </row>
    <row r="372" spans="10:19">
      <c r="J372" s="67"/>
      <c r="S372" s="45"/>
    </row>
    <row r="373" spans="10:19">
      <c r="J373" s="67"/>
      <c r="S373" s="45"/>
    </row>
    <row r="374" spans="10:19">
      <c r="J374" s="67"/>
      <c r="S374" s="45"/>
    </row>
    <row r="375" spans="10:19">
      <c r="J375" s="67"/>
      <c r="S375" s="45"/>
    </row>
    <row r="376" spans="10:19">
      <c r="J376" s="67"/>
      <c r="S376" s="45"/>
    </row>
    <row r="377" spans="10:19">
      <c r="J377" s="67"/>
      <c r="S377" s="45"/>
    </row>
    <row r="378" spans="10:19">
      <c r="J378" s="67"/>
      <c r="S378" s="45"/>
    </row>
    <row r="379" spans="10:19">
      <c r="J379" s="67"/>
      <c r="S379" s="45"/>
    </row>
    <row r="380" spans="10:19">
      <c r="J380" s="67"/>
      <c r="S380" s="45"/>
    </row>
    <row r="381" spans="10:19">
      <c r="J381" s="67"/>
      <c r="S381" s="45"/>
    </row>
    <row r="382" spans="10:19">
      <c r="J382" s="67"/>
      <c r="S382" s="45"/>
    </row>
    <row r="383" spans="10:19">
      <c r="J383" s="67"/>
      <c r="S383" s="45"/>
    </row>
    <row r="384" spans="10:19">
      <c r="J384" s="67"/>
      <c r="S384" s="45"/>
    </row>
    <row r="385" spans="10:19">
      <c r="J385" s="67"/>
      <c r="S385" s="45"/>
    </row>
    <row r="386" spans="10:19">
      <c r="J386" s="67"/>
      <c r="S386" s="45"/>
    </row>
    <row r="387" spans="10:19">
      <c r="J387" s="67"/>
      <c r="S387" s="45"/>
    </row>
    <row r="388" spans="10:19">
      <c r="J388" s="67"/>
      <c r="S388" s="45"/>
    </row>
    <row r="389" spans="10:19">
      <c r="J389" s="67"/>
      <c r="S389" s="45"/>
    </row>
    <row r="390" spans="10:19">
      <c r="J390" s="67"/>
      <c r="S390" s="45"/>
    </row>
    <row r="391" spans="10:19">
      <c r="J391" s="67"/>
      <c r="S391" s="45"/>
    </row>
    <row r="392" spans="10:19">
      <c r="J392" s="67"/>
      <c r="S392" s="45"/>
    </row>
    <row r="393" spans="10:19">
      <c r="J393" s="67"/>
      <c r="S393" s="45"/>
    </row>
    <row r="394" spans="10:19">
      <c r="J394" s="67"/>
      <c r="S394" s="45"/>
    </row>
    <row r="395" spans="10:19">
      <c r="J395" s="67"/>
      <c r="S395" s="45"/>
    </row>
    <row r="396" spans="10:19">
      <c r="J396" s="67"/>
      <c r="S396" s="45"/>
    </row>
    <row r="397" spans="10:19">
      <c r="J397" s="67"/>
      <c r="S397" s="45"/>
    </row>
    <row r="398" spans="10:19">
      <c r="J398" s="67"/>
      <c r="S398" s="45"/>
    </row>
    <row r="399" spans="10:19">
      <c r="J399" s="67"/>
      <c r="S399" s="45"/>
    </row>
    <row r="400" spans="10:19">
      <c r="J400" s="67"/>
      <c r="S400" s="45"/>
    </row>
    <row r="401" spans="10:19">
      <c r="J401" s="67"/>
      <c r="S401" s="45"/>
    </row>
    <row r="402" spans="10:19">
      <c r="J402" s="67"/>
      <c r="S402" s="45"/>
    </row>
    <row r="403" spans="10:19">
      <c r="J403" s="67"/>
      <c r="S403" s="45"/>
    </row>
    <row r="404" spans="10:19">
      <c r="J404" s="67"/>
      <c r="S404" s="45"/>
    </row>
    <row r="405" spans="10:19">
      <c r="J405" s="67"/>
      <c r="S405" s="45"/>
    </row>
    <row r="406" spans="10:19">
      <c r="J406" s="67"/>
      <c r="S406" s="45"/>
    </row>
    <row r="407" spans="10:19">
      <c r="J407" s="67"/>
      <c r="S407" s="45"/>
    </row>
    <row r="408" spans="10:19">
      <c r="J408" s="67"/>
      <c r="S408" s="45"/>
    </row>
    <row r="409" spans="10:19">
      <c r="J409" s="67"/>
      <c r="S409" s="45"/>
    </row>
    <row r="410" spans="10:19">
      <c r="J410" s="67"/>
      <c r="S410" s="45"/>
    </row>
    <row r="411" spans="10:19">
      <c r="J411" s="67"/>
      <c r="S411" s="45"/>
    </row>
    <row r="412" spans="10:19">
      <c r="J412" s="67"/>
      <c r="S412" s="45"/>
    </row>
    <row r="413" spans="10:19">
      <c r="J413" s="67"/>
      <c r="S413" s="45"/>
    </row>
    <row r="414" spans="10:19">
      <c r="J414" s="67"/>
      <c r="S414" s="45"/>
    </row>
    <row r="415" spans="10:19">
      <c r="J415" s="67"/>
      <c r="S415" s="45"/>
    </row>
    <row r="416" spans="10:19">
      <c r="J416" s="67"/>
      <c r="S416" s="45"/>
    </row>
    <row r="417" spans="10:19">
      <c r="J417" s="67"/>
      <c r="S417" s="45"/>
    </row>
    <row r="418" spans="10:19">
      <c r="J418" s="67"/>
      <c r="S418" s="45"/>
    </row>
    <row r="419" spans="10:19">
      <c r="J419" s="67"/>
      <c r="S419" s="45"/>
    </row>
    <row r="420" spans="10:19">
      <c r="J420" s="67"/>
      <c r="S420" s="45"/>
    </row>
    <row r="421" spans="10:19">
      <c r="J421" s="67"/>
      <c r="S421" s="45"/>
    </row>
    <row r="422" spans="10:19">
      <c r="J422" s="67"/>
      <c r="S422" s="45"/>
    </row>
    <row r="423" spans="10:19">
      <c r="J423" s="67"/>
      <c r="S423" s="45"/>
    </row>
    <row r="424" spans="10:19">
      <c r="J424" s="67"/>
      <c r="S424" s="45"/>
    </row>
    <row r="425" spans="10:19">
      <c r="J425" s="67"/>
      <c r="S425" s="45"/>
    </row>
    <row r="426" spans="10:19">
      <c r="J426" s="67"/>
      <c r="S426" s="45"/>
    </row>
    <row r="427" spans="10:19">
      <c r="J427" s="67"/>
      <c r="S427" s="45"/>
    </row>
    <row r="428" spans="10:19">
      <c r="J428" s="67"/>
      <c r="S428" s="45"/>
    </row>
    <row r="429" spans="10:19">
      <c r="J429" s="67"/>
      <c r="S429" s="45"/>
    </row>
    <row r="430" spans="10:19">
      <c r="J430" s="67"/>
      <c r="S430" s="45"/>
    </row>
    <row r="431" spans="10:19">
      <c r="J431" s="67"/>
      <c r="S431" s="45"/>
    </row>
    <row r="432" spans="10:19">
      <c r="J432" s="67"/>
      <c r="S432" s="45"/>
    </row>
    <row r="433" spans="10:19">
      <c r="J433" s="67"/>
      <c r="S433" s="45"/>
    </row>
    <row r="434" spans="10:19">
      <c r="J434" s="67"/>
      <c r="S434" s="45"/>
    </row>
    <row r="435" spans="10:19">
      <c r="J435" s="67"/>
      <c r="S435" s="45"/>
    </row>
    <row r="436" spans="10:19">
      <c r="J436" s="67"/>
      <c r="S436" s="45"/>
    </row>
    <row r="437" spans="10:19">
      <c r="J437" s="67"/>
      <c r="S437" s="45"/>
    </row>
    <row r="438" spans="10:19">
      <c r="J438" s="67"/>
      <c r="S438" s="45"/>
    </row>
    <row r="439" spans="10:19">
      <c r="J439" s="67"/>
      <c r="S439" s="45"/>
    </row>
    <row r="440" spans="10:19">
      <c r="J440" s="67"/>
      <c r="S440" s="45"/>
    </row>
    <row r="441" spans="10:19">
      <c r="J441" s="67"/>
      <c r="S441" s="45"/>
    </row>
    <row r="442" spans="10:19">
      <c r="J442" s="67"/>
      <c r="S442" s="45"/>
    </row>
    <row r="443" spans="10:19">
      <c r="J443" s="67"/>
      <c r="S443" s="45"/>
    </row>
    <row r="444" spans="10:19">
      <c r="J444" s="67"/>
      <c r="S444" s="45"/>
    </row>
    <row r="445" spans="10:19">
      <c r="J445" s="67"/>
      <c r="S445" s="45"/>
    </row>
    <row r="446" spans="10:19">
      <c r="J446" s="67"/>
      <c r="S446" s="45"/>
    </row>
    <row r="447" spans="10:19">
      <c r="J447" s="67"/>
      <c r="S447" s="45"/>
    </row>
    <row r="448" spans="10:19">
      <c r="J448" s="67"/>
      <c r="S448" s="45"/>
    </row>
    <row r="449" spans="10:19">
      <c r="J449" s="67"/>
      <c r="S449" s="45"/>
    </row>
    <row r="450" spans="10:19">
      <c r="J450" s="67"/>
      <c r="S450" s="45"/>
    </row>
    <row r="451" spans="10:19">
      <c r="J451" s="67"/>
      <c r="S451" s="45"/>
    </row>
    <row r="452" spans="10:19">
      <c r="J452" s="67"/>
      <c r="S452" s="45"/>
    </row>
    <row r="453" spans="10:19">
      <c r="J453" s="67"/>
      <c r="S453" s="45"/>
    </row>
    <row r="454" spans="10:19">
      <c r="J454" s="67"/>
      <c r="S454" s="45"/>
    </row>
    <row r="455" spans="10:19">
      <c r="J455" s="67"/>
      <c r="S455" s="45"/>
    </row>
    <row r="456" spans="10:19">
      <c r="J456" s="67"/>
      <c r="S456" s="45"/>
    </row>
    <row r="457" spans="10:19">
      <c r="J457" s="67"/>
      <c r="S457" s="45"/>
    </row>
    <row r="458" spans="10:19">
      <c r="J458" s="67"/>
      <c r="S458" s="45"/>
    </row>
    <row r="459" spans="10:19">
      <c r="J459" s="67"/>
      <c r="S459" s="45"/>
    </row>
    <row r="460" spans="10:19">
      <c r="J460" s="67"/>
      <c r="S460" s="45"/>
    </row>
    <row r="461" spans="10:19">
      <c r="J461" s="67"/>
      <c r="S461" s="45"/>
    </row>
    <row r="462" spans="10:19">
      <c r="J462" s="67"/>
      <c r="S462" s="45"/>
    </row>
    <row r="463" spans="10:19">
      <c r="J463" s="67"/>
      <c r="S463" s="45"/>
    </row>
    <row r="464" spans="10:19">
      <c r="J464" s="67"/>
      <c r="S464" s="45"/>
    </row>
    <row r="465" spans="10:19">
      <c r="J465" s="67"/>
      <c r="S465" s="45"/>
    </row>
    <row r="466" spans="10:19">
      <c r="J466" s="67"/>
      <c r="S466" s="45"/>
    </row>
    <row r="467" spans="10:19">
      <c r="J467" s="67"/>
      <c r="S467" s="45"/>
    </row>
    <row r="468" spans="10:19">
      <c r="J468" s="67"/>
      <c r="S468" s="45"/>
    </row>
    <row r="469" spans="10:19">
      <c r="J469" s="67"/>
      <c r="S469" s="45"/>
    </row>
    <row r="470" spans="10:19">
      <c r="J470" s="67"/>
      <c r="S470" s="45"/>
    </row>
    <row r="471" spans="10:19">
      <c r="J471" s="67"/>
      <c r="S471" s="45"/>
    </row>
    <row r="472" spans="10:19">
      <c r="J472" s="67"/>
      <c r="S472" s="45"/>
    </row>
    <row r="473" spans="10:19">
      <c r="J473" s="67"/>
      <c r="S473" s="45"/>
    </row>
    <row r="474" spans="10:19">
      <c r="J474" s="67"/>
      <c r="S474" s="45"/>
    </row>
    <row r="475" spans="10:19">
      <c r="J475" s="67"/>
      <c r="S475" s="45"/>
    </row>
    <row r="476" spans="10:19">
      <c r="J476" s="67"/>
      <c r="S476" s="45"/>
    </row>
    <row r="477" spans="10:19">
      <c r="J477" s="67"/>
      <c r="S477" s="45"/>
    </row>
    <row r="478" spans="10:19">
      <c r="J478" s="67"/>
      <c r="S478" s="45"/>
    </row>
    <row r="479" spans="10:19">
      <c r="J479" s="67"/>
      <c r="S479" s="45"/>
    </row>
    <row r="480" spans="10:19">
      <c r="J480" s="67"/>
      <c r="S480" s="45"/>
    </row>
    <row r="481" spans="10:19">
      <c r="J481" s="67"/>
      <c r="S481" s="45"/>
    </row>
    <row r="482" spans="10:19">
      <c r="J482" s="67"/>
      <c r="S482" s="45"/>
    </row>
    <row r="483" spans="10:19">
      <c r="J483" s="67"/>
      <c r="S483" s="45"/>
    </row>
    <row r="484" spans="10:19">
      <c r="J484" s="67"/>
      <c r="S484" s="45"/>
    </row>
    <row r="485" spans="10:19">
      <c r="J485" s="67"/>
      <c r="S485" s="45"/>
    </row>
    <row r="486" spans="10:19">
      <c r="J486" s="67"/>
      <c r="S486" s="45"/>
    </row>
    <row r="487" spans="10:19">
      <c r="J487" s="67"/>
      <c r="S487" s="45"/>
    </row>
    <row r="488" spans="10:19">
      <c r="J488" s="67"/>
      <c r="S488" s="45"/>
    </row>
    <row r="489" spans="10:19">
      <c r="J489" s="67"/>
      <c r="S489" s="45"/>
    </row>
    <row r="490" spans="10:19">
      <c r="J490" s="67"/>
      <c r="S490" s="45"/>
    </row>
    <row r="491" spans="10:19">
      <c r="J491" s="67"/>
      <c r="S491" s="45"/>
    </row>
    <row r="492" spans="10:19">
      <c r="J492" s="67"/>
      <c r="S492" s="45"/>
    </row>
    <row r="493" spans="10:19">
      <c r="J493" s="67"/>
      <c r="S493" s="45"/>
    </row>
    <row r="494" spans="10:19">
      <c r="J494" s="67"/>
      <c r="S494" s="45"/>
    </row>
    <row r="495" spans="10:19">
      <c r="J495" s="67"/>
      <c r="S495" s="45"/>
    </row>
    <row r="496" spans="10:19">
      <c r="J496" s="67"/>
      <c r="S496" s="45"/>
    </row>
    <row r="497" spans="10:19">
      <c r="J497" s="67"/>
      <c r="S497" s="45"/>
    </row>
    <row r="498" spans="10:19">
      <c r="J498" s="67"/>
      <c r="S498" s="45"/>
    </row>
    <row r="499" spans="10:19">
      <c r="J499" s="67"/>
      <c r="S499" s="45"/>
    </row>
    <row r="500" spans="10:19">
      <c r="J500" s="67"/>
      <c r="S500" s="45"/>
    </row>
    <row r="501" spans="10:19">
      <c r="J501" s="67"/>
      <c r="S501" s="45"/>
    </row>
    <row r="502" spans="10:19">
      <c r="J502" s="67"/>
      <c r="S502" s="45"/>
    </row>
    <row r="503" spans="10:19">
      <c r="J503" s="67"/>
      <c r="S503" s="45"/>
    </row>
    <row r="504" spans="10:19">
      <c r="J504" s="67"/>
      <c r="S504" s="45"/>
    </row>
    <row r="505" spans="10:19">
      <c r="J505" s="67"/>
      <c r="S505" s="45"/>
    </row>
    <row r="506" spans="10:19">
      <c r="J506" s="67"/>
      <c r="S506" s="45"/>
    </row>
    <row r="507" spans="10:19">
      <c r="J507" s="67"/>
      <c r="S507" s="45"/>
    </row>
    <row r="508" spans="10:19">
      <c r="J508" s="67"/>
      <c r="S508" s="45"/>
    </row>
    <row r="509" spans="10:19">
      <c r="J509" s="67"/>
      <c r="S509" s="45"/>
    </row>
    <row r="510" spans="10:19">
      <c r="J510" s="67"/>
      <c r="S510" s="45"/>
    </row>
    <row r="511" spans="10:19">
      <c r="J511" s="67"/>
      <c r="S511" s="45"/>
    </row>
    <row r="512" spans="10:19">
      <c r="J512" s="67"/>
      <c r="S512" s="45"/>
    </row>
    <row r="513" spans="10:19">
      <c r="J513" s="67"/>
      <c r="S513" s="45"/>
    </row>
    <row r="514" spans="10:19">
      <c r="J514" s="67"/>
      <c r="S514" s="45"/>
    </row>
    <row r="515" spans="10:19">
      <c r="J515" s="67"/>
      <c r="S515" s="45"/>
    </row>
    <row r="516" spans="10:19">
      <c r="J516" s="67"/>
      <c r="S516" s="45"/>
    </row>
    <row r="517" spans="10:19">
      <c r="J517" s="67"/>
      <c r="S517" s="45"/>
    </row>
    <row r="518" spans="10:19">
      <c r="J518" s="67"/>
      <c r="S518" s="45"/>
    </row>
    <row r="519" spans="10:19">
      <c r="J519" s="67"/>
      <c r="S519" s="45"/>
    </row>
    <row r="520" spans="10:19">
      <c r="J520" s="67"/>
      <c r="S520" s="45"/>
    </row>
    <row r="521" spans="10:19">
      <c r="J521" s="67"/>
      <c r="S521" s="45"/>
    </row>
    <row r="522" spans="10:19">
      <c r="J522" s="67"/>
      <c r="S522" s="45"/>
    </row>
    <row r="523" spans="10:19">
      <c r="J523" s="67"/>
      <c r="S523" s="45"/>
    </row>
    <row r="524" spans="10:19">
      <c r="J524" s="67"/>
      <c r="S524" s="45"/>
    </row>
    <row r="525" spans="10:19">
      <c r="J525" s="67"/>
      <c r="S525" s="45"/>
    </row>
    <row r="526" spans="10:19">
      <c r="J526" s="67"/>
      <c r="S526" s="45"/>
    </row>
    <row r="527" spans="10:19">
      <c r="J527" s="67"/>
      <c r="S527" s="45"/>
    </row>
    <row r="528" spans="10:19">
      <c r="J528" s="67"/>
      <c r="S528" s="45"/>
    </row>
    <row r="529" spans="10:19">
      <c r="J529" s="67"/>
      <c r="S529" s="45"/>
    </row>
    <row r="530" spans="10:19">
      <c r="J530" s="67"/>
      <c r="S530" s="45"/>
    </row>
    <row r="531" spans="10:19">
      <c r="J531" s="67"/>
      <c r="S531" s="45"/>
    </row>
    <row r="532" spans="10:19">
      <c r="J532" s="67"/>
      <c r="S532" s="45"/>
    </row>
    <row r="533" spans="10:19">
      <c r="J533" s="67"/>
      <c r="S533" s="45"/>
    </row>
    <row r="534" spans="10:19">
      <c r="J534" s="67"/>
      <c r="S534" s="45"/>
    </row>
    <row r="535" spans="10:19">
      <c r="J535" s="67"/>
      <c r="S535" s="45"/>
    </row>
    <row r="536" spans="10:19">
      <c r="J536" s="67"/>
      <c r="S536" s="45"/>
    </row>
    <row r="537" spans="10:19">
      <c r="J537" s="67"/>
      <c r="S537" s="45"/>
    </row>
    <row r="538" spans="10:19">
      <c r="J538" s="67"/>
      <c r="S538" s="45"/>
    </row>
    <row r="539" spans="10:19">
      <c r="J539" s="67"/>
      <c r="S539" s="45"/>
    </row>
    <row r="540" spans="10:19">
      <c r="J540" s="67"/>
      <c r="S540" s="45"/>
    </row>
    <row r="541" spans="10:19">
      <c r="J541" s="67"/>
      <c r="S541" s="45"/>
    </row>
    <row r="542" spans="10:19">
      <c r="J542" s="67"/>
      <c r="S542" s="45"/>
    </row>
    <row r="543" spans="10:19">
      <c r="J543" s="67"/>
      <c r="S543" s="45"/>
    </row>
    <row r="544" spans="10:19">
      <c r="J544" s="67"/>
      <c r="S544" s="45"/>
    </row>
    <row r="545" spans="10:19">
      <c r="J545" s="67"/>
      <c r="S545" s="45"/>
    </row>
    <row r="546" spans="10:19">
      <c r="J546" s="67"/>
      <c r="S546" s="45"/>
    </row>
    <row r="547" spans="10:19">
      <c r="J547" s="67"/>
      <c r="S547" s="45"/>
    </row>
    <row r="548" spans="10:19">
      <c r="J548" s="67"/>
      <c r="S548" s="45"/>
    </row>
    <row r="549" spans="10:19">
      <c r="J549" s="67"/>
      <c r="S549" s="45"/>
    </row>
    <row r="550" spans="10:19">
      <c r="J550" s="67"/>
      <c r="S550" s="45"/>
    </row>
    <row r="551" spans="10:19">
      <c r="J551" s="67"/>
      <c r="S551" s="45"/>
    </row>
    <row r="552" spans="10:19">
      <c r="J552" s="67"/>
      <c r="S552" s="45"/>
    </row>
    <row r="553" spans="10:19">
      <c r="J553" s="67"/>
      <c r="S553" s="45"/>
    </row>
    <row r="554" spans="10:19">
      <c r="J554" s="67"/>
      <c r="S554" s="45"/>
    </row>
    <row r="555" spans="10:19">
      <c r="J555" s="67"/>
      <c r="S555" s="45"/>
    </row>
    <row r="556" spans="10:19">
      <c r="J556" s="67"/>
      <c r="S556" s="45"/>
    </row>
    <row r="557" spans="10:19">
      <c r="J557" s="67"/>
      <c r="S557" s="45"/>
    </row>
    <row r="558" spans="10:19">
      <c r="J558" s="67"/>
      <c r="S558" s="45"/>
    </row>
    <row r="559" spans="10:19">
      <c r="J559" s="67"/>
      <c r="S559" s="45"/>
    </row>
    <row r="560" spans="10:19">
      <c r="J560" s="67"/>
      <c r="S560" s="45"/>
    </row>
    <row r="561" spans="10:19">
      <c r="J561" s="67"/>
      <c r="S561" s="45"/>
    </row>
    <row r="562" spans="10:19">
      <c r="J562" s="67"/>
      <c r="S562" s="45"/>
    </row>
    <row r="563" spans="10:19">
      <c r="J563" s="67"/>
      <c r="S563" s="45"/>
    </row>
    <row r="564" spans="10:19">
      <c r="J564" s="67"/>
      <c r="S564" s="45"/>
    </row>
    <row r="565" spans="10:19">
      <c r="J565" s="67"/>
      <c r="S565" s="45"/>
    </row>
    <row r="566" spans="10:19">
      <c r="J566" s="67"/>
      <c r="S566" s="45"/>
    </row>
    <row r="567" spans="10:19">
      <c r="J567" s="67"/>
      <c r="S567" s="45"/>
    </row>
    <row r="568" spans="10:19">
      <c r="J568" s="67"/>
      <c r="S568" s="45"/>
    </row>
    <row r="569" spans="10:19">
      <c r="J569" s="67"/>
      <c r="S569" s="45"/>
    </row>
    <row r="570" spans="10:19">
      <c r="J570" s="67"/>
      <c r="S570" s="45"/>
    </row>
    <row r="571" spans="10:19">
      <c r="J571" s="67"/>
      <c r="S571" s="45"/>
    </row>
    <row r="572" spans="10:19">
      <c r="J572" s="67"/>
      <c r="S572" s="45"/>
    </row>
    <row r="573" spans="10:19">
      <c r="J573" s="67"/>
      <c r="S573" s="45"/>
    </row>
    <row r="574" spans="10:19">
      <c r="J574" s="67"/>
      <c r="S574" s="45"/>
    </row>
    <row r="575" spans="10:19">
      <c r="J575" s="67"/>
      <c r="S575" s="45"/>
    </row>
    <row r="576" spans="10:19">
      <c r="J576" s="67"/>
      <c r="S576" s="45"/>
    </row>
    <row r="577" spans="10:19">
      <c r="J577" s="67"/>
      <c r="S577" s="45"/>
    </row>
    <row r="578" spans="10:19">
      <c r="J578" s="67"/>
      <c r="S578" s="45"/>
    </row>
    <row r="579" spans="10:19">
      <c r="J579" s="67"/>
      <c r="S579" s="45"/>
    </row>
    <row r="580" spans="10:19">
      <c r="J580" s="67"/>
      <c r="S580" s="45"/>
    </row>
    <row r="581" spans="10:19">
      <c r="J581" s="67"/>
      <c r="S581" s="45"/>
    </row>
    <row r="582" spans="10:19">
      <c r="J582" s="67"/>
      <c r="S582" s="45"/>
    </row>
    <row r="583" spans="10:19">
      <c r="J583" s="67"/>
      <c r="S583" s="45"/>
    </row>
    <row r="584" spans="10:19">
      <c r="J584" s="67"/>
      <c r="S584" s="45"/>
    </row>
    <row r="585" spans="10:19">
      <c r="J585" s="67"/>
      <c r="S585" s="45"/>
    </row>
    <row r="586" spans="10:19">
      <c r="J586" s="67"/>
      <c r="S586" s="45"/>
    </row>
    <row r="587" spans="10:19">
      <c r="J587" s="67"/>
      <c r="S587" s="45"/>
    </row>
    <row r="588" spans="10:19">
      <c r="J588" s="67"/>
      <c r="S588" s="45"/>
    </row>
    <row r="589" spans="10:19">
      <c r="J589" s="67"/>
      <c r="S589" s="45"/>
    </row>
    <row r="590" spans="10:19">
      <c r="J590" s="67"/>
      <c r="S590" s="45"/>
    </row>
    <row r="591" spans="10:19">
      <c r="J591" s="67"/>
      <c r="S591" s="45"/>
    </row>
    <row r="592" spans="10:19">
      <c r="J592" s="67"/>
      <c r="S592" s="45"/>
    </row>
    <row r="593" spans="10:19">
      <c r="J593" s="67"/>
      <c r="S593" s="45"/>
    </row>
    <row r="594" spans="10:19">
      <c r="J594" s="67"/>
      <c r="S594" s="45"/>
    </row>
    <row r="595" spans="10:19">
      <c r="J595" s="67"/>
      <c r="S595" s="45"/>
    </row>
    <row r="596" spans="10:19">
      <c r="J596" s="67"/>
      <c r="S596" s="45"/>
    </row>
    <row r="597" spans="10:19">
      <c r="J597" s="67"/>
      <c r="S597" s="45"/>
    </row>
    <row r="598" spans="10:19">
      <c r="J598" s="67"/>
      <c r="S598" s="45"/>
    </row>
    <row r="599" spans="10:19">
      <c r="J599" s="67"/>
      <c r="S599" s="45"/>
    </row>
    <row r="600" spans="10:19">
      <c r="J600" s="67"/>
      <c r="S600" s="45"/>
    </row>
    <row r="601" spans="10:19">
      <c r="J601" s="67"/>
      <c r="S601" s="45"/>
    </row>
    <row r="602" spans="10:19">
      <c r="J602" s="67"/>
      <c r="S602" s="45"/>
    </row>
    <row r="603" spans="10:19">
      <c r="J603" s="67"/>
      <c r="S603" s="45"/>
    </row>
    <row r="604" spans="10:19">
      <c r="J604" s="67"/>
      <c r="S604" s="45"/>
    </row>
    <row r="605" spans="10:19">
      <c r="J605" s="67"/>
      <c r="S605" s="45"/>
    </row>
    <row r="606" spans="10:19">
      <c r="J606" s="67"/>
      <c r="S606" s="45"/>
    </row>
    <row r="607" spans="10:19">
      <c r="J607" s="67"/>
      <c r="S607" s="45"/>
    </row>
    <row r="608" spans="10:19">
      <c r="J608" s="67"/>
      <c r="S608" s="45"/>
    </row>
    <row r="609" spans="10:19">
      <c r="J609" s="67"/>
      <c r="S609" s="45"/>
    </row>
    <row r="610" spans="10:19">
      <c r="J610" s="67"/>
      <c r="S610" s="45"/>
    </row>
    <row r="611" spans="10:19">
      <c r="J611" s="67"/>
      <c r="S611" s="45"/>
    </row>
    <row r="612" spans="10:19">
      <c r="J612" s="67"/>
      <c r="S612" s="45"/>
    </row>
    <row r="613" spans="10:19">
      <c r="J613" s="67"/>
      <c r="S613" s="45"/>
    </row>
    <row r="614" spans="10:19">
      <c r="J614" s="67"/>
      <c r="S614" s="45"/>
    </row>
    <row r="615" spans="10:19">
      <c r="J615" s="67"/>
      <c r="S615" s="45"/>
    </row>
    <row r="616" spans="10:19">
      <c r="J616" s="67"/>
      <c r="S616" s="45"/>
    </row>
    <row r="617" spans="10:19">
      <c r="J617" s="67"/>
      <c r="S617" s="45"/>
    </row>
    <row r="618" spans="10:19">
      <c r="J618" s="67"/>
      <c r="S618" s="45"/>
    </row>
    <row r="619" spans="10:19">
      <c r="J619" s="67"/>
      <c r="S619" s="45"/>
    </row>
    <row r="620" spans="10:19">
      <c r="J620" s="67"/>
      <c r="S620" s="45"/>
    </row>
    <row r="621" spans="10:19">
      <c r="J621" s="67"/>
      <c r="S621" s="45"/>
    </row>
    <row r="622" spans="10:19">
      <c r="J622" s="67"/>
      <c r="S622" s="45"/>
    </row>
    <row r="623" spans="10:19">
      <c r="J623" s="67"/>
      <c r="S623" s="45"/>
    </row>
    <row r="624" spans="10:19">
      <c r="J624" s="67"/>
      <c r="S624" s="45"/>
    </row>
    <row r="625" spans="10:19">
      <c r="J625" s="67"/>
      <c r="S625" s="45"/>
    </row>
    <row r="626" spans="10:19">
      <c r="J626" s="67"/>
      <c r="S626" s="45"/>
    </row>
    <row r="627" spans="10:19">
      <c r="J627" s="67"/>
      <c r="S627" s="45"/>
    </row>
    <row r="628" spans="10:19">
      <c r="J628" s="67"/>
      <c r="S628" s="45"/>
    </row>
    <row r="629" spans="10:19">
      <c r="J629" s="67"/>
      <c r="S629" s="45"/>
    </row>
    <row r="630" spans="10:19">
      <c r="J630" s="67"/>
      <c r="S630" s="45"/>
    </row>
    <row r="631" spans="10:19">
      <c r="J631" s="67"/>
      <c r="S631" s="45"/>
    </row>
    <row r="632" spans="10:19">
      <c r="J632" s="67"/>
      <c r="S632" s="45"/>
    </row>
    <row r="633" spans="10:19">
      <c r="J633" s="67"/>
      <c r="S633" s="45"/>
    </row>
    <row r="634" spans="10:19">
      <c r="J634" s="67"/>
      <c r="S634" s="45"/>
    </row>
    <row r="635" spans="10:19">
      <c r="J635" s="67"/>
      <c r="S635" s="45"/>
    </row>
    <row r="636" spans="10:19">
      <c r="J636" s="67"/>
      <c r="S636" s="45"/>
    </row>
    <row r="637" spans="10:19">
      <c r="J637" s="67"/>
      <c r="S637" s="45"/>
    </row>
    <row r="638" spans="10:19">
      <c r="J638" s="67"/>
      <c r="S638" s="45"/>
    </row>
    <row r="639" spans="10:19">
      <c r="J639" s="67"/>
      <c r="S639" s="45"/>
    </row>
    <row r="640" spans="10:19">
      <c r="J640" s="67"/>
      <c r="S640" s="45"/>
    </row>
    <row r="641" spans="10:19">
      <c r="J641" s="67"/>
      <c r="S641" s="45"/>
    </row>
    <row r="642" spans="10:19">
      <c r="J642" s="67"/>
      <c r="S642" s="45"/>
    </row>
    <row r="643" spans="10:19">
      <c r="J643" s="67"/>
      <c r="S643" s="45"/>
    </row>
    <row r="644" spans="10:19">
      <c r="J644" s="67"/>
      <c r="S644" s="45"/>
    </row>
    <row r="645" spans="10:19">
      <c r="J645" s="67"/>
      <c r="S645" s="45"/>
    </row>
    <row r="646" spans="10:19">
      <c r="J646" s="67"/>
      <c r="S646" s="45"/>
    </row>
    <row r="647" spans="10:19">
      <c r="J647" s="67"/>
      <c r="S647" s="45"/>
    </row>
    <row r="648" spans="10:19">
      <c r="J648" s="67"/>
      <c r="S648" s="45"/>
    </row>
    <row r="649" spans="10:19">
      <c r="J649" s="67"/>
      <c r="S649" s="45"/>
    </row>
    <row r="650" spans="10:19">
      <c r="J650" s="67"/>
      <c r="S650" s="45"/>
    </row>
    <row r="651" spans="10:19">
      <c r="J651" s="67"/>
      <c r="S651" s="45"/>
    </row>
    <row r="652" spans="10:19">
      <c r="J652" s="67"/>
      <c r="S652" s="45"/>
    </row>
    <row r="653" spans="10:19">
      <c r="J653" s="67"/>
      <c r="S653" s="45"/>
    </row>
    <row r="654" spans="10:19">
      <c r="J654" s="67"/>
      <c r="S654" s="45"/>
    </row>
    <row r="655" spans="10:19">
      <c r="J655" s="67"/>
      <c r="S655" s="45"/>
    </row>
    <row r="656" spans="10:19">
      <c r="J656" s="67"/>
      <c r="S656" s="45"/>
    </row>
    <row r="657" spans="10:19">
      <c r="J657" s="67"/>
      <c r="S657" s="45"/>
    </row>
    <row r="658" spans="10:19">
      <c r="J658" s="67"/>
      <c r="S658" s="45"/>
    </row>
    <row r="659" spans="10:19">
      <c r="J659" s="67"/>
      <c r="S659" s="45"/>
    </row>
    <row r="660" spans="10:19">
      <c r="J660" s="67"/>
      <c r="S660" s="45"/>
    </row>
    <row r="661" spans="10:19">
      <c r="J661" s="67"/>
      <c r="S661" s="45"/>
    </row>
    <row r="662" spans="10:19">
      <c r="J662" s="67"/>
      <c r="S662" s="45"/>
    </row>
    <row r="663" spans="10:19">
      <c r="J663" s="67"/>
      <c r="S663" s="45"/>
    </row>
    <row r="664" spans="10:19">
      <c r="J664" s="67"/>
      <c r="S664" s="45"/>
    </row>
    <row r="665" spans="10:19">
      <c r="J665" s="67"/>
      <c r="S665" s="45"/>
    </row>
    <row r="666" spans="10:19">
      <c r="J666" s="67"/>
      <c r="S666" s="45"/>
    </row>
    <row r="667" spans="10:19">
      <c r="J667" s="67"/>
      <c r="S667" s="45"/>
    </row>
    <row r="668" spans="10:19">
      <c r="J668" s="67"/>
      <c r="S668" s="45"/>
    </row>
    <row r="669" spans="10:19">
      <c r="J669" s="67"/>
      <c r="S669" s="45"/>
    </row>
    <row r="670" spans="10:19">
      <c r="J670" s="67"/>
      <c r="S670" s="45"/>
    </row>
    <row r="671" spans="10:19">
      <c r="J671" s="67"/>
      <c r="S671" s="45"/>
    </row>
    <row r="672" spans="10:19">
      <c r="J672" s="67"/>
      <c r="S672" s="45"/>
    </row>
    <row r="673" spans="10:19">
      <c r="J673" s="67"/>
      <c r="S673" s="45"/>
    </row>
    <row r="674" spans="10:19">
      <c r="J674" s="67"/>
      <c r="S674" s="45"/>
    </row>
    <row r="675" spans="10:19">
      <c r="J675" s="67"/>
      <c r="S675" s="45"/>
    </row>
    <row r="676" spans="10:19">
      <c r="J676" s="67"/>
      <c r="S676" s="45"/>
    </row>
    <row r="677" spans="10:19">
      <c r="J677" s="67"/>
      <c r="S677" s="45"/>
    </row>
    <row r="678" spans="10:19">
      <c r="J678" s="67"/>
      <c r="S678" s="45"/>
    </row>
    <row r="679" spans="10:19">
      <c r="J679" s="67"/>
      <c r="S679" s="45"/>
    </row>
    <row r="680" spans="10:19">
      <c r="J680" s="67"/>
      <c r="S680" s="45"/>
    </row>
    <row r="681" spans="10:19">
      <c r="J681" s="67"/>
      <c r="S681" s="45"/>
    </row>
    <row r="682" spans="10:19">
      <c r="J682" s="67"/>
      <c r="S682" s="45"/>
    </row>
    <row r="683" spans="10:19">
      <c r="J683" s="67"/>
      <c r="S683" s="45"/>
    </row>
    <row r="684" spans="10:19">
      <c r="J684" s="67"/>
      <c r="S684" s="45"/>
    </row>
    <row r="685" spans="10:19">
      <c r="J685" s="67"/>
      <c r="S685" s="45"/>
    </row>
    <row r="686" spans="10:19">
      <c r="J686" s="67"/>
      <c r="S686" s="45"/>
    </row>
    <row r="687" spans="10:19">
      <c r="J687" s="67"/>
      <c r="S687" s="45"/>
    </row>
    <row r="688" spans="10:19">
      <c r="J688" s="67"/>
      <c r="S688" s="45"/>
    </row>
    <row r="689" spans="10:19">
      <c r="J689" s="67"/>
      <c r="S689" s="45"/>
    </row>
    <row r="690" spans="10:19">
      <c r="J690" s="67"/>
      <c r="S690" s="45"/>
    </row>
    <row r="691" spans="10:19">
      <c r="J691" s="67"/>
      <c r="S691" s="45"/>
    </row>
    <row r="692" spans="10:19">
      <c r="J692" s="67"/>
      <c r="S692" s="45"/>
    </row>
    <row r="693" spans="10:19">
      <c r="J693" s="67"/>
      <c r="S693" s="45"/>
    </row>
    <row r="694" spans="10:19">
      <c r="J694" s="67"/>
      <c r="S694" s="45"/>
    </row>
    <row r="695" spans="10:19">
      <c r="J695" s="67"/>
      <c r="S695" s="45"/>
    </row>
    <row r="696" spans="10:19">
      <c r="J696" s="67"/>
      <c r="S696" s="45"/>
    </row>
    <row r="697" spans="10:19">
      <c r="J697" s="67"/>
      <c r="S697" s="45"/>
    </row>
    <row r="698" spans="10:19">
      <c r="J698" s="67"/>
      <c r="S698" s="45"/>
    </row>
    <row r="699" spans="10:19">
      <c r="J699" s="67"/>
      <c r="S699" s="45"/>
    </row>
    <row r="700" spans="10:19">
      <c r="J700" s="67"/>
      <c r="S700" s="45"/>
    </row>
    <row r="701" spans="10:19">
      <c r="J701" s="67"/>
      <c r="S701" s="45"/>
    </row>
    <row r="702" spans="10:19">
      <c r="J702" s="67"/>
      <c r="S702" s="45"/>
    </row>
    <row r="703" spans="10:19">
      <c r="J703" s="67"/>
      <c r="S703" s="45"/>
    </row>
    <row r="704" spans="10:19">
      <c r="J704" s="67"/>
      <c r="S704" s="45"/>
    </row>
    <row r="705" spans="10:19">
      <c r="J705" s="67"/>
      <c r="S705" s="45"/>
    </row>
    <row r="706" spans="10:19">
      <c r="J706" s="67"/>
      <c r="S706" s="45"/>
    </row>
    <row r="707" spans="10:19">
      <c r="J707" s="67"/>
      <c r="S707" s="45"/>
    </row>
    <row r="708" spans="10:19">
      <c r="J708" s="67"/>
      <c r="S708" s="45"/>
    </row>
    <row r="709" spans="10:19">
      <c r="J709" s="67"/>
      <c r="S709" s="45"/>
    </row>
    <row r="710" spans="10:19">
      <c r="J710" s="67"/>
      <c r="S710" s="45"/>
    </row>
    <row r="711" spans="10:19">
      <c r="J711" s="67"/>
      <c r="S711" s="45"/>
    </row>
    <row r="712" spans="10:19">
      <c r="J712" s="67"/>
      <c r="S712" s="45"/>
    </row>
    <row r="713" spans="10:19">
      <c r="J713" s="67"/>
      <c r="S713" s="45"/>
    </row>
    <row r="714" spans="10:19">
      <c r="J714" s="67"/>
      <c r="S714" s="45"/>
    </row>
    <row r="715" spans="10:19">
      <c r="J715" s="67"/>
      <c r="S715" s="45"/>
    </row>
    <row r="716" spans="10:19">
      <c r="J716" s="67"/>
      <c r="S716" s="45"/>
    </row>
    <row r="717" spans="10:19">
      <c r="J717" s="67"/>
      <c r="S717" s="45"/>
    </row>
    <row r="718" spans="10:19">
      <c r="J718" s="67"/>
      <c r="S718" s="45"/>
    </row>
    <row r="719" spans="10:19">
      <c r="J719" s="67"/>
      <c r="S719" s="45"/>
    </row>
    <row r="720" spans="10:19">
      <c r="J720" s="67"/>
      <c r="S720" s="45"/>
    </row>
    <row r="721" spans="10:19">
      <c r="J721" s="67"/>
      <c r="S721" s="45"/>
    </row>
    <row r="722" spans="10:19">
      <c r="J722" s="67"/>
      <c r="S722" s="45"/>
    </row>
    <row r="723" spans="10:19">
      <c r="J723" s="67"/>
      <c r="S723" s="45"/>
    </row>
    <row r="724" spans="10:19">
      <c r="J724" s="67"/>
      <c r="S724" s="45"/>
    </row>
    <row r="725" spans="10:19">
      <c r="J725" s="67"/>
      <c r="S725" s="45"/>
    </row>
    <row r="726" spans="10:19">
      <c r="J726" s="67"/>
      <c r="S726" s="45"/>
    </row>
    <row r="727" spans="10:19">
      <c r="J727" s="67"/>
      <c r="S727" s="45"/>
    </row>
    <row r="728" spans="10:19">
      <c r="J728" s="67"/>
      <c r="S728" s="45"/>
    </row>
    <row r="729" spans="10:19">
      <c r="J729" s="67"/>
      <c r="S729" s="45"/>
    </row>
    <row r="730" spans="10:19">
      <c r="J730" s="67"/>
      <c r="S730" s="45"/>
    </row>
    <row r="731" spans="10:19">
      <c r="J731" s="67"/>
      <c r="S731" s="45"/>
    </row>
    <row r="732" spans="10:19">
      <c r="J732" s="67"/>
      <c r="S732" s="45"/>
    </row>
    <row r="733" spans="10:19">
      <c r="J733" s="67"/>
      <c r="S733" s="45"/>
    </row>
    <row r="734" spans="10:19">
      <c r="J734" s="67"/>
      <c r="S734" s="45"/>
    </row>
    <row r="735" spans="10:19">
      <c r="J735" s="67"/>
      <c r="S735" s="45"/>
    </row>
    <row r="736" spans="10:19">
      <c r="J736" s="67"/>
      <c r="S736" s="45"/>
    </row>
    <row r="737" spans="10:19">
      <c r="J737" s="67"/>
      <c r="S737" s="45"/>
    </row>
    <row r="738" spans="10:19">
      <c r="J738" s="67"/>
      <c r="S738" s="45"/>
    </row>
    <row r="739" spans="10:19">
      <c r="J739" s="67"/>
      <c r="S739" s="45"/>
    </row>
    <row r="740" spans="10:19">
      <c r="J740" s="67"/>
      <c r="S740" s="45"/>
    </row>
    <row r="741" spans="10:19">
      <c r="J741" s="67"/>
      <c r="S741" s="45"/>
    </row>
    <row r="742" spans="10:19">
      <c r="J742" s="67"/>
      <c r="S742" s="45"/>
    </row>
    <row r="743" spans="10:19">
      <c r="J743" s="67"/>
      <c r="S743" s="45"/>
    </row>
    <row r="744" spans="10:19">
      <c r="J744" s="67"/>
      <c r="S744" s="45"/>
    </row>
    <row r="745" spans="10:19">
      <c r="J745" s="67"/>
      <c r="S745" s="45"/>
    </row>
    <row r="746" spans="10:19">
      <c r="J746" s="67"/>
      <c r="S746" s="45"/>
    </row>
    <row r="747" spans="10:19">
      <c r="J747" s="67"/>
      <c r="S747" s="45"/>
    </row>
    <row r="748" spans="10:19">
      <c r="J748" s="67"/>
      <c r="S748" s="45"/>
    </row>
    <row r="749" spans="10:19">
      <c r="J749" s="67"/>
      <c r="S749" s="45"/>
    </row>
    <row r="750" spans="10:19">
      <c r="J750" s="67"/>
      <c r="S750" s="45"/>
    </row>
    <row r="751" spans="10:19">
      <c r="J751" s="67"/>
      <c r="S751" s="45"/>
    </row>
    <row r="752" spans="10:19">
      <c r="J752" s="67"/>
      <c r="S752" s="45"/>
    </row>
    <row r="753" spans="10:19">
      <c r="J753" s="67"/>
      <c r="S753" s="45"/>
    </row>
    <row r="754" spans="10:19">
      <c r="J754" s="67"/>
      <c r="S754" s="45"/>
    </row>
    <row r="755" spans="10:19">
      <c r="J755" s="67"/>
      <c r="S755" s="45"/>
    </row>
    <row r="756" spans="10:19">
      <c r="J756" s="67"/>
      <c r="S756" s="45"/>
    </row>
    <row r="757" spans="10:19">
      <c r="J757" s="67"/>
      <c r="S757" s="45"/>
    </row>
    <row r="758" spans="10:19">
      <c r="J758" s="67"/>
      <c r="S758" s="45"/>
    </row>
    <row r="759" spans="10:19">
      <c r="J759" s="67"/>
      <c r="S759" s="45"/>
    </row>
    <row r="760" spans="10:19">
      <c r="J760" s="67"/>
      <c r="S760" s="45"/>
    </row>
    <row r="761" spans="10:19">
      <c r="J761" s="67"/>
      <c r="S761" s="45"/>
    </row>
    <row r="762" spans="10:19">
      <c r="S762" s="45"/>
    </row>
    <row r="763" spans="10:19">
      <c r="S763" s="45"/>
    </row>
  </sheetData>
  <mergeCells count="3">
    <mergeCell ref="B4:C4"/>
    <mergeCell ref="I5:J5"/>
    <mergeCell ref="C53:U53"/>
  </mergeCells>
  <printOptions verticalCentered="1"/>
  <pageMargins left="0.39370078740157483" right="0.39370078740157483" top="0.39370078740157483" bottom="0.39370078740157483" header="0" footer="0"/>
  <pageSetup paperSize="176" scale="4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M79"/>
  <sheetViews>
    <sheetView zoomScale="80" zoomScaleNormal="80" zoomScaleSheetLayoutView="100" workbookViewId="0">
      <selection sqref="A1:A1048576"/>
    </sheetView>
  </sheetViews>
  <sheetFormatPr baseColWidth="10" defaultRowHeight="12.75"/>
  <cols>
    <col min="1" max="1" width="3.7109375" style="1" customWidth="1"/>
    <col min="2" max="2" width="18" style="1" customWidth="1"/>
    <col min="3" max="3" width="93.85546875" style="1" customWidth="1"/>
    <col min="4" max="4" width="13.5703125" style="1" customWidth="1"/>
    <col min="5" max="11" width="14.5703125" style="1" customWidth="1"/>
    <col min="12" max="12" width="13.7109375" style="1" customWidth="1"/>
    <col min="13" max="13" width="13.5703125" style="1" customWidth="1"/>
    <col min="14" max="14" width="13.85546875" style="1" customWidth="1"/>
    <col min="15" max="15" width="14" style="1" customWidth="1"/>
    <col min="16" max="16" width="13.28515625" style="1" customWidth="1"/>
    <col min="17" max="17" width="13.140625" style="1" customWidth="1"/>
    <col min="18" max="18" width="13.42578125" style="1" customWidth="1"/>
    <col min="19" max="19" width="14.85546875" style="1" customWidth="1"/>
    <col min="20" max="20" width="13" style="1" customWidth="1"/>
    <col min="21" max="21" width="13.7109375" style="1" customWidth="1"/>
    <col min="22" max="22" width="13.28515625" style="1" customWidth="1"/>
    <col min="23" max="23" width="12.7109375" style="1" customWidth="1"/>
    <col min="24" max="24" width="18.42578125" style="1" customWidth="1"/>
    <col min="25" max="25" width="17.42578125" style="1" customWidth="1"/>
    <col min="26" max="26" width="13.28515625" style="1" customWidth="1"/>
    <col min="27" max="27" width="12.7109375" style="1" customWidth="1"/>
    <col min="28" max="28" width="13" style="1" customWidth="1"/>
    <col min="29" max="29" width="15.7109375" style="1" customWidth="1"/>
    <col min="30" max="30" width="13" style="1" customWidth="1"/>
    <col min="31" max="31" width="13.5703125" style="1" customWidth="1"/>
    <col min="32" max="32" width="14" style="1" customWidth="1"/>
    <col min="33" max="33" width="13.42578125" style="1" customWidth="1"/>
    <col min="34" max="34" width="15.5703125" style="1" customWidth="1"/>
    <col min="35" max="35" width="14.140625" style="1" customWidth="1"/>
    <col min="36" max="36" width="14" style="1" customWidth="1"/>
    <col min="37" max="37" width="14.28515625" style="1" customWidth="1"/>
    <col min="38" max="16384" width="11.42578125" style="1"/>
  </cols>
  <sheetData>
    <row r="1" spans="2:39" ht="18" customHeight="1"/>
    <row r="2" spans="2:39" ht="18" customHeight="1">
      <c r="B2" s="2" t="s">
        <v>129</v>
      </c>
      <c r="C2" s="3"/>
      <c r="D2" s="3"/>
      <c r="E2" s="3"/>
      <c r="F2" s="3"/>
      <c r="G2" s="3"/>
      <c r="H2" s="3"/>
    </row>
    <row r="3" spans="2:39" s="44" customFormat="1" ht="18" customHeight="1">
      <c r="B3" s="6" t="s">
        <v>641</v>
      </c>
      <c r="C3" s="4"/>
      <c r="D3" s="4"/>
      <c r="E3" s="4"/>
      <c r="F3" s="4"/>
      <c r="G3" s="4"/>
      <c r="H3" s="4"/>
      <c r="I3" s="115"/>
      <c r="J3" s="115"/>
      <c r="K3" s="115"/>
      <c r="L3" s="115"/>
    </row>
    <row r="4" spans="2:39" s="44" customFormat="1" ht="18" customHeight="1">
      <c r="B4" s="13" t="s">
        <v>439</v>
      </c>
      <c r="C4" s="13"/>
      <c r="D4" s="13"/>
      <c r="E4" s="13"/>
      <c r="F4" s="13"/>
      <c r="G4" s="13"/>
      <c r="H4" s="13"/>
      <c r="Q4" s="1"/>
    </row>
    <row r="5" spans="2:39" ht="6.75" customHeight="1" thickBot="1"/>
    <row r="6" spans="2:39" ht="30" customHeight="1" thickBot="1">
      <c r="B6" s="330" t="s">
        <v>467</v>
      </c>
      <c r="C6" s="330"/>
      <c r="D6" s="332" t="s">
        <v>131</v>
      </c>
      <c r="E6" s="332" t="s">
        <v>132</v>
      </c>
      <c r="F6" s="332" t="s">
        <v>133</v>
      </c>
      <c r="G6" s="332" t="s">
        <v>134</v>
      </c>
      <c r="H6" s="332" t="s">
        <v>135</v>
      </c>
      <c r="I6" s="332" t="s">
        <v>136</v>
      </c>
      <c r="J6" s="332" t="s">
        <v>137</v>
      </c>
      <c r="K6" s="332" t="s">
        <v>138</v>
      </c>
      <c r="L6" s="332" t="s">
        <v>139</v>
      </c>
      <c r="M6" s="332" t="s">
        <v>140</v>
      </c>
      <c r="N6" s="332" t="s">
        <v>141</v>
      </c>
      <c r="O6" s="332" t="s">
        <v>142</v>
      </c>
      <c r="P6" s="332" t="s">
        <v>143</v>
      </c>
      <c r="Q6" s="332" t="s">
        <v>144</v>
      </c>
      <c r="R6" s="332" t="s">
        <v>145</v>
      </c>
      <c r="S6" s="332" t="s">
        <v>146</v>
      </c>
      <c r="T6" s="332" t="s">
        <v>147</v>
      </c>
      <c r="U6" s="332" t="s">
        <v>148</v>
      </c>
      <c r="V6" s="332" t="s">
        <v>215</v>
      </c>
      <c r="W6" s="332" t="s">
        <v>687</v>
      </c>
    </row>
    <row r="7" spans="2:39" ht="7.5" customHeight="1"/>
    <row r="8" spans="2:39" s="44" customFormat="1" ht="18" customHeight="1">
      <c r="B8" s="55" t="s">
        <v>642</v>
      </c>
      <c r="D8" s="117">
        <v>7645.6016</v>
      </c>
      <c r="E8" s="117">
        <v>8563.3022000000001</v>
      </c>
      <c r="F8" s="117">
        <v>10151.047</v>
      </c>
      <c r="G8" s="117">
        <v>12230.8076</v>
      </c>
      <c r="H8" s="117">
        <v>14708.075000000001</v>
      </c>
      <c r="I8" s="117">
        <v>17513.550999999999</v>
      </c>
      <c r="J8" s="117">
        <v>20578.799299999999</v>
      </c>
      <c r="K8" s="117">
        <v>23468.023100000002</v>
      </c>
      <c r="L8" s="117">
        <v>23859.279999999999</v>
      </c>
      <c r="M8" s="117">
        <v>27575.039000000001</v>
      </c>
      <c r="N8" s="117">
        <v>34544.596599999997</v>
      </c>
      <c r="O8" s="117">
        <v>40722.198261589998</v>
      </c>
      <c r="P8" s="117">
        <v>44033.614000000001</v>
      </c>
      <c r="Q8" s="117">
        <v>50684.794999999998</v>
      </c>
      <c r="R8" s="117">
        <v>58164.649999999994</v>
      </c>
      <c r="S8" s="117">
        <v>66099.7</v>
      </c>
      <c r="T8" s="117">
        <v>73848.62018849999</v>
      </c>
      <c r="U8" s="117">
        <v>69711.735111450078</v>
      </c>
      <c r="V8" s="117">
        <v>79271.599999999991</v>
      </c>
      <c r="W8" s="117">
        <v>80796.600000000006</v>
      </c>
      <c r="X8" s="327"/>
      <c r="Y8" s="327"/>
      <c r="Z8" s="327"/>
      <c r="AA8" s="327"/>
      <c r="AB8" s="327"/>
      <c r="AC8" s="327"/>
      <c r="AD8" s="327"/>
      <c r="AE8" s="327"/>
      <c r="AF8" s="327"/>
      <c r="AG8" s="327"/>
      <c r="AH8" s="327"/>
      <c r="AI8" s="327"/>
      <c r="AJ8" s="327"/>
      <c r="AK8" s="327"/>
      <c r="AL8" s="327"/>
      <c r="AM8" s="327"/>
    </row>
    <row r="9" spans="2:39" s="44" customFormat="1" ht="18" customHeight="1">
      <c r="B9" s="118" t="s">
        <v>732</v>
      </c>
      <c r="D9" s="117">
        <v>7015.2006000000001</v>
      </c>
      <c r="E9" s="117">
        <v>7738.933</v>
      </c>
      <c r="F9" s="117">
        <v>9422.4060000000009</v>
      </c>
      <c r="G9" s="117">
        <v>11252.5416</v>
      </c>
      <c r="H9" s="117">
        <v>13645.483</v>
      </c>
      <c r="I9" s="117">
        <v>16262.196</v>
      </c>
      <c r="J9" s="117">
        <v>18984.152999999998</v>
      </c>
      <c r="K9" s="117">
        <v>21730.272000000001</v>
      </c>
      <c r="L9" s="117">
        <v>22175.23</v>
      </c>
      <c r="M9" s="117">
        <v>25585.745999999999</v>
      </c>
      <c r="N9" s="117">
        <v>31824.606</v>
      </c>
      <c r="O9" s="117">
        <v>37221.749960239998</v>
      </c>
      <c r="P9" s="117">
        <v>40784.921000000002</v>
      </c>
      <c r="Q9" s="117">
        <v>47235.824999999997</v>
      </c>
      <c r="R9" s="117">
        <v>54206.09</v>
      </c>
      <c r="S9" s="117">
        <v>61474.69</v>
      </c>
      <c r="T9" s="117">
        <v>68661.738185349997</v>
      </c>
      <c r="U9" s="117">
        <v>64522.717694669998</v>
      </c>
      <c r="V9" s="117">
        <v>73278.399999999994</v>
      </c>
      <c r="W9" s="117">
        <v>74346.600000000006</v>
      </c>
      <c r="X9" s="327"/>
      <c r="Y9" s="327"/>
      <c r="Z9" s="327"/>
      <c r="AA9" s="327"/>
      <c r="AB9" s="327"/>
      <c r="AC9" s="327"/>
      <c r="AD9" s="327"/>
      <c r="AE9" s="327"/>
      <c r="AF9" s="327"/>
      <c r="AG9" s="327"/>
      <c r="AH9" s="327"/>
      <c r="AI9" s="327"/>
      <c r="AJ9" s="327"/>
      <c r="AK9" s="327"/>
      <c r="AL9" s="327"/>
      <c r="AM9" s="327"/>
    </row>
    <row r="10" spans="2:39" ht="18" customHeight="1">
      <c r="B10" s="27" t="s">
        <v>733</v>
      </c>
      <c r="E10" s="119"/>
      <c r="F10" s="119"/>
      <c r="G10" s="119"/>
      <c r="H10" s="119"/>
      <c r="I10" s="119"/>
      <c r="J10" s="119"/>
      <c r="K10" s="119"/>
      <c r="L10" s="119"/>
      <c r="M10" s="119"/>
      <c r="N10" s="119"/>
      <c r="X10" s="327"/>
      <c r="Y10" s="327"/>
      <c r="Z10" s="327"/>
      <c r="AA10" s="327"/>
      <c r="AB10" s="327"/>
      <c r="AC10" s="327"/>
      <c r="AD10" s="327"/>
      <c r="AE10" s="327"/>
      <c r="AF10" s="327"/>
      <c r="AG10" s="327"/>
      <c r="AH10" s="327"/>
      <c r="AI10" s="327"/>
      <c r="AJ10" s="327"/>
      <c r="AK10" s="327"/>
      <c r="AL10" s="327"/>
      <c r="AM10" s="327"/>
    </row>
    <row r="11" spans="2:39" ht="18" customHeight="1">
      <c r="B11" s="120" t="s">
        <v>734</v>
      </c>
      <c r="D11" s="121">
        <v>1302.74</v>
      </c>
      <c r="E11" s="121">
        <v>1609.845</v>
      </c>
      <c r="F11" s="121">
        <v>2447.902</v>
      </c>
      <c r="G11" s="121">
        <v>3176.027</v>
      </c>
      <c r="H11" s="121">
        <v>3902.2820000000002</v>
      </c>
      <c r="I11" s="121">
        <v>4780.1869999999999</v>
      </c>
      <c r="J11" s="121">
        <v>5745.9930000000004</v>
      </c>
      <c r="K11" s="121">
        <v>7001.884</v>
      </c>
      <c r="L11" s="121">
        <v>7817.7280000000001</v>
      </c>
      <c r="M11" s="121">
        <v>8350.7450000000008</v>
      </c>
      <c r="N11" s="121">
        <v>11143.727999999999</v>
      </c>
      <c r="O11" s="121">
        <v>13107.36043655</v>
      </c>
      <c r="P11" s="121">
        <v>14520.82</v>
      </c>
      <c r="Q11" s="121">
        <v>17658.395</v>
      </c>
      <c r="R11" s="121">
        <v>20799.95</v>
      </c>
      <c r="S11" s="121">
        <v>24307.01</v>
      </c>
      <c r="T11" s="122">
        <v>27866.514239849999</v>
      </c>
      <c r="U11" s="121">
        <v>29257.728488950001</v>
      </c>
      <c r="V11" s="121">
        <v>33035.800000000003</v>
      </c>
      <c r="W11" s="122">
        <v>32469.8</v>
      </c>
      <c r="X11" s="327"/>
      <c r="Y11" s="327"/>
      <c r="Z11" s="327"/>
      <c r="AA11" s="327"/>
      <c r="AB11" s="327"/>
      <c r="AC11" s="327"/>
      <c r="AD11" s="327"/>
      <c r="AE11" s="327"/>
      <c r="AF11" s="327"/>
      <c r="AG11" s="327"/>
      <c r="AH11" s="327"/>
      <c r="AI11" s="327"/>
      <c r="AJ11" s="327"/>
      <c r="AK11" s="327"/>
      <c r="AL11" s="327"/>
      <c r="AM11" s="327"/>
    </row>
    <row r="12" spans="2:39" ht="18" customHeight="1">
      <c r="B12" s="123" t="s">
        <v>735</v>
      </c>
      <c r="D12" s="121">
        <v>1520.5820000000001</v>
      </c>
      <c r="E12" s="121">
        <v>1493.1389999999999</v>
      </c>
      <c r="F12" s="121">
        <v>1597.5440000000001</v>
      </c>
      <c r="G12" s="121">
        <v>1858.1089999999999</v>
      </c>
      <c r="H12" s="121">
        <v>2141.4319999999998</v>
      </c>
      <c r="I12" s="121">
        <v>2642.9670000000001</v>
      </c>
      <c r="J12" s="121">
        <v>3102.7979999999998</v>
      </c>
      <c r="K12" s="121">
        <v>3138.652</v>
      </c>
      <c r="L12" s="121">
        <v>3885.453</v>
      </c>
      <c r="M12" s="121">
        <v>4028.3330000000001</v>
      </c>
      <c r="N12" s="121">
        <v>4605.3450000000003</v>
      </c>
      <c r="O12" s="121">
        <v>5219.3957808800005</v>
      </c>
      <c r="P12" s="121">
        <v>5689.41</v>
      </c>
      <c r="Q12" s="121">
        <v>6777.37</v>
      </c>
      <c r="R12" s="121">
        <v>7258.86</v>
      </c>
      <c r="S12" s="121">
        <v>8251.2000000000007</v>
      </c>
      <c r="T12" s="121">
        <v>10048.983134080001</v>
      </c>
      <c r="U12" s="121">
        <v>9076.1131669699989</v>
      </c>
      <c r="V12" s="121">
        <v>9525.5</v>
      </c>
      <c r="W12" s="121">
        <v>8154</v>
      </c>
      <c r="X12" s="327"/>
      <c r="Y12" s="327"/>
      <c r="Z12" s="327"/>
      <c r="AA12" s="327"/>
      <c r="AB12" s="327"/>
      <c r="AC12" s="327"/>
      <c r="AD12" s="327"/>
      <c r="AE12" s="327"/>
      <c r="AF12" s="327"/>
      <c r="AG12" s="327"/>
      <c r="AH12" s="327"/>
      <c r="AI12" s="327"/>
      <c r="AJ12" s="327"/>
      <c r="AK12" s="327"/>
      <c r="AL12" s="327"/>
      <c r="AM12" s="327"/>
    </row>
    <row r="13" spans="2:39" ht="18" customHeight="1">
      <c r="B13" s="123" t="s">
        <v>851</v>
      </c>
      <c r="D13" s="121">
        <v>1325.8746000000001</v>
      </c>
      <c r="E13" s="121">
        <v>1399.356</v>
      </c>
      <c r="F13" s="121">
        <v>1566.434</v>
      </c>
      <c r="G13" s="121">
        <v>1618.3810000000001</v>
      </c>
      <c r="H13" s="121">
        <v>1756.133</v>
      </c>
      <c r="I13" s="121">
        <v>1846.0509999999999</v>
      </c>
      <c r="J13" s="121">
        <v>2107.6089999999999</v>
      </c>
      <c r="K13" s="121">
        <v>2162.1819999999998</v>
      </c>
      <c r="L13" s="121">
        <v>2276.5639999999999</v>
      </c>
      <c r="M13" s="121">
        <v>2698.89</v>
      </c>
      <c r="N13" s="121">
        <v>2700.123</v>
      </c>
      <c r="O13" s="121">
        <v>3045.3118294299998</v>
      </c>
      <c r="P13" s="121">
        <v>3417.66</v>
      </c>
      <c r="Q13" s="121">
        <v>3937.5</v>
      </c>
      <c r="R13" s="121">
        <v>4396.42</v>
      </c>
      <c r="S13" s="121">
        <v>5021.5</v>
      </c>
      <c r="T13" s="121">
        <v>5534.0283432399992</v>
      </c>
      <c r="U13" s="121">
        <v>5394.8768221300006</v>
      </c>
      <c r="V13" s="121">
        <v>5588.6</v>
      </c>
      <c r="W13" s="121">
        <v>5561.4</v>
      </c>
      <c r="X13" s="327"/>
      <c r="Y13" s="327"/>
      <c r="Z13" s="327"/>
      <c r="AA13" s="327"/>
      <c r="AB13" s="327"/>
      <c r="AC13" s="327"/>
      <c r="AD13" s="327"/>
      <c r="AE13" s="327"/>
      <c r="AF13" s="327"/>
      <c r="AG13" s="327"/>
      <c r="AH13" s="327"/>
      <c r="AI13" s="327"/>
      <c r="AJ13" s="327"/>
      <c r="AK13" s="327"/>
      <c r="AL13" s="327"/>
      <c r="AM13" s="327"/>
    </row>
    <row r="14" spans="2:39" ht="18" customHeight="1">
      <c r="B14" s="369" t="s">
        <v>853</v>
      </c>
      <c r="D14" s="121">
        <v>327.52800000000002</v>
      </c>
      <c r="E14" s="121">
        <v>314.11200000000002</v>
      </c>
      <c r="F14" s="121">
        <v>365.34899999999999</v>
      </c>
      <c r="G14" s="121">
        <v>389.03</v>
      </c>
      <c r="H14" s="121">
        <v>441.28100000000001</v>
      </c>
      <c r="I14" s="121">
        <v>540.85199999999998</v>
      </c>
      <c r="J14" s="121">
        <v>624.06200000000001</v>
      </c>
      <c r="K14" s="121">
        <v>749.66600000000005</v>
      </c>
      <c r="L14" s="121">
        <v>703.55899999999997</v>
      </c>
      <c r="M14" s="121">
        <v>842.32899999999995</v>
      </c>
      <c r="N14" s="121">
        <v>1021.061</v>
      </c>
      <c r="O14" s="121">
        <v>1128.9448162400001</v>
      </c>
      <c r="P14" s="121">
        <v>1300.22</v>
      </c>
      <c r="Q14" s="121">
        <v>1414.1</v>
      </c>
      <c r="R14" s="121">
        <v>1634.55</v>
      </c>
      <c r="S14" s="121">
        <v>1780.96</v>
      </c>
      <c r="T14" s="121">
        <v>2004.16705439</v>
      </c>
      <c r="U14" s="121">
        <v>2015.49465642</v>
      </c>
      <c r="V14" s="121">
        <v>2440.3000000000002</v>
      </c>
      <c r="W14" s="121">
        <v>2640.2</v>
      </c>
      <c r="X14" s="327"/>
      <c r="Y14" s="327"/>
      <c r="Z14" s="327"/>
      <c r="AA14" s="327"/>
      <c r="AB14" s="327"/>
      <c r="AC14" s="327"/>
      <c r="AD14" s="327"/>
      <c r="AE14" s="327"/>
      <c r="AF14" s="327"/>
      <c r="AG14" s="327"/>
      <c r="AH14" s="327"/>
      <c r="AI14" s="327"/>
      <c r="AJ14" s="327"/>
      <c r="AK14" s="327"/>
      <c r="AL14" s="327"/>
      <c r="AM14" s="327"/>
    </row>
    <row r="15" spans="2:39" ht="18" customHeight="1">
      <c r="B15" s="120" t="s">
        <v>852</v>
      </c>
      <c r="D15" s="121">
        <v>99.807000000000002</v>
      </c>
      <c r="E15" s="121">
        <v>137.53800000000001</v>
      </c>
      <c r="F15" s="121">
        <v>123.71599999999999</v>
      </c>
      <c r="G15" s="121">
        <v>122.20699999999999</v>
      </c>
      <c r="H15" s="121">
        <v>142.994</v>
      </c>
      <c r="I15" s="121">
        <v>139.24600000000001</v>
      </c>
      <c r="J15" s="121">
        <v>158.452</v>
      </c>
      <c r="K15" s="121">
        <v>177.417</v>
      </c>
      <c r="L15" s="121">
        <v>171.226</v>
      </c>
      <c r="M15" s="121">
        <v>44.91</v>
      </c>
      <c r="N15" s="305">
        <v>0</v>
      </c>
      <c r="O15" s="121">
        <v>7.3843700000000003E-3</v>
      </c>
      <c r="P15" s="121">
        <v>174.07</v>
      </c>
      <c r="Q15" s="121">
        <v>0.1</v>
      </c>
      <c r="R15" s="305">
        <v>0</v>
      </c>
      <c r="S15" s="121">
        <v>0.33</v>
      </c>
      <c r="T15" s="121">
        <v>0.1063347</v>
      </c>
      <c r="U15" s="121">
        <v>0.35195762000000003</v>
      </c>
      <c r="V15" s="305">
        <v>0.1</v>
      </c>
      <c r="W15" s="121">
        <v>0.2</v>
      </c>
      <c r="X15" s="327"/>
      <c r="Y15" s="327"/>
      <c r="Z15" s="327"/>
      <c r="AA15" s="327"/>
      <c r="AB15" s="327"/>
      <c r="AC15" s="327"/>
      <c r="AD15" s="327"/>
      <c r="AE15" s="327"/>
      <c r="AF15" s="327"/>
      <c r="AG15" s="327"/>
      <c r="AH15" s="327"/>
      <c r="AI15" s="327"/>
      <c r="AJ15" s="327"/>
      <c r="AK15" s="327"/>
      <c r="AL15" s="327"/>
      <c r="AM15" s="327"/>
    </row>
    <row r="16" spans="2:39" ht="18" customHeight="1">
      <c r="B16" s="120" t="s">
        <v>854</v>
      </c>
      <c r="D16" s="121">
        <v>103.96899999999999</v>
      </c>
      <c r="E16" s="121">
        <v>82.594999999999999</v>
      </c>
      <c r="F16" s="121">
        <v>107.202</v>
      </c>
      <c r="G16" s="121">
        <v>106.976</v>
      </c>
      <c r="H16" s="121">
        <v>127.779</v>
      </c>
      <c r="I16" s="121">
        <v>148.92699999999999</v>
      </c>
      <c r="J16" s="121">
        <v>146.07499999999999</v>
      </c>
      <c r="K16" s="121">
        <v>193.58099999999999</v>
      </c>
      <c r="L16" s="121">
        <v>187.602</v>
      </c>
      <c r="M16" s="121">
        <v>248.14</v>
      </c>
      <c r="N16" s="121">
        <v>291.52800000000002</v>
      </c>
      <c r="O16" s="121">
        <v>350.72473882000003</v>
      </c>
      <c r="P16" s="121">
        <v>388.68</v>
      </c>
      <c r="Q16" s="121">
        <v>423.4</v>
      </c>
      <c r="R16" s="121">
        <v>500.56</v>
      </c>
      <c r="S16" s="121">
        <v>524.65</v>
      </c>
      <c r="T16" s="121">
        <v>544.85029405</v>
      </c>
      <c r="U16" s="121">
        <v>523.11122008999996</v>
      </c>
      <c r="V16" s="121">
        <v>470.1</v>
      </c>
      <c r="W16" s="121">
        <v>539</v>
      </c>
      <c r="X16" s="327"/>
      <c r="Y16" s="327"/>
      <c r="Z16" s="327"/>
      <c r="AA16" s="327"/>
      <c r="AB16" s="327"/>
      <c r="AC16" s="327"/>
      <c r="AD16" s="327"/>
      <c r="AE16" s="327"/>
      <c r="AF16" s="327"/>
      <c r="AG16" s="327"/>
      <c r="AH16" s="327"/>
      <c r="AI16" s="327"/>
      <c r="AJ16" s="327"/>
      <c r="AK16" s="327"/>
      <c r="AL16" s="327"/>
      <c r="AM16" s="327"/>
    </row>
    <row r="17" spans="2:39" ht="18" customHeight="1">
      <c r="B17" s="120" t="s">
        <v>855</v>
      </c>
      <c r="D17" s="121">
        <v>2149.098</v>
      </c>
      <c r="E17" s="121">
        <v>2504.6509999999998</v>
      </c>
      <c r="F17" s="121">
        <v>2843.62</v>
      </c>
      <c r="G17" s="121">
        <v>3401.3652000000002</v>
      </c>
      <c r="H17" s="121">
        <v>4355.7439999999997</v>
      </c>
      <c r="I17" s="121">
        <v>5135.4570000000003</v>
      </c>
      <c r="J17" s="121">
        <v>6015.7939999999999</v>
      </c>
      <c r="K17" s="121">
        <v>7050.1989999999996</v>
      </c>
      <c r="L17" s="121">
        <v>6008.9949999999999</v>
      </c>
      <c r="M17" s="121">
        <v>7514.9849999999997</v>
      </c>
      <c r="N17" s="121">
        <v>9792.4490000000005</v>
      </c>
      <c r="O17" s="121">
        <v>11748.412</v>
      </c>
      <c r="P17" s="121">
        <v>12932.35</v>
      </c>
      <c r="Q17" s="121">
        <v>14584.03</v>
      </c>
      <c r="R17" s="121">
        <v>15771.43</v>
      </c>
      <c r="S17" s="121">
        <v>17273.14</v>
      </c>
      <c r="T17" s="121">
        <v>18203.840174060002</v>
      </c>
      <c r="U17" s="121">
        <v>14886.802717119999</v>
      </c>
      <c r="V17" s="121">
        <v>16714.900000000001</v>
      </c>
      <c r="W17" s="121">
        <v>19175.900000000001</v>
      </c>
      <c r="X17" s="327"/>
      <c r="Y17" s="327"/>
      <c r="Z17" s="327"/>
      <c r="AA17" s="327"/>
      <c r="AB17" s="327"/>
      <c r="AC17" s="327"/>
      <c r="AD17" s="327"/>
      <c r="AE17" s="327"/>
      <c r="AF17" s="327"/>
      <c r="AG17" s="327"/>
      <c r="AH17" s="327"/>
      <c r="AI17" s="327"/>
      <c r="AJ17" s="327"/>
      <c r="AK17" s="327"/>
      <c r="AL17" s="327"/>
      <c r="AM17" s="327"/>
    </row>
    <row r="18" spans="2:39" ht="18" customHeight="1">
      <c r="B18" s="123" t="s">
        <v>856</v>
      </c>
      <c r="D18" s="121">
        <v>189.62700000000001</v>
      </c>
      <c r="E18" s="121">
        <v>185.87100000000001</v>
      </c>
      <c r="F18" s="121">
        <v>334.70100000000002</v>
      </c>
      <c r="G18" s="121">
        <v>543.40139999999997</v>
      </c>
      <c r="H18" s="121">
        <v>734.35599999999999</v>
      </c>
      <c r="I18" s="121">
        <v>975.61500000000001</v>
      </c>
      <c r="J18" s="121">
        <v>1025.4639999999999</v>
      </c>
      <c r="K18" s="121">
        <v>1179.742</v>
      </c>
      <c r="L18" s="121">
        <v>975.18899999999996</v>
      </c>
      <c r="M18" s="121">
        <v>1558.58</v>
      </c>
      <c r="N18" s="121">
        <v>1901.385</v>
      </c>
      <c r="O18" s="121">
        <v>2233.3510000000001</v>
      </c>
      <c r="P18" s="121">
        <v>1924.15</v>
      </c>
      <c r="Q18" s="121">
        <v>1902</v>
      </c>
      <c r="R18" s="121">
        <v>3105.28</v>
      </c>
      <c r="S18" s="121">
        <v>3505</v>
      </c>
      <c r="T18" s="121">
        <v>3540.8020878299994</v>
      </c>
      <c r="U18" s="121">
        <v>2762.7278782500002</v>
      </c>
      <c r="V18" s="121">
        <v>4804.6000000000004</v>
      </c>
      <c r="W18" s="121">
        <v>5083</v>
      </c>
      <c r="X18" s="327"/>
      <c r="Y18" s="327"/>
      <c r="Z18" s="327"/>
      <c r="AA18" s="327"/>
      <c r="AB18" s="327"/>
      <c r="AC18" s="327"/>
      <c r="AD18" s="327"/>
      <c r="AE18" s="327"/>
      <c r="AF18" s="327"/>
      <c r="AG18" s="327"/>
      <c r="AH18" s="327"/>
      <c r="AI18" s="327"/>
      <c r="AJ18" s="327"/>
      <c r="AK18" s="327"/>
      <c r="AL18" s="327"/>
      <c r="AM18" s="327"/>
    </row>
    <row r="19" spans="2:39" s="44" customFormat="1" ht="18" customHeight="1">
      <c r="B19" s="118" t="s">
        <v>857</v>
      </c>
      <c r="D19" s="117">
        <v>630.40100000000007</v>
      </c>
      <c r="E19" s="117">
        <v>824.36919999999998</v>
      </c>
      <c r="F19" s="117">
        <v>728.64099999999996</v>
      </c>
      <c r="G19" s="117">
        <v>978.26599999999996</v>
      </c>
      <c r="H19" s="117">
        <v>1062.5920000000001</v>
      </c>
      <c r="I19" s="117">
        <v>1251.355</v>
      </c>
      <c r="J19" s="117">
        <v>1594.6463000000001</v>
      </c>
      <c r="K19" s="117">
        <v>1737.7511000000002</v>
      </c>
      <c r="L19" s="117">
        <v>1684.05</v>
      </c>
      <c r="M19" s="117">
        <v>1989.2929999999999</v>
      </c>
      <c r="N19" s="117">
        <v>2719.9906000000001</v>
      </c>
      <c r="O19" s="117">
        <v>3500.4483013499998</v>
      </c>
      <c r="P19" s="117">
        <v>3248.6930000000002</v>
      </c>
      <c r="Q19" s="117">
        <v>3448.97</v>
      </c>
      <c r="R19" s="117">
        <v>3958.56</v>
      </c>
      <c r="S19" s="117">
        <v>4625.01</v>
      </c>
      <c r="T19" s="117">
        <v>5186.882003149999</v>
      </c>
      <c r="U19" s="117">
        <v>5189.0174167800806</v>
      </c>
      <c r="V19" s="117">
        <v>5993.2</v>
      </c>
      <c r="W19" s="117">
        <v>6450</v>
      </c>
      <c r="X19" s="327"/>
      <c r="Y19" s="327"/>
      <c r="Z19" s="327"/>
      <c r="AA19" s="327"/>
      <c r="AB19" s="327"/>
      <c r="AC19" s="327"/>
      <c r="AD19" s="327"/>
      <c r="AE19" s="327"/>
      <c r="AF19" s="327"/>
      <c r="AG19" s="327"/>
      <c r="AH19" s="327"/>
      <c r="AI19" s="327"/>
      <c r="AJ19" s="327"/>
      <c r="AK19" s="327"/>
      <c r="AL19" s="327"/>
      <c r="AM19" s="327"/>
    </row>
    <row r="20" spans="2:39" ht="8.25" customHeight="1">
      <c r="B20" s="23"/>
      <c r="E20" s="119"/>
      <c r="F20" s="119"/>
      <c r="G20" s="119"/>
      <c r="H20" s="119"/>
      <c r="I20" s="119"/>
      <c r="J20" s="119"/>
      <c r="K20" s="119"/>
      <c r="L20" s="119"/>
      <c r="M20" s="119"/>
      <c r="N20" s="119"/>
      <c r="X20" s="327"/>
      <c r="Y20" s="327"/>
      <c r="Z20" s="327"/>
      <c r="AA20" s="327"/>
      <c r="AB20" s="327"/>
      <c r="AC20" s="327"/>
      <c r="AD20" s="327"/>
      <c r="AE20" s="327"/>
      <c r="AF20" s="327"/>
      <c r="AG20" s="327"/>
      <c r="AH20" s="327"/>
      <c r="AI20" s="327"/>
      <c r="AJ20" s="327"/>
      <c r="AK20" s="327"/>
      <c r="AL20" s="327"/>
      <c r="AM20" s="327"/>
    </row>
    <row r="21" spans="2:39" s="44" customFormat="1" ht="18" customHeight="1">
      <c r="B21" s="55" t="s">
        <v>858</v>
      </c>
      <c r="D21" s="121">
        <v>10481.9341</v>
      </c>
      <c r="E21" s="117">
        <v>9084.9901699999991</v>
      </c>
      <c r="F21" s="117">
        <v>10573.49683</v>
      </c>
      <c r="G21" s="117">
        <v>11931.569790000003</v>
      </c>
      <c r="H21" s="117">
        <v>14510.306844280003</v>
      </c>
      <c r="I21" s="117">
        <v>17918.399399999998</v>
      </c>
      <c r="J21" s="117">
        <v>20123.972120000002</v>
      </c>
      <c r="K21" s="117">
        <v>25031.817259999996</v>
      </c>
      <c r="L21" s="117">
        <v>26158.250006039998</v>
      </c>
      <c r="M21" s="117">
        <v>28045.278257807997</v>
      </c>
      <c r="N21" s="117">
        <v>32822.727237481595</v>
      </c>
      <c r="O21" s="117">
        <v>37766.697234635911</v>
      </c>
      <c r="P21" s="117">
        <v>40975.749773835028</v>
      </c>
      <c r="Q21" s="117">
        <v>47579.738777977553</v>
      </c>
      <c r="R21" s="117">
        <v>55370.005552231894</v>
      </c>
      <c r="S21" s="117">
        <v>62339.166345513477</v>
      </c>
      <c r="T21" s="117">
        <v>68448.285863470068</v>
      </c>
      <c r="U21" s="117">
        <v>69240.123989649714</v>
      </c>
      <c r="V21" s="117">
        <v>69198.476516716924</v>
      </c>
      <c r="W21" s="117">
        <v>71609.164696149586</v>
      </c>
      <c r="X21" s="327"/>
      <c r="Y21" s="327"/>
      <c r="Z21" s="327"/>
      <c r="AA21" s="327"/>
      <c r="AB21" s="327"/>
      <c r="AC21" s="327"/>
      <c r="AD21" s="327"/>
      <c r="AE21" s="327"/>
      <c r="AF21" s="327"/>
      <c r="AG21" s="327"/>
      <c r="AH21" s="327"/>
      <c r="AI21" s="327"/>
      <c r="AJ21" s="327"/>
      <c r="AK21" s="327"/>
      <c r="AL21" s="327"/>
      <c r="AM21" s="327"/>
    </row>
    <row r="22" spans="2:39" ht="18" customHeight="1">
      <c r="B22" s="124" t="s">
        <v>879</v>
      </c>
      <c r="E22" s="119"/>
      <c r="F22" s="119"/>
      <c r="G22" s="119"/>
      <c r="H22" s="119"/>
      <c r="I22" s="119"/>
      <c r="J22" s="119"/>
      <c r="K22" s="119"/>
      <c r="L22" s="119"/>
      <c r="M22" s="119"/>
      <c r="N22" s="119"/>
      <c r="X22" s="327"/>
      <c r="Y22" s="327"/>
      <c r="Z22" s="327"/>
      <c r="AA22" s="327"/>
      <c r="AB22" s="327"/>
      <c r="AC22" s="327"/>
      <c r="AD22" s="327"/>
      <c r="AE22" s="327"/>
      <c r="AF22" s="327"/>
      <c r="AG22" s="327"/>
      <c r="AH22" s="327"/>
      <c r="AI22" s="327"/>
      <c r="AJ22" s="327"/>
      <c r="AK22" s="327"/>
      <c r="AL22" s="327"/>
      <c r="AM22" s="327"/>
    </row>
    <row r="23" spans="2:39" ht="18" customHeight="1">
      <c r="B23" s="120" t="s">
        <v>859</v>
      </c>
      <c r="D23" s="121">
        <v>548.95899999999995</v>
      </c>
      <c r="E23" s="121">
        <v>934.01599999999996</v>
      </c>
      <c r="F23" s="121">
        <v>1518.752</v>
      </c>
      <c r="G23" s="121">
        <v>1192.318</v>
      </c>
      <c r="H23" s="121">
        <v>1130.2460000000001</v>
      </c>
      <c r="I23" s="121">
        <v>1107.7139999999999</v>
      </c>
      <c r="J23" s="121">
        <v>1117.095</v>
      </c>
      <c r="K23" s="121">
        <v>932.58399999999995</v>
      </c>
      <c r="L23" s="121">
        <v>1157.9690000000001</v>
      </c>
      <c r="M23" s="121">
        <v>1396.181</v>
      </c>
      <c r="N23" s="121">
        <v>1552.8420000000001</v>
      </c>
      <c r="O23" s="121">
        <v>1686.729</v>
      </c>
      <c r="P23" s="121">
        <v>1564.7</v>
      </c>
      <c r="Q23" s="121">
        <v>1439.3</v>
      </c>
      <c r="R23" s="121">
        <v>1575.1</v>
      </c>
      <c r="S23" s="121">
        <v>1838</v>
      </c>
      <c r="T23" s="121">
        <v>2104.5</v>
      </c>
      <c r="U23" s="121">
        <v>1751.4</v>
      </c>
      <c r="V23" s="121">
        <v>2009.5</v>
      </c>
      <c r="W23" s="121">
        <v>1801.8</v>
      </c>
      <c r="X23" s="327"/>
      <c r="Y23" s="327"/>
      <c r="Z23" s="327"/>
      <c r="AA23" s="327"/>
      <c r="AB23" s="327"/>
      <c r="AC23" s="327"/>
      <c r="AD23" s="327"/>
      <c r="AE23" s="327"/>
      <c r="AF23" s="327"/>
      <c r="AG23" s="327"/>
      <c r="AH23" s="327"/>
      <c r="AI23" s="327"/>
      <c r="AJ23" s="327"/>
      <c r="AK23" s="327"/>
      <c r="AL23" s="327"/>
      <c r="AM23" s="327"/>
    </row>
    <row r="24" spans="2:39" ht="18" customHeight="1">
      <c r="B24" s="120" t="s">
        <v>860</v>
      </c>
      <c r="D24" s="121">
        <v>662.49639999999999</v>
      </c>
      <c r="E24" s="121">
        <v>352.80816999999996</v>
      </c>
      <c r="F24" s="121">
        <v>400.18473</v>
      </c>
      <c r="G24" s="121">
        <v>285.77078999999998</v>
      </c>
      <c r="H24" s="121">
        <v>431.17226999999997</v>
      </c>
      <c r="I24" s="121">
        <v>576.64650000000006</v>
      </c>
      <c r="J24" s="121">
        <v>462.70112000000006</v>
      </c>
      <c r="K24" s="121">
        <v>514.83526000000006</v>
      </c>
      <c r="L24" s="121">
        <v>553.28800604000003</v>
      </c>
      <c r="M24" s="121">
        <v>594.46025780799994</v>
      </c>
      <c r="N24" s="121">
        <v>709.0642374816</v>
      </c>
      <c r="O24" s="121">
        <v>779.53323463590721</v>
      </c>
      <c r="P24" s="121">
        <v>954.8786758350235</v>
      </c>
      <c r="Q24" s="121">
        <v>1199.8119556075394</v>
      </c>
      <c r="R24" s="121">
        <v>1474.7239847718911</v>
      </c>
      <c r="S24" s="121">
        <v>1916.9804800334748</v>
      </c>
      <c r="T24" s="121">
        <v>2288.4327653100659</v>
      </c>
      <c r="U24" s="121">
        <v>2799.5479896497122</v>
      </c>
      <c r="V24" s="121">
        <v>3400.8865167169156</v>
      </c>
      <c r="W24" s="121">
        <v>3674.6136961495904</v>
      </c>
      <c r="X24" s="327"/>
      <c r="Y24" s="327"/>
      <c r="Z24" s="327"/>
      <c r="AA24" s="327"/>
      <c r="AB24" s="327"/>
      <c r="AC24" s="327"/>
      <c r="AD24" s="327"/>
      <c r="AE24" s="327"/>
      <c r="AF24" s="327"/>
      <c r="AG24" s="327"/>
      <c r="AH24" s="327"/>
      <c r="AI24" s="327"/>
      <c r="AJ24" s="327"/>
      <c r="AK24" s="327"/>
      <c r="AL24" s="327"/>
      <c r="AM24" s="327"/>
    </row>
    <row r="25" spans="2:39" ht="8.25" customHeight="1">
      <c r="E25" s="119"/>
      <c r="F25" s="119"/>
      <c r="G25" s="119"/>
      <c r="H25" s="119"/>
      <c r="I25" s="119"/>
      <c r="J25" s="119"/>
      <c r="K25" s="119"/>
      <c r="L25" s="119"/>
      <c r="M25" s="119"/>
      <c r="N25" s="119"/>
      <c r="X25" s="327"/>
      <c r="Y25" s="327"/>
      <c r="Z25" s="327"/>
      <c r="AA25" s="327"/>
      <c r="AB25" s="327"/>
      <c r="AC25" s="327"/>
      <c r="AD25" s="327"/>
      <c r="AE25" s="327"/>
      <c r="AF25" s="327"/>
      <c r="AG25" s="327"/>
      <c r="AH25" s="327"/>
      <c r="AI25" s="327"/>
      <c r="AJ25" s="327"/>
      <c r="AK25" s="327"/>
      <c r="AL25" s="327"/>
      <c r="AM25" s="327"/>
    </row>
    <row r="26" spans="2:39" s="44" customFormat="1" ht="18" customHeight="1">
      <c r="B26" s="55" t="s">
        <v>861</v>
      </c>
      <c r="D26" s="117">
        <v>-2836.3325000000004</v>
      </c>
      <c r="E26" s="117">
        <v>-521.68796999999904</v>
      </c>
      <c r="F26" s="117">
        <v>-422.44982999999957</v>
      </c>
      <c r="G26" s="117">
        <v>299.2378099999969</v>
      </c>
      <c r="H26" s="117">
        <v>197.76815571999759</v>
      </c>
      <c r="I26" s="117">
        <v>-404.84839999999895</v>
      </c>
      <c r="J26" s="117">
        <v>454.82717999999659</v>
      </c>
      <c r="K26" s="117">
        <v>-1563.794159999994</v>
      </c>
      <c r="L26" s="117">
        <v>-2298.9700060399991</v>
      </c>
      <c r="M26" s="117">
        <v>-470.23925780799618</v>
      </c>
      <c r="N26" s="117">
        <v>1721.8693625184023</v>
      </c>
      <c r="O26" s="117">
        <v>2955.5010269540871</v>
      </c>
      <c r="P26" s="117">
        <v>3057.8642261649729</v>
      </c>
      <c r="Q26" s="117">
        <v>3105.0562220224456</v>
      </c>
      <c r="R26" s="117">
        <v>2794.6444477680998</v>
      </c>
      <c r="S26" s="117">
        <v>3760.5336544865204</v>
      </c>
      <c r="T26" s="117">
        <v>5400.3343250299222</v>
      </c>
      <c r="U26" s="117">
        <v>471.61112180036434</v>
      </c>
      <c r="V26" s="117">
        <v>10073.123483283067</v>
      </c>
      <c r="W26" s="117">
        <v>9187.4353038504196</v>
      </c>
      <c r="X26" s="327"/>
      <c r="Y26" s="327"/>
      <c r="Z26" s="327"/>
      <c r="AA26" s="327"/>
      <c r="AB26" s="327"/>
      <c r="AC26" s="327"/>
      <c r="AD26" s="327"/>
      <c r="AE26" s="327"/>
      <c r="AF26" s="327"/>
      <c r="AG26" s="327"/>
      <c r="AH26" s="327"/>
      <c r="AI26" s="327"/>
      <c r="AJ26" s="327"/>
      <c r="AK26" s="327"/>
      <c r="AL26" s="327"/>
      <c r="AM26" s="327"/>
    </row>
    <row r="27" spans="2:39" s="44" customFormat="1" ht="6" customHeight="1">
      <c r="D27" s="125"/>
      <c r="E27" s="125"/>
      <c r="F27" s="125"/>
      <c r="G27" s="125"/>
      <c r="H27" s="125"/>
      <c r="I27" s="125"/>
      <c r="J27" s="125"/>
      <c r="K27" s="125"/>
      <c r="L27" s="125"/>
      <c r="M27" s="125"/>
      <c r="N27" s="125"/>
      <c r="X27" s="327"/>
      <c r="Y27" s="327"/>
      <c r="Z27" s="327"/>
      <c r="AA27" s="327"/>
      <c r="AB27" s="327"/>
      <c r="AC27" s="327"/>
      <c r="AD27" s="327"/>
      <c r="AE27" s="327"/>
      <c r="AF27" s="327"/>
      <c r="AG27" s="327"/>
      <c r="AH27" s="327"/>
      <c r="AI27" s="327"/>
      <c r="AJ27" s="327"/>
      <c r="AK27" s="327"/>
      <c r="AL27" s="327"/>
      <c r="AM27" s="327"/>
    </row>
    <row r="28" spans="2:39" s="44" customFormat="1" ht="18" customHeight="1">
      <c r="B28" s="55" t="s">
        <v>862</v>
      </c>
      <c r="D28" s="117">
        <v>2572.6430000000005</v>
      </c>
      <c r="E28" s="117">
        <v>2416.3120000000004</v>
      </c>
      <c r="F28" s="117">
        <v>3420.23</v>
      </c>
      <c r="G28" s="117">
        <v>4252.598</v>
      </c>
      <c r="H28" s="117">
        <v>4414.9859999999999</v>
      </c>
      <c r="I28" s="117">
        <v>3224.5140000000001</v>
      </c>
      <c r="J28" s="117">
        <v>3926.2339999999999</v>
      </c>
      <c r="K28" s="117">
        <v>3448.13</v>
      </c>
      <c r="L28" s="117">
        <v>3634.4459999999999</v>
      </c>
      <c r="M28" s="117">
        <v>3715.029</v>
      </c>
      <c r="N28" s="117">
        <v>3867.473</v>
      </c>
      <c r="O28" s="117">
        <v>4718.7340000000004</v>
      </c>
      <c r="P28" s="117">
        <v>5548.72</v>
      </c>
      <c r="Q28" s="117">
        <v>7104.2899999999991</v>
      </c>
      <c r="R28" s="117">
        <v>8270.2800000000007</v>
      </c>
      <c r="S28" s="117">
        <v>10297.6</v>
      </c>
      <c r="T28" s="117">
        <v>11614.787025009999</v>
      </c>
      <c r="U28" s="117">
        <v>11200.698972009999</v>
      </c>
      <c r="V28" s="117">
        <v>11583.49753608</v>
      </c>
      <c r="W28" s="117">
        <v>15631.396612110002</v>
      </c>
      <c r="X28" s="327"/>
      <c r="Y28" s="327"/>
      <c r="Z28" s="327"/>
      <c r="AA28" s="327"/>
      <c r="AB28" s="327"/>
      <c r="AC28" s="327"/>
      <c r="AD28" s="327"/>
      <c r="AE28" s="327"/>
      <c r="AF28" s="327"/>
      <c r="AG28" s="327"/>
      <c r="AH28" s="327"/>
      <c r="AI28" s="327"/>
      <c r="AJ28" s="327"/>
      <c r="AK28" s="327"/>
      <c r="AL28" s="327"/>
      <c r="AM28" s="327"/>
    </row>
    <row r="29" spans="2:39" ht="18" customHeight="1">
      <c r="B29" s="105" t="s">
        <v>863</v>
      </c>
      <c r="D29" s="121">
        <v>2581.0060000000003</v>
      </c>
      <c r="E29" s="121">
        <v>2442.0930000000003</v>
      </c>
      <c r="F29" s="121">
        <v>3426.5250000000001</v>
      </c>
      <c r="G29" s="121">
        <v>4267.6610000000001</v>
      </c>
      <c r="H29" s="121">
        <v>4414.9859999999999</v>
      </c>
      <c r="I29" s="121">
        <v>3224.5140000000001</v>
      </c>
      <c r="J29" s="121">
        <v>3926.2339999999999</v>
      </c>
      <c r="K29" s="121">
        <v>3448.13</v>
      </c>
      <c r="L29" s="121">
        <v>3634.4459999999999</v>
      </c>
      <c r="M29" s="121">
        <v>3715.029</v>
      </c>
      <c r="N29" s="121">
        <v>3870.9519999999998</v>
      </c>
      <c r="O29" s="121">
        <v>4720.34</v>
      </c>
      <c r="P29" s="121">
        <v>5556.33</v>
      </c>
      <c r="Q29" s="121">
        <v>7106.7999999999993</v>
      </c>
      <c r="R29" s="121">
        <v>8276.1</v>
      </c>
      <c r="S29" s="121">
        <v>10299.700000000001</v>
      </c>
      <c r="T29" s="121">
        <v>11617.8</v>
      </c>
      <c r="U29" s="121">
        <v>11201.5</v>
      </c>
      <c r="V29" s="121">
        <v>11583.5</v>
      </c>
      <c r="W29" s="121">
        <v>15631.400000000001</v>
      </c>
      <c r="X29" s="327"/>
      <c r="Y29" s="327"/>
      <c r="Z29" s="327"/>
      <c r="AA29" s="327"/>
      <c r="AB29" s="327"/>
      <c r="AC29" s="327"/>
      <c r="AD29" s="327"/>
      <c r="AE29" s="327"/>
      <c r="AF29" s="327"/>
      <c r="AG29" s="327"/>
      <c r="AH29" s="327"/>
      <c r="AI29" s="327"/>
      <c r="AJ29" s="327"/>
      <c r="AK29" s="327"/>
      <c r="AL29" s="327"/>
      <c r="AM29" s="327"/>
    </row>
    <row r="30" spans="2:39" ht="18" customHeight="1">
      <c r="B30" s="322" t="s">
        <v>650</v>
      </c>
      <c r="D30" s="121">
        <v>2581.0060000000003</v>
      </c>
      <c r="E30" s="121">
        <v>2442.0930000000003</v>
      </c>
      <c r="F30" s="121">
        <v>3426.5250000000001</v>
      </c>
      <c r="G30" s="121">
        <v>4267.6610000000001</v>
      </c>
      <c r="H30" s="121">
        <v>4414.9859999999999</v>
      </c>
      <c r="I30" s="121">
        <v>3224.5140000000001</v>
      </c>
      <c r="J30" s="121">
        <v>3926.2339999999999</v>
      </c>
      <c r="K30" s="121">
        <v>3448.13</v>
      </c>
      <c r="L30" s="121">
        <v>3634.4459999999999</v>
      </c>
      <c r="M30" s="121">
        <v>3715.029</v>
      </c>
      <c r="N30" s="121">
        <v>3870.9519999999998</v>
      </c>
      <c r="O30" s="121">
        <v>4720.34</v>
      </c>
      <c r="P30" s="121">
        <v>5556.33</v>
      </c>
      <c r="Q30" s="121">
        <v>7106.7999999999993</v>
      </c>
      <c r="R30" s="121">
        <v>8276.1</v>
      </c>
      <c r="S30" s="121">
        <v>10299.700000000001</v>
      </c>
      <c r="T30" s="121">
        <v>11617.8</v>
      </c>
      <c r="U30" s="121">
        <v>11178.3</v>
      </c>
      <c r="V30" s="121">
        <v>11546.199999999999</v>
      </c>
      <c r="W30" s="121">
        <v>15463.2</v>
      </c>
      <c r="X30" s="327"/>
      <c r="Y30" s="327"/>
      <c r="Z30" s="327"/>
      <c r="AA30" s="327"/>
      <c r="AB30" s="327"/>
      <c r="AC30" s="327"/>
      <c r="AD30" s="327"/>
      <c r="AE30" s="327"/>
      <c r="AF30" s="327"/>
      <c r="AG30" s="327"/>
      <c r="AH30" s="327"/>
      <c r="AI30" s="327"/>
      <c r="AJ30" s="327"/>
      <c r="AK30" s="327"/>
      <c r="AL30" s="327"/>
      <c r="AM30" s="327"/>
    </row>
    <row r="31" spans="2:39" ht="18" customHeight="1">
      <c r="B31" s="120" t="s">
        <v>864</v>
      </c>
      <c r="D31" s="121">
        <v>2470.2240000000002</v>
      </c>
      <c r="E31" s="121">
        <v>2292.1390000000001</v>
      </c>
      <c r="F31" s="121">
        <v>3122.922</v>
      </c>
      <c r="G31" s="121">
        <v>3883.4520000000002</v>
      </c>
      <c r="H31" s="121">
        <v>4012.1239999999998</v>
      </c>
      <c r="I31" s="121">
        <v>2905.634</v>
      </c>
      <c r="J31" s="121">
        <v>3488.623</v>
      </c>
      <c r="K31" s="121">
        <v>2900.123</v>
      </c>
      <c r="L31" s="121">
        <v>3250.4470000000001</v>
      </c>
      <c r="M31" s="121">
        <v>3352.355</v>
      </c>
      <c r="N31" s="121">
        <v>3584.0949999999998</v>
      </c>
      <c r="O31" s="121">
        <v>4426.7150000000001</v>
      </c>
      <c r="P31" s="121">
        <v>4662.53</v>
      </c>
      <c r="Q31" s="121">
        <v>6003.2</v>
      </c>
      <c r="R31" s="121">
        <v>6876.4</v>
      </c>
      <c r="S31" s="121">
        <v>8994</v>
      </c>
      <c r="T31" s="121">
        <v>10027.299999999999</v>
      </c>
      <c r="U31" s="121">
        <v>9845.5</v>
      </c>
      <c r="V31" s="121">
        <v>10044.9</v>
      </c>
      <c r="W31" s="121">
        <v>13905.4</v>
      </c>
      <c r="X31" s="327"/>
      <c r="Y31" s="327"/>
      <c r="Z31" s="327"/>
      <c r="AA31" s="327"/>
      <c r="AB31" s="327"/>
      <c r="AC31" s="327"/>
      <c r="AD31" s="327"/>
      <c r="AE31" s="327"/>
      <c r="AF31" s="327"/>
      <c r="AG31" s="327"/>
      <c r="AH31" s="327"/>
      <c r="AI31" s="327"/>
      <c r="AJ31" s="327"/>
      <c r="AK31" s="327"/>
      <c r="AL31" s="327"/>
      <c r="AM31" s="327"/>
    </row>
    <row r="32" spans="2:39" ht="18" customHeight="1">
      <c r="B32" s="120" t="s">
        <v>865</v>
      </c>
      <c r="D32" s="121">
        <v>110.782</v>
      </c>
      <c r="E32" s="121">
        <v>149.95400000000001</v>
      </c>
      <c r="F32" s="121">
        <v>303.60300000000001</v>
      </c>
      <c r="G32" s="121">
        <v>384.209</v>
      </c>
      <c r="H32" s="121">
        <v>402.86200000000002</v>
      </c>
      <c r="I32" s="121">
        <v>318.88</v>
      </c>
      <c r="J32" s="121">
        <v>437.61099999999999</v>
      </c>
      <c r="K32" s="121">
        <v>548.00699999999995</v>
      </c>
      <c r="L32" s="121">
        <v>383.99900000000002</v>
      </c>
      <c r="M32" s="121">
        <v>362.67399999999998</v>
      </c>
      <c r="N32" s="121">
        <v>286.85700000000003</v>
      </c>
      <c r="O32" s="121">
        <v>293.625</v>
      </c>
      <c r="P32" s="121">
        <v>893.8</v>
      </c>
      <c r="Q32" s="121">
        <v>1103.5999999999999</v>
      </c>
      <c r="R32" s="121">
        <v>1399.7</v>
      </c>
      <c r="S32" s="121">
        <v>1305.7</v>
      </c>
      <c r="T32" s="121">
        <v>1590.5</v>
      </c>
      <c r="U32" s="121">
        <v>1221.9000000000001</v>
      </c>
      <c r="V32" s="121">
        <v>1429.3</v>
      </c>
      <c r="W32" s="121">
        <v>1498.1</v>
      </c>
      <c r="X32" s="327"/>
      <c r="Y32" s="327"/>
      <c r="Z32" s="327"/>
      <c r="AA32" s="327"/>
      <c r="AB32" s="327"/>
      <c r="AC32" s="327"/>
      <c r="AD32" s="327"/>
      <c r="AE32" s="327"/>
      <c r="AF32" s="327"/>
      <c r="AG32" s="327"/>
      <c r="AH32" s="327"/>
      <c r="AI32" s="327"/>
      <c r="AJ32" s="327"/>
      <c r="AK32" s="327"/>
      <c r="AL32" s="327"/>
      <c r="AM32" s="327"/>
    </row>
    <row r="33" spans="2:39" ht="18" customHeight="1">
      <c r="B33" s="120" t="s">
        <v>866</v>
      </c>
      <c r="D33" s="58">
        <v>0</v>
      </c>
      <c r="E33" s="58">
        <v>0</v>
      </c>
      <c r="F33" s="58">
        <v>0</v>
      </c>
      <c r="G33" s="58">
        <v>0</v>
      </c>
      <c r="H33" s="58">
        <v>0</v>
      </c>
      <c r="I33" s="58">
        <v>0</v>
      </c>
      <c r="J33" s="58">
        <v>0</v>
      </c>
      <c r="K33" s="58">
        <v>0</v>
      </c>
      <c r="L33" s="58">
        <v>0</v>
      </c>
      <c r="M33" s="58">
        <v>0</v>
      </c>
      <c r="N33" s="58">
        <v>0</v>
      </c>
      <c r="O33" s="58">
        <v>0</v>
      </c>
      <c r="P33" s="58">
        <v>0</v>
      </c>
      <c r="Q33" s="58">
        <v>0</v>
      </c>
      <c r="R33" s="58">
        <v>0</v>
      </c>
      <c r="S33" s="58">
        <v>0</v>
      </c>
      <c r="T33" s="58">
        <v>0</v>
      </c>
      <c r="U33" s="121">
        <v>110.9</v>
      </c>
      <c r="V33" s="121">
        <v>72</v>
      </c>
      <c r="W33" s="121">
        <v>59.7</v>
      </c>
      <c r="X33" s="327"/>
      <c r="Y33" s="327"/>
      <c r="Z33" s="327"/>
      <c r="AA33" s="327"/>
      <c r="AB33" s="327"/>
      <c r="AC33" s="327"/>
      <c r="AD33" s="327"/>
      <c r="AE33" s="327"/>
      <c r="AF33" s="327"/>
      <c r="AG33" s="327"/>
      <c r="AH33" s="327"/>
      <c r="AI33" s="327"/>
      <c r="AJ33" s="327"/>
      <c r="AK33" s="327"/>
      <c r="AL33" s="327"/>
      <c r="AM33" s="327"/>
    </row>
    <row r="34" spans="2:39" ht="18" customHeight="1">
      <c r="B34" s="322" t="s">
        <v>649</v>
      </c>
      <c r="D34" s="58">
        <v>0</v>
      </c>
      <c r="E34" s="58">
        <v>0</v>
      </c>
      <c r="F34" s="58">
        <v>0</v>
      </c>
      <c r="G34" s="58">
        <v>0</v>
      </c>
      <c r="H34" s="58">
        <v>0</v>
      </c>
      <c r="I34" s="58">
        <v>0</v>
      </c>
      <c r="J34" s="58">
        <v>0</v>
      </c>
      <c r="K34" s="58">
        <v>0</v>
      </c>
      <c r="L34" s="58">
        <v>0</v>
      </c>
      <c r="M34" s="58">
        <v>0</v>
      </c>
      <c r="N34" s="58">
        <v>0</v>
      </c>
      <c r="O34" s="58">
        <v>0</v>
      </c>
      <c r="P34" s="58">
        <v>0</v>
      </c>
      <c r="Q34" s="58">
        <v>0</v>
      </c>
      <c r="R34" s="58">
        <v>0</v>
      </c>
      <c r="S34" s="58">
        <v>0</v>
      </c>
      <c r="T34" s="58">
        <v>0</v>
      </c>
      <c r="U34" s="121">
        <v>2.2000000000000002</v>
      </c>
      <c r="V34" s="121">
        <v>1.7</v>
      </c>
      <c r="W34" s="121">
        <v>0</v>
      </c>
      <c r="X34" s="327"/>
      <c r="Y34" s="327"/>
      <c r="Z34" s="327"/>
      <c r="AA34" s="327"/>
      <c r="AB34" s="327"/>
      <c r="AC34" s="327"/>
      <c r="AD34" s="327"/>
      <c r="AE34" s="327"/>
      <c r="AF34" s="327"/>
      <c r="AG34" s="327"/>
      <c r="AH34" s="327"/>
      <c r="AI34" s="327"/>
      <c r="AJ34" s="327"/>
      <c r="AK34" s="327"/>
      <c r="AL34" s="327"/>
      <c r="AM34" s="327"/>
    </row>
    <row r="35" spans="2:39" ht="18" customHeight="1">
      <c r="B35" s="322" t="s">
        <v>651</v>
      </c>
      <c r="D35" s="58">
        <v>0</v>
      </c>
      <c r="E35" s="58">
        <v>0</v>
      </c>
      <c r="F35" s="58">
        <v>0</v>
      </c>
      <c r="G35" s="58">
        <v>0</v>
      </c>
      <c r="H35" s="58">
        <v>0</v>
      </c>
      <c r="I35" s="58">
        <v>0</v>
      </c>
      <c r="J35" s="58">
        <v>0</v>
      </c>
      <c r="K35" s="58">
        <v>0</v>
      </c>
      <c r="L35" s="58">
        <v>0</v>
      </c>
      <c r="M35" s="58">
        <v>0</v>
      </c>
      <c r="N35" s="58">
        <v>0</v>
      </c>
      <c r="O35" s="58">
        <v>0</v>
      </c>
      <c r="P35" s="58">
        <v>0</v>
      </c>
      <c r="Q35" s="58">
        <v>0</v>
      </c>
      <c r="R35" s="58">
        <v>0</v>
      </c>
      <c r="S35" s="58">
        <v>0</v>
      </c>
      <c r="T35" s="58">
        <v>0</v>
      </c>
      <c r="U35" s="121">
        <v>21</v>
      </c>
      <c r="V35" s="121">
        <v>35.6</v>
      </c>
      <c r="W35" s="121">
        <v>168.20000000000002</v>
      </c>
      <c r="X35" s="327"/>
      <c r="Y35" s="327"/>
      <c r="Z35" s="327"/>
      <c r="AA35" s="327"/>
      <c r="AB35" s="327"/>
      <c r="AC35" s="327"/>
      <c r="AD35" s="327"/>
      <c r="AE35" s="327"/>
      <c r="AF35" s="327"/>
      <c r="AG35" s="327"/>
      <c r="AH35" s="327"/>
      <c r="AI35" s="327"/>
      <c r="AJ35" s="327"/>
      <c r="AK35" s="327"/>
      <c r="AL35" s="327"/>
      <c r="AM35" s="327"/>
    </row>
    <row r="36" spans="2:39" ht="8.25" customHeight="1">
      <c r="B36" s="120"/>
      <c r="D36" s="121"/>
      <c r="E36" s="121"/>
      <c r="F36" s="121"/>
      <c r="G36" s="121"/>
      <c r="H36" s="121"/>
      <c r="I36" s="121"/>
      <c r="J36" s="121"/>
      <c r="K36" s="121"/>
      <c r="L36" s="121"/>
      <c r="M36" s="121"/>
      <c r="N36" s="121"/>
      <c r="O36" s="121"/>
      <c r="P36" s="121"/>
      <c r="Q36" s="121"/>
      <c r="R36" s="121"/>
      <c r="S36" s="121"/>
      <c r="T36" s="121"/>
      <c r="U36" s="121"/>
      <c r="V36" s="121"/>
      <c r="W36" s="121"/>
      <c r="X36" s="327"/>
      <c r="Y36" s="327"/>
      <c r="Z36" s="327"/>
      <c r="AA36" s="327"/>
      <c r="AB36" s="327"/>
      <c r="AC36" s="327"/>
      <c r="AD36" s="327"/>
      <c r="AE36" s="327"/>
      <c r="AF36" s="327"/>
      <c r="AG36" s="327"/>
      <c r="AH36" s="327"/>
      <c r="AI36" s="327"/>
      <c r="AJ36" s="327"/>
      <c r="AK36" s="327"/>
      <c r="AL36" s="327"/>
      <c r="AM36" s="327"/>
    </row>
    <row r="37" spans="2:39" ht="18" customHeight="1">
      <c r="B37" s="105" t="s">
        <v>867</v>
      </c>
      <c r="D37" s="121">
        <v>8.3629999999999995</v>
      </c>
      <c r="E37" s="58">
        <v>25.780999999999999</v>
      </c>
      <c r="F37" s="58">
        <v>6.2949999999999999</v>
      </c>
      <c r="G37" s="58">
        <v>15.063000000000001</v>
      </c>
      <c r="H37" s="58">
        <v>0</v>
      </c>
      <c r="I37" s="58">
        <v>0</v>
      </c>
      <c r="J37" s="58">
        <v>0</v>
      </c>
      <c r="K37" s="58">
        <v>0</v>
      </c>
      <c r="L37" s="58">
        <v>0</v>
      </c>
      <c r="M37" s="58">
        <v>0</v>
      </c>
      <c r="N37" s="121">
        <v>3.4790000000000001</v>
      </c>
      <c r="O37" s="121">
        <v>1.6060000000000001</v>
      </c>
      <c r="P37" s="121">
        <v>7.61</v>
      </c>
      <c r="Q37" s="121">
        <v>2.5099999999999998</v>
      </c>
      <c r="R37" s="121">
        <v>5.82</v>
      </c>
      <c r="S37" s="121">
        <v>2.1</v>
      </c>
      <c r="T37" s="121">
        <v>3.01297499</v>
      </c>
      <c r="U37" s="121">
        <v>0.80102799000000002</v>
      </c>
      <c r="V37" s="121">
        <v>2.4639200000000001E-3</v>
      </c>
      <c r="W37" s="121">
        <v>3.3878900000593628E-3</v>
      </c>
      <c r="X37" s="327"/>
      <c r="Y37" s="327"/>
      <c r="Z37" s="327"/>
      <c r="AA37" s="327"/>
      <c r="AB37" s="327"/>
      <c r="AC37" s="327"/>
      <c r="AD37" s="327"/>
      <c r="AE37" s="327"/>
      <c r="AF37" s="327"/>
      <c r="AG37" s="327"/>
      <c r="AH37" s="327"/>
      <c r="AI37" s="327"/>
      <c r="AJ37" s="327"/>
      <c r="AK37" s="327"/>
      <c r="AL37" s="327"/>
      <c r="AM37" s="327"/>
    </row>
    <row r="38" spans="2:39" ht="6" customHeight="1">
      <c r="B38" s="105"/>
      <c r="D38" s="121"/>
      <c r="E38" s="58"/>
      <c r="F38" s="58"/>
      <c r="G38" s="58"/>
      <c r="H38" s="58"/>
      <c r="I38" s="58"/>
      <c r="J38" s="58"/>
      <c r="K38" s="58"/>
      <c r="L38" s="58"/>
      <c r="M38" s="58"/>
      <c r="N38" s="121"/>
      <c r="O38" s="121"/>
      <c r="P38" s="121"/>
      <c r="Q38" s="121"/>
      <c r="R38" s="121"/>
      <c r="S38" s="121"/>
      <c r="T38" s="121"/>
      <c r="U38" s="121"/>
      <c r="V38" s="121"/>
      <c r="W38" s="121"/>
      <c r="X38" s="327"/>
      <c r="Y38" s="327"/>
      <c r="Z38" s="327"/>
      <c r="AA38" s="327"/>
      <c r="AB38" s="327"/>
      <c r="AC38" s="327"/>
      <c r="AD38" s="327"/>
      <c r="AE38" s="327"/>
      <c r="AF38" s="327"/>
      <c r="AG38" s="327"/>
      <c r="AH38" s="327"/>
      <c r="AI38" s="327"/>
      <c r="AJ38" s="327"/>
      <c r="AK38" s="327"/>
      <c r="AL38" s="327"/>
      <c r="AM38" s="327"/>
    </row>
    <row r="39" spans="2:39" ht="18.75" customHeight="1">
      <c r="B39" s="55" t="s">
        <v>210</v>
      </c>
      <c r="D39" s="329">
        <v>13054.5771</v>
      </c>
      <c r="E39" s="329">
        <v>11501.302169999999</v>
      </c>
      <c r="F39" s="329">
        <v>13993.72683</v>
      </c>
      <c r="G39" s="329">
        <v>16184.167790000003</v>
      </c>
      <c r="H39" s="329">
        <v>18925.292844280004</v>
      </c>
      <c r="I39" s="329">
        <v>21142.913399999998</v>
      </c>
      <c r="J39" s="329">
        <v>24050.206120000003</v>
      </c>
      <c r="K39" s="329">
        <v>28479.947259999997</v>
      </c>
      <c r="L39" s="329">
        <v>29792.696006039998</v>
      </c>
      <c r="M39" s="329">
        <v>31760.307257807995</v>
      </c>
      <c r="N39" s="329">
        <v>36690.200237481593</v>
      </c>
      <c r="O39" s="329">
        <v>42485.431234635907</v>
      </c>
      <c r="P39" s="329">
        <v>46524.46977383503</v>
      </c>
      <c r="Q39" s="329">
        <v>54684.028777977554</v>
      </c>
      <c r="R39" s="329">
        <v>63640.285552231893</v>
      </c>
      <c r="S39" s="329">
        <v>72636.766345513475</v>
      </c>
      <c r="T39" s="329">
        <v>80063.072888480063</v>
      </c>
      <c r="U39" s="329">
        <v>80440.822961659709</v>
      </c>
      <c r="V39" s="329">
        <v>80781.974052796926</v>
      </c>
      <c r="W39" s="117">
        <v>87240.561308259581</v>
      </c>
      <c r="X39" s="327"/>
      <c r="Y39" s="327"/>
      <c r="Z39" s="327"/>
      <c r="AA39" s="327"/>
      <c r="AB39" s="327"/>
      <c r="AC39" s="327"/>
      <c r="AD39" s="327"/>
      <c r="AE39" s="327"/>
      <c r="AF39" s="327"/>
      <c r="AG39" s="327"/>
      <c r="AH39" s="327"/>
      <c r="AI39" s="327"/>
      <c r="AJ39" s="327"/>
      <c r="AK39" s="327"/>
      <c r="AL39" s="327"/>
      <c r="AM39" s="327"/>
    </row>
    <row r="40" spans="2:39" ht="3.75" customHeight="1">
      <c r="B40" s="55"/>
      <c r="E40" s="121"/>
      <c r="F40" s="121"/>
      <c r="G40" s="121"/>
      <c r="H40" s="121"/>
      <c r="I40" s="121"/>
      <c r="J40" s="121"/>
      <c r="K40" s="121"/>
      <c r="L40" s="121"/>
      <c r="M40" s="121"/>
      <c r="N40" s="121"/>
      <c r="O40" s="121"/>
      <c r="P40" s="121"/>
      <c r="Q40" s="121"/>
      <c r="R40" s="121"/>
      <c r="S40" s="121"/>
      <c r="T40" s="121"/>
      <c r="U40" s="121"/>
      <c r="V40" s="121"/>
      <c r="W40" s="121"/>
      <c r="X40" s="327"/>
      <c r="Y40" s="327"/>
      <c r="Z40" s="327"/>
      <c r="AA40" s="327"/>
      <c r="AB40" s="327"/>
      <c r="AC40" s="327"/>
      <c r="AD40" s="327"/>
      <c r="AE40" s="327"/>
      <c r="AF40" s="327"/>
      <c r="AG40" s="327"/>
      <c r="AH40" s="327"/>
      <c r="AI40" s="327"/>
      <c r="AJ40" s="327"/>
      <c r="AK40" s="327"/>
      <c r="AL40" s="327"/>
      <c r="AM40" s="327"/>
    </row>
    <row r="41" spans="2:39" s="44" customFormat="1" ht="18" customHeight="1">
      <c r="B41" s="55" t="s">
        <v>868</v>
      </c>
      <c r="D41" s="117">
        <v>-5408.9755000000005</v>
      </c>
      <c r="E41" s="117">
        <v>-2937.9999699999994</v>
      </c>
      <c r="F41" s="117">
        <v>-3842.6798299999996</v>
      </c>
      <c r="G41" s="117">
        <v>-3953.3601900000031</v>
      </c>
      <c r="H41" s="117">
        <v>-4217.2178442800023</v>
      </c>
      <c r="I41" s="117">
        <v>-3629.3623999999991</v>
      </c>
      <c r="J41" s="117">
        <v>-3471.4068200000033</v>
      </c>
      <c r="K41" s="117">
        <v>-5011.9241599999941</v>
      </c>
      <c r="L41" s="117">
        <v>-5933.416006039999</v>
      </c>
      <c r="M41" s="117">
        <v>-4185.2682578079966</v>
      </c>
      <c r="N41" s="117">
        <v>-2145.6036374815976</v>
      </c>
      <c r="O41" s="117">
        <v>-1763.2329730459132</v>
      </c>
      <c r="P41" s="117">
        <v>-2490.8557738350273</v>
      </c>
      <c r="Q41" s="117">
        <v>-3999.2337779775535</v>
      </c>
      <c r="R41" s="117">
        <v>-5475.6355522319009</v>
      </c>
      <c r="S41" s="117">
        <v>-6537.06634551348</v>
      </c>
      <c r="T41" s="117">
        <v>-6214.4526999800764</v>
      </c>
      <c r="U41" s="117">
        <v>-10729.087850209635</v>
      </c>
      <c r="V41" s="117">
        <v>-1510.374052796933</v>
      </c>
      <c r="W41" s="117">
        <v>-6443.9613082595824</v>
      </c>
      <c r="X41" s="327"/>
      <c r="Y41" s="327"/>
      <c r="Z41" s="327"/>
      <c r="AA41" s="327"/>
      <c r="AB41" s="327"/>
      <c r="AC41" s="327"/>
      <c r="AD41" s="327"/>
      <c r="AE41" s="327"/>
      <c r="AF41" s="327"/>
      <c r="AG41" s="327"/>
      <c r="AH41" s="327"/>
      <c r="AI41" s="327"/>
      <c r="AJ41" s="327"/>
      <c r="AK41" s="327"/>
      <c r="AL41" s="327"/>
      <c r="AM41" s="327"/>
    </row>
    <row r="42" spans="2:39" s="44" customFormat="1" ht="6" customHeight="1">
      <c r="E42" s="125"/>
      <c r="F42" s="125"/>
      <c r="G42" s="125"/>
      <c r="H42" s="125"/>
      <c r="I42" s="125"/>
      <c r="J42" s="125"/>
      <c r="K42" s="125"/>
      <c r="L42" s="125"/>
      <c r="M42" s="125"/>
      <c r="N42" s="125"/>
      <c r="X42" s="327"/>
      <c r="Y42" s="327"/>
      <c r="Z42" s="327"/>
      <c r="AA42" s="327"/>
      <c r="AB42" s="327"/>
      <c r="AC42" s="327"/>
      <c r="AD42" s="327"/>
      <c r="AE42" s="327"/>
      <c r="AF42" s="327"/>
      <c r="AG42" s="327"/>
      <c r="AH42" s="327"/>
      <c r="AI42" s="327"/>
      <c r="AJ42" s="327"/>
      <c r="AK42" s="327"/>
      <c r="AL42" s="327"/>
      <c r="AM42" s="327"/>
    </row>
    <row r="43" spans="2:39" s="44" customFormat="1" ht="18" customHeight="1">
      <c r="B43" s="55" t="s">
        <v>869</v>
      </c>
      <c r="D43" s="117">
        <v>1283.8233</v>
      </c>
      <c r="E43" s="117">
        <v>1522.31006</v>
      </c>
      <c r="F43" s="117">
        <v>2079.0457499999998</v>
      </c>
      <c r="G43" s="117">
        <v>2373.6106199999999</v>
      </c>
      <c r="H43" s="117">
        <v>2723.1307000000002</v>
      </c>
      <c r="I43" s="117">
        <v>3692.2312999999999</v>
      </c>
      <c r="J43" s="117">
        <v>3912.0992000000006</v>
      </c>
      <c r="K43" s="117">
        <v>3573.8742399999992</v>
      </c>
      <c r="L43" s="117">
        <v>3079.45079412</v>
      </c>
      <c r="M43" s="117">
        <v>2833.933</v>
      </c>
      <c r="N43" s="117">
        <v>3151.1729999999998</v>
      </c>
      <c r="O43" s="117">
        <v>3025.9740000000002</v>
      </c>
      <c r="P43" s="117">
        <v>2634.55</v>
      </c>
      <c r="Q43" s="117">
        <v>3137.96</v>
      </c>
      <c r="R43" s="117">
        <v>3447.8</v>
      </c>
      <c r="S43" s="117">
        <v>4308.3</v>
      </c>
      <c r="T43" s="117">
        <v>3778.7065173930005</v>
      </c>
      <c r="U43" s="117">
        <v>2780.1799892500003</v>
      </c>
      <c r="V43" s="117">
        <v>2593.9</v>
      </c>
      <c r="W43" s="117">
        <v>1958.8</v>
      </c>
      <c r="X43" s="327"/>
      <c r="Y43" s="327"/>
      <c r="Z43" s="327"/>
      <c r="AA43" s="327"/>
      <c r="AB43" s="327"/>
      <c r="AC43" s="327"/>
      <c r="AD43" s="327"/>
      <c r="AE43" s="327"/>
      <c r="AF43" s="327"/>
      <c r="AG43" s="327"/>
      <c r="AH43" s="327"/>
      <c r="AI43" s="327"/>
      <c r="AJ43" s="327"/>
      <c r="AK43" s="327"/>
      <c r="AL43" s="327"/>
      <c r="AM43" s="327"/>
    </row>
    <row r="44" spans="2:39" ht="5.25" customHeight="1">
      <c r="E44" s="119"/>
      <c r="F44" s="119"/>
      <c r="G44" s="119"/>
      <c r="H44" s="119"/>
      <c r="I44" s="119"/>
      <c r="J44" s="119"/>
      <c r="K44" s="119"/>
      <c r="L44" s="119"/>
      <c r="M44" s="119"/>
      <c r="N44" s="119"/>
      <c r="X44" s="327"/>
      <c r="Y44" s="327"/>
      <c r="Z44" s="327"/>
      <c r="AA44" s="327"/>
      <c r="AB44" s="327"/>
      <c r="AC44" s="327"/>
      <c r="AD44" s="327"/>
      <c r="AE44" s="327"/>
      <c r="AF44" s="327"/>
      <c r="AG44" s="327"/>
      <c r="AH44" s="327"/>
      <c r="AI44" s="327"/>
      <c r="AJ44" s="327"/>
      <c r="AK44" s="327"/>
      <c r="AL44" s="327"/>
      <c r="AM44" s="327"/>
    </row>
    <row r="45" spans="2:39" s="44" customFormat="1" ht="18" customHeight="1">
      <c r="B45" s="55" t="s">
        <v>870</v>
      </c>
      <c r="D45" s="117">
        <v>-4125.1522000000004</v>
      </c>
      <c r="E45" s="117">
        <v>-1415.6899099999994</v>
      </c>
      <c r="F45" s="117">
        <v>-1763.6340799999998</v>
      </c>
      <c r="G45" s="117">
        <v>-1579.7495700000031</v>
      </c>
      <c r="H45" s="117">
        <v>-1494.0871442800021</v>
      </c>
      <c r="I45" s="117">
        <v>62.868900000000849</v>
      </c>
      <c r="J45" s="117">
        <v>440.69237999999723</v>
      </c>
      <c r="K45" s="117">
        <v>-1438.0499199999949</v>
      </c>
      <c r="L45" s="117">
        <v>-2853.9652119199991</v>
      </c>
      <c r="M45" s="117">
        <v>-1351.3352578079966</v>
      </c>
      <c r="N45" s="117">
        <v>1005.5693625184022</v>
      </c>
      <c r="O45" s="117">
        <v>1262.7410269540869</v>
      </c>
      <c r="P45" s="117">
        <v>143.69422616497286</v>
      </c>
      <c r="Q45" s="117">
        <v>-861.27377797755344</v>
      </c>
      <c r="R45" s="117">
        <v>-2027.8355522319007</v>
      </c>
      <c r="S45" s="117">
        <v>-2228.7663455134798</v>
      </c>
      <c r="T45" s="117">
        <v>-2435.746182587076</v>
      </c>
      <c r="U45" s="117">
        <v>-7948.9078609596345</v>
      </c>
      <c r="V45" s="117">
        <v>1083.5259472030671</v>
      </c>
      <c r="W45" s="117">
        <v>-4485.1613082595823</v>
      </c>
      <c r="X45" s="327"/>
      <c r="Y45" s="327"/>
      <c r="Z45" s="327"/>
      <c r="AA45" s="327"/>
      <c r="AB45" s="327"/>
      <c r="AC45" s="327"/>
      <c r="AD45" s="327"/>
      <c r="AE45" s="327"/>
      <c r="AF45" s="327"/>
      <c r="AG45" s="327"/>
      <c r="AH45" s="327"/>
      <c r="AI45" s="327"/>
      <c r="AJ45" s="327"/>
      <c r="AK45" s="327"/>
      <c r="AL45" s="327"/>
      <c r="AM45" s="327"/>
    </row>
    <row r="46" spans="2:39" ht="7.5" customHeight="1">
      <c r="E46" s="119"/>
      <c r="F46" s="119"/>
      <c r="G46" s="119"/>
      <c r="H46" s="119"/>
      <c r="I46" s="119"/>
      <c r="J46" s="119"/>
      <c r="K46" s="119"/>
      <c r="L46" s="119"/>
      <c r="M46" s="119"/>
      <c r="N46" s="119"/>
      <c r="X46" s="327"/>
      <c r="Y46" s="327"/>
      <c r="Z46" s="327"/>
      <c r="AA46" s="327"/>
      <c r="AB46" s="327"/>
      <c r="AC46" s="327"/>
      <c r="AD46" s="327"/>
      <c r="AE46" s="327"/>
      <c r="AF46" s="327"/>
      <c r="AG46" s="327"/>
      <c r="AH46" s="327"/>
      <c r="AI46" s="327"/>
      <c r="AJ46" s="327"/>
      <c r="AK46" s="327"/>
      <c r="AL46" s="327"/>
      <c r="AM46" s="327"/>
    </row>
    <row r="47" spans="2:39" s="44" customFormat="1" ht="18" customHeight="1">
      <c r="B47" s="55" t="s">
        <v>790</v>
      </c>
      <c r="D47" s="117">
        <v>4125.1354000000001</v>
      </c>
      <c r="E47" s="117">
        <v>1415.6899100000007</v>
      </c>
      <c r="F47" s="117">
        <v>1763.6340799999998</v>
      </c>
      <c r="G47" s="117">
        <v>1579.7495700000006</v>
      </c>
      <c r="H47" s="117">
        <v>1494.0871442800005</v>
      </c>
      <c r="I47" s="117">
        <v>-62.868899999999513</v>
      </c>
      <c r="J47" s="117">
        <v>-440.69238000000024</v>
      </c>
      <c r="K47" s="117">
        <v>1438.0499200000006</v>
      </c>
      <c r="L47" s="117">
        <v>2853.9652119200009</v>
      </c>
      <c r="M47" s="117">
        <v>1351.3352578080001</v>
      </c>
      <c r="N47" s="117">
        <v>-1005.5693625184003</v>
      </c>
      <c r="O47" s="117">
        <v>-1262.741026954091</v>
      </c>
      <c r="P47" s="117">
        <v>-143.6942261649765</v>
      </c>
      <c r="Q47" s="117">
        <v>861.2737779775407</v>
      </c>
      <c r="R47" s="117">
        <v>2027.8355522318934</v>
      </c>
      <c r="S47" s="117">
        <v>2228.7663455134743</v>
      </c>
      <c r="T47" s="117">
        <v>2435.7461825870669</v>
      </c>
      <c r="U47" s="117">
        <v>7948.9078609596281</v>
      </c>
      <c r="V47" s="117">
        <v>-1083.5259472030839</v>
      </c>
      <c r="W47" s="117">
        <v>4485.1613082595923</v>
      </c>
      <c r="X47" s="327"/>
      <c r="Y47" s="327"/>
      <c r="Z47" s="327"/>
      <c r="AA47" s="327"/>
      <c r="AB47" s="327"/>
      <c r="AC47" s="327"/>
      <c r="AD47" s="327"/>
      <c r="AE47" s="327"/>
      <c r="AF47" s="327"/>
      <c r="AG47" s="327"/>
      <c r="AH47" s="327"/>
      <c r="AI47" s="327"/>
      <c r="AJ47" s="327"/>
      <c r="AK47" s="327"/>
      <c r="AL47" s="327"/>
      <c r="AM47" s="327"/>
    </row>
    <row r="48" spans="2:39" ht="18" customHeight="1">
      <c r="B48" s="105" t="s">
        <v>871</v>
      </c>
      <c r="D48" s="121">
        <v>2063.0249000000003</v>
      </c>
      <c r="E48" s="121">
        <v>-604.95256999999947</v>
      </c>
      <c r="F48" s="121">
        <v>-1556.3343799999993</v>
      </c>
      <c r="G48" s="121">
        <v>-3537.0311099999994</v>
      </c>
      <c r="H48" s="121">
        <v>-1974.1254657199993</v>
      </c>
      <c r="I48" s="121">
        <v>-2962.4339</v>
      </c>
      <c r="J48" s="121">
        <v>-3195.2903599999995</v>
      </c>
      <c r="K48" s="121">
        <v>-427.30659999999955</v>
      </c>
      <c r="L48" s="121">
        <v>-1164.9031849010005</v>
      </c>
      <c r="M48" s="121">
        <v>-2106.8576468820002</v>
      </c>
      <c r="N48" s="121">
        <v>-4024.6061049184</v>
      </c>
      <c r="O48" s="121">
        <v>-4251.8820015317478</v>
      </c>
      <c r="P48" s="121">
        <v>-4339.8465848356363</v>
      </c>
      <c r="Q48" s="121">
        <v>-4676.4725926260253</v>
      </c>
      <c r="R48" s="121">
        <v>-4695.0316356618187</v>
      </c>
      <c r="S48" s="121">
        <v>-3373.1330274399961</v>
      </c>
      <c r="T48" s="121">
        <v>-7407.1540928505892</v>
      </c>
      <c r="U48" s="121">
        <v>3282.0878336009127</v>
      </c>
      <c r="V48" s="121">
        <v>-8483.6274373380747</v>
      </c>
      <c r="W48" s="121">
        <v>-13012.742738212748</v>
      </c>
      <c r="X48" s="327"/>
      <c r="Y48" s="327"/>
      <c r="Z48" s="327"/>
      <c r="AA48" s="327"/>
      <c r="AB48" s="327"/>
      <c r="AC48" s="327"/>
      <c r="AD48" s="327"/>
      <c r="AE48" s="327"/>
      <c r="AF48" s="327"/>
      <c r="AG48" s="327"/>
      <c r="AH48" s="327"/>
      <c r="AI48" s="327"/>
      <c r="AJ48" s="327"/>
      <c r="AK48" s="327"/>
      <c r="AL48" s="327"/>
      <c r="AM48" s="327"/>
    </row>
    <row r="49" spans="2:39" ht="18" customHeight="1">
      <c r="B49" s="60" t="s">
        <v>872</v>
      </c>
      <c r="D49" s="121">
        <v>2069.7953000000002</v>
      </c>
      <c r="E49" s="47">
        <v>-1039.3490999999999</v>
      </c>
      <c r="F49" s="47">
        <v>-961.09219999999993</v>
      </c>
      <c r="G49" s="47">
        <v>-3314.1443999999992</v>
      </c>
      <c r="H49" s="47">
        <v>-1614.8392999999999</v>
      </c>
      <c r="I49" s="47">
        <v>-1651.9658999999997</v>
      </c>
      <c r="J49" s="47">
        <v>-2377.6962999999996</v>
      </c>
      <c r="K49" s="47">
        <v>784.8480069200001</v>
      </c>
      <c r="L49" s="47">
        <v>-843.07135740863646</v>
      </c>
      <c r="M49" s="47">
        <v>-2137.9819956142492</v>
      </c>
      <c r="N49" s="47">
        <v>-1781.1114027268657</v>
      </c>
      <c r="O49" s="47">
        <v>-2388.1747762374839</v>
      </c>
      <c r="P49" s="47">
        <v>696.53597167211137</v>
      </c>
      <c r="Q49" s="47">
        <v>-3105.6942334282389</v>
      </c>
      <c r="R49" s="47">
        <v>-2438.2271979295156</v>
      </c>
      <c r="S49" s="47">
        <v>-1837.5329666852174</v>
      </c>
      <c r="T49" s="47">
        <v>-6042.9970797544656</v>
      </c>
      <c r="U49" s="47">
        <v>9751.211999112691</v>
      </c>
      <c r="V49" s="47">
        <v>-2779.8998812995655</v>
      </c>
      <c r="W49" s="47">
        <v>-7303.0400708104798</v>
      </c>
      <c r="X49" s="327"/>
      <c r="Y49" s="327"/>
      <c r="Z49" s="327"/>
      <c r="AA49" s="327"/>
      <c r="AB49" s="327"/>
      <c r="AC49" s="327"/>
      <c r="AD49" s="327"/>
      <c r="AE49" s="327"/>
      <c r="AF49" s="327"/>
      <c r="AG49" s="327"/>
      <c r="AH49" s="327"/>
      <c r="AI49" s="327"/>
      <c r="AJ49" s="327"/>
      <c r="AK49" s="327"/>
      <c r="AL49" s="327"/>
      <c r="AM49" s="327"/>
    </row>
    <row r="50" spans="2:39" ht="18" customHeight="1">
      <c r="B50" s="120" t="s">
        <v>873</v>
      </c>
      <c r="D50" s="121">
        <v>2723.1</v>
      </c>
      <c r="E50" s="47">
        <v>-1398.9331000000002</v>
      </c>
      <c r="F50" s="47">
        <v>-1030.3912</v>
      </c>
      <c r="G50" s="47">
        <v>-3224.3333999999995</v>
      </c>
      <c r="H50" s="47">
        <v>-1423.9602999999997</v>
      </c>
      <c r="I50" s="47">
        <v>-1319.2538999999997</v>
      </c>
      <c r="J50" s="47">
        <v>-2388.7912999999999</v>
      </c>
      <c r="K50" s="47">
        <v>931.9674</v>
      </c>
      <c r="L50" s="47">
        <v>-824.33764328863708</v>
      </c>
      <c r="M50" s="47">
        <v>-2203.9971620442489</v>
      </c>
      <c r="N50" s="47">
        <v>-1552.9305435868653</v>
      </c>
      <c r="O50" s="47">
        <v>-2513.7137815974847</v>
      </c>
      <c r="P50" s="47">
        <v>696.57852597211104</v>
      </c>
      <c r="Q50" s="47">
        <v>-3011.3825093082387</v>
      </c>
      <c r="R50" s="47">
        <v>-2562.6101262695161</v>
      </c>
      <c r="S50" s="47">
        <v>-920.44102780297737</v>
      </c>
      <c r="T50" s="47">
        <v>-4958.213681833633</v>
      </c>
      <c r="U50" s="47">
        <v>9480.7227751999162</v>
      </c>
      <c r="V50" s="47">
        <v>-1529.2998812995645</v>
      </c>
      <c r="W50" s="47">
        <v>-8331.4400708104804</v>
      </c>
      <c r="X50" s="327"/>
      <c r="Y50" s="327"/>
      <c r="Z50" s="327"/>
      <c r="AA50" s="327"/>
      <c r="AB50" s="327"/>
      <c r="AC50" s="327"/>
      <c r="AD50" s="327"/>
      <c r="AE50" s="327"/>
      <c r="AF50" s="327"/>
      <c r="AG50" s="327"/>
      <c r="AH50" s="327"/>
      <c r="AI50" s="327"/>
      <c r="AJ50" s="327"/>
      <c r="AK50" s="327"/>
      <c r="AL50" s="327"/>
      <c r="AM50" s="327"/>
    </row>
    <row r="51" spans="2:39" ht="18" customHeight="1">
      <c r="B51" s="27" t="s">
        <v>874</v>
      </c>
      <c r="D51" s="121">
        <v>-6.770399999999853</v>
      </c>
      <c r="E51" s="47">
        <v>434.3965300000005</v>
      </c>
      <c r="F51" s="47">
        <v>-595.24217999999928</v>
      </c>
      <c r="G51" s="47">
        <v>-222.88671000000019</v>
      </c>
      <c r="H51" s="47">
        <v>-359.28616571999947</v>
      </c>
      <c r="I51" s="47">
        <v>-1310.4680000000005</v>
      </c>
      <c r="J51" s="47">
        <v>-817.59405999999979</v>
      </c>
      <c r="K51" s="47">
        <v>-1212.1546069199997</v>
      </c>
      <c r="L51" s="47">
        <v>-321.83182749236403</v>
      </c>
      <c r="M51" s="47">
        <v>31.12434873224888</v>
      </c>
      <c r="N51" s="47">
        <v>-2243.4947021915345</v>
      </c>
      <c r="O51" s="47">
        <v>-1863.7072252942639</v>
      </c>
      <c r="P51" s="47">
        <v>-5036.3825565077477</v>
      </c>
      <c r="Q51" s="47">
        <v>-1570.7783591977866</v>
      </c>
      <c r="R51" s="47">
        <v>-2256.8044377323026</v>
      </c>
      <c r="S51" s="47">
        <v>-1535.6000607547787</v>
      </c>
      <c r="T51" s="47">
        <v>-1364.157013096124</v>
      </c>
      <c r="U51" s="47">
        <v>-6469.1241655117783</v>
      </c>
      <c r="V51" s="47">
        <v>-5703.7275560385096</v>
      </c>
      <c r="W51" s="47">
        <v>-5709.7026674022682</v>
      </c>
      <c r="X51" s="327"/>
      <c r="Y51" s="327"/>
      <c r="Z51" s="327"/>
      <c r="AA51" s="327"/>
      <c r="AB51" s="327"/>
      <c r="AC51" s="327"/>
      <c r="AD51" s="327"/>
      <c r="AE51" s="327"/>
      <c r="AF51" s="327"/>
      <c r="AG51" s="327"/>
      <c r="AH51" s="327"/>
      <c r="AI51" s="327"/>
      <c r="AJ51" s="327"/>
      <c r="AK51" s="327"/>
      <c r="AL51" s="327"/>
      <c r="AM51" s="327"/>
    </row>
    <row r="52" spans="2:39" ht="18" customHeight="1">
      <c r="B52" s="105" t="s">
        <v>877</v>
      </c>
      <c r="D52" s="121">
        <v>1562.5250000000001</v>
      </c>
      <c r="E52" s="121">
        <v>1794.0436800000002</v>
      </c>
      <c r="F52" s="121">
        <v>3112.3304599999992</v>
      </c>
      <c r="G52" s="121">
        <v>4093.2976800000001</v>
      </c>
      <c r="H52" s="121">
        <v>3297.0526099999997</v>
      </c>
      <c r="I52" s="121">
        <v>2675.7300000000005</v>
      </c>
      <c r="J52" s="121">
        <v>2753.8599799999993</v>
      </c>
      <c r="K52" s="121">
        <v>1864.9375199999999</v>
      </c>
      <c r="L52" s="121">
        <v>4017.3723968210011</v>
      </c>
      <c r="M52" s="121">
        <v>3458.1779046900001</v>
      </c>
      <c r="N52" s="121">
        <v>3019.0367423999996</v>
      </c>
      <c r="O52" s="121">
        <v>2989.1409745776568</v>
      </c>
      <c r="P52" s="121">
        <v>4196.1523586706599</v>
      </c>
      <c r="Q52" s="121">
        <v>5537.746370603566</v>
      </c>
      <c r="R52" s="121">
        <v>6722.8671878937121</v>
      </c>
      <c r="S52" s="121">
        <v>5601.8993729534704</v>
      </c>
      <c r="T52" s="121">
        <v>9842.9002754376561</v>
      </c>
      <c r="U52" s="121">
        <v>4666.8200273587154</v>
      </c>
      <c r="V52" s="121">
        <v>7400.1014901349909</v>
      </c>
      <c r="W52" s="121">
        <v>17497.90404647234</v>
      </c>
      <c r="X52" s="327"/>
      <c r="Y52" s="327"/>
      <c r="Z52" s="327"/>
      <c r="AA52" s="327"/>
      <c r="AB52" s="327"/>
      <c r="AC52" s="327"/>
      <c r="AD52" s="327"/>
      <c r="AE52" s="327"/>
      <c r="AF52" s="327"/>
      <c r="AG52" s="327"/>
      <c r="AH52" s="327"/>
      <c r="AI52" s="327"/>
      <c r="AJ52" s="327"/>
      <c r="AK52" s="327"/>
      <c r="AL52" s="327"/>
      <c r="AM52" s="327"/>
    </row>
    <row r="53" spans="2:39" ht="18" customHeight="1">
      <c r="B53" s="120" t="s">
        <v>875</v>
      </c>
      <c r="D53" s="121">
        <v>2371.625</v>
      </c>
      <c r="E53" s="121">
        <v>2464.1373900000003</v>
      </c>
      <c r="F53" s="121">
        <v>3669.7711199999994</v>
      </c>
      <c r="G53" s="121">
        <v>4422.4213</v>
      </c>
      <c r="H53" s="121">
        <v>3769.6058299999995</v>
      </c>
      <c r="I53" s="121">
        <v>3321.9685600000003</v>
      </c>
      <c r="J53" s="121">
        <v>3388.6010999999994</v>
      </c>
      <c r="K53" s="121">
        <v>2600.4109199999998</v>
      </c>
      <c r="L53" s="121">
        <v>4930.132128698001</v>
      </c>
      <c r="M53" s="121">
        <v>4379.6313388560002</v>
      </c>
      <c r="N53" s="121">
        <v>3883.6656909119993</v>
      </c>
      <c r="O53" s="121">
        <v>3807.1718462528452</v>
      </c>
      <c r="P53" s="121">
        <v>5151.0310345056832</v>
      </c>
      <c r="Q53" s="121">
        <v>6759.6746300030163</v>
      </c>
      <c r="R53" s="121">
        <v>8190.9555885475202</v>
      </c>
      <c r="S53" s="121">
        <v>7602.211740213751</v>
      </c>
      <c r="T53" s="121">
        <v>12620.976349995615</v>
      </c>
      <c r="U53" s="121">
        <v>8011.7134453412236</v>
      </c>
      <c r="V53" s="121">
        <v>11580.54744969441</v>
      </c>
      <c r="W53" s="121">
        <v>22797.340511865114</v>
      </c>
      <c r="X53" s="327"/>
      <c r="Y53" s="327"/>
      <c r="Z53" s="327"/>
      <c r="AA53" s="327"/>
      <c r="AB53" s="327"/>
      <c r="AC53" s="327"/>
      <c r="AD53" s="327"/>
      <c r="AE53" s="327"/>
      <c r="AF53" s="327"/>
      <c r="AG53" s="327"/>
      <c r="AH53" s="327"/>
      <c r="AI53" s="327"/>
      <c r="AJ53" s="327"/>
      <c r="AK53" s="327"/>
      <c r="AL53" s="327"/>
      <c r="AM53" s="327"/>
    </row>
    <row r="54" spans="2:39" ht="18" customHeight="1">
      <c r="B54" s="120" t="s">
        <v>876</v>
      </c>
      <c r="D54" s="121">
        <v>809.1</v>
      </c>
      <c r="E54" s="121">
        <v>670.09370999999999</v>
      </c>
      <c r="F54" s="121">
        <v>557.44065999999998</v>
      </c>
      <c r="G54" s="121">
        <v>329.12362000000002</v>
      </c>
      <c r="H54" s="121">
        <v>472.55321999999995</v>
      </c>
      <c r="I54" s="121">
        <v>646.23856000000001</v>
      </c>
      <c r="J54" s="121">
        <v>634.74112000000002</v>
      </c>
      <c r="K54" s="121">
        <v>735.47339999999986</v>
      </c>
      <c r="L54" s="121">
        <v>912.75973187699992</v>
      </c>
      <c r="M54" s="121">
        <v>921.45343416599997</v>
      </c>
      <c r="N54" s="121">
        <v>864.62894851199985</v>
      </c>
      <c r="O54" s="121">
        <v>818.03087167518834</v>
      </c>
      <c r="P54" s="121">
        <v>954.8786758350235</v>
      </c>
      <c r="Q54" s="121">
        <v>1221.9282593994503</v>
      </c>
      <c r="R54" s="121">
        <v>1468.0884006538079</v>
      </c>
      <c r="S54" s="121">
        <v>2000.312367260281</v>
      </c>
      <c r="T54" s="121">
        <v>2778.0760745579587</v>
      </c>
      <c r="U54" s="121">
        <v>3344.8934179825083</v>
      </c>
      <c r="V54" s="121">
        <v>4180.445959559419</v>
      </c>
      <c r="W54" s="121">
        <v>5299.4364653927723</v>
      </c>
      <c r="X54" s="327"/>
      <c r="Y54" s="327"/>
      <c r="Z54" s="327"/>
      <c r="AA54" s="327"/>
      <c r="AB54" s="327"/>
      <c r="AC54" s="327"/>
      <c r="AD54" s="327"/>
      <c r="AE54" s="327"/>
      <c r="AF54" s="327"/>
      <c r="AG54" s="327"/>
      <c r="AH54" s="327"/>
      <c r="AI54" s="327"/>
      <c r="AJ54" s="327"/>
      <c r="AK54" s="327"/>
      <c r="AL54" s="327"/>
      <c r="AM54" s="327"/>
    </row>
    <row r="55" spans="2:39" ht="18" customHeight="1">
      <c r="B55" s="124" t="s">
        <v>878</v>
      </c>
      <c r="D55" s="47">
        <v>499.58550000000002</v>
      </c>
      <c r="E55" s="47">
        <v>226.59879999999998</v>
      </c>
      <c r="F55" s="47">
        <v>207.63800000000001</v>
      </c>
      <c r="G55" s="47">
        <v>1023.4829999999999</v>
      </c>
      <c r="H55" s="47">
        <v>171.16</v>
      </c>
      <c r="I55" s="47">
        <v>223.83500000000001</v>
      </c>
      <c r="J55" s="47">
        <v>0.73799999999999999</v>
      </c>
      <c r="K55" s="47">
        <v>0.41899999999999998</v>
      </c>
      <c r="L55" s="47">
        <v>1.496</v>
      </c>
      <c r="M55" s="47">
        <v>1.4999999999999999E-2</v>
      </c>
      <c r="N55" s="47">
        <v>0</v>
      </c>
      <c r="O55" s="47">
        <v>0</v>
      </c>
      <c r="P55" s="47">
        <v>0</v>
      </c>
      <c r="Q55" s="47">
        <v>0</v>
      </c>
      <c r="R55" s="47">
        <v>0</v>
      </c>
      <c r="S55" s="47">
        <v>0</v>
      </c>
      <c r="T55" s="47">
        <v>0</v>
      </c>
      <c r="U55" s="47">
        <v>0</v>
      </c>
      <c r="V55" s="47">
        <v>0</v>
      </c>
      <c r="W55" s="47">
        <v>0</v>
      </c>
      <c r="X55" s="327"/>
      <c r="Y55" s="327"/>
      <c r="Z55" s="327"/>
      <c r="AA55" s="327"/>
      <c r="AB55" s="327"/>
      <c r="AC55" s="327"/>
      <c r="AD55" s="327"/>
      <c r="AE55" s="327"/>
      <c r="AF55" s="327"/>
      <c r="AG55" s="327"/>
      <c r="AH55" s="327"/>
      <c r="AI55" s="327"/>
      <c r="AJ55" s="327"/>
      <c r="AK55" s="327"/>
      <c r="AL55" s="327"/>
      <c r="AM55" s="327"/>
    </row>
    <row r="56" spans="2:39" ht="8.25" customHeight="1" thickBot="1">
      <c r="I56" s="40"/>
      <c r="J56" s="40"/>
      <c r="X56" s="327"/>
      <c r="Y56" s="327"/>
      <c r="Z56" s="327"/>
      <c r="AA56" s="327"/>
      <c r="AB56" s="327"/>
      <c r="AC56" s="327"/>
      <c r="AD56" s="327"/>
      <c r="AE56" s="327"/>
      <c r="AF56" s="327"/>
      <c r="AG56" s="327"/>
      <c r="AH56" s="327"/>
      <c r="AI56" s="327"/>
      <c r="AJ56" s="327"/>
      <c r="AK56" s="327"/>
      <c r="AL56" s="327"/>
      <c r="AM56" s="327"/>
    </row>
    <row r="57" spans="2:39" ht="18" customHeight="1">
      <c r="B57" s="333" t="s">
        <v>39</v>
      </c>
      <c r="C57" s="366" t="s">
        <v>149</v>
      </c>
      <c r="D57" s="366"/>
      <c r="E57" s="366"/>
      <c r="F57" s="366"/>
      <c r="G57" s="366"/>
      <c r="H57" s="366"/>
      <c r="I57" s="366"/>
      <c r="J57" s="366"/>
      <c r="K57" s="366"/>
      <c r="L57" s="366"/>
      <c r="M57" s="366"/>
      <c r="N57" s="366"/>
      <c r="O57" s="366"/>
      <c r="P57" s="366"/>
      <c r="Q57" s="366"/>
      <c r="R57" s="366"/>
      <c r="S57" s="366"/>
      <c r="T57" s="366"/>
      <c r="U57" s="366"/>
      <c r="V57" s="366"/>
      <c r="W57" s="366"/>
    </row>
    <row r="58" spans="2:39" ht="18" customHeight="1">
      <c r="B58" s="35" t="s">
        <v>40</v>
      </c>
      <c r="C58" s="126" t="s">
        <v>150</v>
      </c>
      <c r="D58" s="126"/>
      <c r="E58" s="126"/>
      <c r="F58" s="126"/>
      <c r="G58" s="126"/>
      <c r="H58" s="126"/>
    </row>
    <row r="59" spans="2:39" ht="18" customHeight="1">
      <c r="B59" s="35" t="s">
        <v>41</v>
      </c>
      <c r="C59" s="126" t="s">
        <v>151</v>
      </c>
      <c r="D59" s="126"/>
      <c r="E59" s="126"/>
      <c r="F59" s="126"/>
      <c r="G59" s="126"/>
      <c r="H59" s="126"/>
    </row>
    <row r="60" spans="2:39" ht="18" customHeight="1">
      <c r="B60" s="1" t="s">
        <v>42</v>
      </c>
      <c r="C60" s="126" t="s">
        <v>152</v>
      </c>
      <c r="D60" s="126"/>
      <c r="E60" s="126"/>
      <c r="F60" s="126"/>
      <c r="G60" s="126"/>
      <c r="H60" s="126"/>
    </row>
    <row r="61" spans="2:39" ht="18" customHeight="1">
      <c r="B61" s="1" t="s">
        <v>43</v>
      </c>
      <c r="C61" s="126" t="s">
        <v>153</v>
      </c>
      <c r="D61" s="126"/>
      <c r="E61" s="126"/>
      <c r="F61" s="126"/>
      <c r="G61" s="126"/>
      <c r="H61" s="126"/>
    </row>
    <row r="62" spans="2:39" ht="18" customHeight="1">
      <c r="B62" s="1" t="s">
        <v>44</v>
      </c>
      <c r="C62" s="45" t="s">
        <v>154</v>
      </c>
      <c r="D62" s="45"/>
      <c r="E62" s="45"/>
      <c r="F62" s="45"/>
      <c r="G62" s="45"/>
      <c r="H62" s="45"/>
    </row>
    <row r="63" spans="2:39" ht="18" customHeight="1">
      <c r="B63" s="1" t="s">
        <v>45</v>
      </c>
      <c r="C63" s="126" t="s">
        <v>155</v>
      </c>
      <c r="D63" s="126"/>
      <c r="E63" s="126"/>
      <c r="F63" s="126"/>
      <c r="G63" s="126"/>
      <c r="H63" s="126"/>
    </row>
    <row r="64" spans="2:39" ht="15.75" customHeight="1">
      <c r="B64" s="102" t="s">
        <v>67</v>
      </c>
      <c r="C64" s="102" t="s">
        <v>68</v>
      </c>
      <c r="D64" s="102"/>
      <c r="E64" s="102"/>
      <c r="F64" s="102"/>
      <c r="G64" s="102"/>
      <c r="H64" s="102"/>
    </row>
    <row r="65" spans="2:12" ht="18" customHeight="1">
      <c r="B65" s="127" t="s">
        <v>156</v>
      </c>
      <c r="C65" s="126" t="s">
        <v>157</v>
      </c>
      <c r="D65" s="126"/>
      <c r="E65" s="126"/>
      <c r="F65" s="126"/>
      <c r="G65" s="126"/>
      <c r="H65" s="126"/>
    </row>
    <row r="66" spans="2:12" ht="15.75" customHeight="1">
      <c r="B66" s="127"/>
      <c r="C66" s="45" t="s">
        <v>158</v>
      </c>
      <c r="D66" s="45"/>
      <c r="E66" s="45"/>
      <c r="F66" s="45"/>
      <c r="G66" s="45"/>
      <c r="H66" s="45"/>
      <c r="I66" s="119"/>
      <c r="J66" s="119"/>
      <c r="K66" s="119"/>
      <c r="L66" s="119"/>
    </row>
    <row r="67" spans="2:12" ht="18" customHeight="1">
      <c r="B67" s="35" t="s">
        <v>71</v>
      </c>
      <c r="C67" s="128" t="s">
        <v>159</v>
      </c>
      <c r="D67" s="128"/>
      <c r="E67" s="128"/>
      <c r="F67" s="128"/>
      <c r="G67" s="128"/>
      <c r="H67" s="128"/>
    </row>
    <row r="68" spans="2:12">
      <c r="B68" s="38"/>
      <c r="C68" s="38"/>
      <c r="D68" s="38"/>
      <c r="E68" s="38"/>
      <c r="F68" s="38"/>
      <c r="G68" s="38"/>
      <c r="H68" s="38"/>
      <c r="I68" s="41"/>
      <c r="J68" s="41"/>
      <c r="K68" s="41"/>
      <c r="L68" s="41"/>
    </row>
    <row r="69" spans="2:12">
      <c r="I69" s="41"/>
      <c r="J69" s="41"/>
      <c r="K69" s="41"/>
      <c r="L69" s="41"/>
    </row>
    <row r="70" spans="2:12">
      <c r="I70" s="41"/>
      <c r="J70" s="41"/>
      <c r="K70" s="41"/>
      <c r="L70" s="41"/>
    </row>
    <row r="71" spans="2:12">
      <c r="I71" s="41"/>
      <c r="J71" s="41"/>
      <c r="K71" s="41"/>
      <c r="L71" s="41"/>
    </row>
    <row r="72" spans="2:12">
      <c r="I72" s="41"/>
      <c r="J72" s="41"/>
      <c r="K72" s="41"/>
      <c r="L72" s="41"/>
    </row>
    <row r="73" spans="2:12">
      <c r="I73" s="41"/>
      <c r="J73" s="41"/>
      <c r="K73" s="41"/>
      <c r="L73" s="41"/>
    </row>
    <row r="74" spans="2:12">
      <c r="I74" s="41"/>
      <c r="J74" s="41"/>
      <c r="K74" s="41"/>
      <c r="L74" s="41"/>
    </row>
    <row r="75" spans="2:12">
      <c r="I75" s="41"/>
      <c r="J75" s="41"/>
      <c r="K75" s="41"/>
      <c r="L75" s="41"/>
    </row>
    <row r="76" spans="2:12">
      <c r="I76" s="41"/>
      <c r="J76" s="41"/>
      <c r="K76" s="41"/>
      <c r="L76" s="41"/>
    </row>
    <row r="77" spans="2:12">
      <c r="I77" s="41"/>
      <c r="J77" s="41"/>
      <c r="K77" s="41"/>
      <c r="L77" s="41"/>
    </row>
    <row r="78" spans="2:12">
      <c r="I78" s="41"/>
      <c r="J78" s="41"/>
      <c r="K78" s="41"/>
      <c r="L78" s="41"/>
    </row>
    <row r="79" spans="2:12">
      <c r="I79" s="41"/>
      <c r="J79" s="41"/>
      <c r="K79" s="41"/>
      <c r="L79" s="41"/>
    </row>
  </sheetData>
  <printOptions verticalCentered="1"/>
  <pageMargins left="0.39370078740157483" right="0.39370078740157483" top="0.39370078740157483" bottom="0.39370078740157483" header="0" footer="0"/>
  <pageSetup paperSize="176" scale="39" orientation="portrait" r:id="rId1"/>
  <ignoredErrors>
    <ignoredError sqref="D7:W7 D6:V6 D8:U1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O39"/>
  <sheetViews>
    <sheetView zoomScale="80" zoomScaleNormal="80" zoomScaleSheetLayoutView="100" workbookViewId="0">
      <selection sqref="A1:A1048576"/>
    </sheetView>
  </sheetViews>
  <sheetFormatPr baseColWidth="10" defaultRowHeight="12.75"/>
  <cols>
    <col min="1" max="1" width="3.7109375" style="45" customWidth="1"/>
    <col min="2" max="2" width="18.5703125" style="45" customWidth="1"/>
    <col min="3" max="3" width="76.7109375" style="45" customWidth="1"/>
    <col min="4" max="4" width="13.42578125" style="45" customWidth="1"/>
    <col min="5" max="5" width="14.42578125" style="45" customWidth="1"/>
    <col min="6" max="12" width="12.140625" style="45" customWidth="1"/>
    <col min="13" max="13" width="0" style="45" hidden="1" customWidth="1"/>
    <col min="14" max="19" width="11.7109375" style="45" customWidth="1"/>
    <col min="20" max="21" width="12.7109375" style="45" customWidth="1"/>
    <col min="22" max="22" width="11.7109375" style="45" customWidth="1"/>
    <col min="23" max="23" width="14.140625" style="45" customWidth="1"/>
    <col min="24" max="16384" width="11.42578125" style="45"/>
  </cols>
  <sheetData>
    <row r="1" spans="2:41" ht="18" customHeight="1"/>
    <row r="2" spans="2:41" ht="18" customHeight="1">
      <c r="B2" s="2" t="s">
        <v>900</v>
      </c>
      <c r="C2" s="3"/>
      <c r="D2" s="3"/>
      <c r="E2" s="3"/>
      <c r="F2" s="3"/>
      <c r="G2" s="3"/>
      <c r="H2" s="3"/>
      <c r="I2" s="71"/>
      <c r="J2" s="71"/>
      <c r="K2" s="71"/>
      <c r="L2" s="71"/>
    </row>
    <row r="3" spans="2:41" ht="18" customHeight="1">
      <c r="B3" s="6" t="s">
        <v>899</v>
      </c>
      <c r="C3" s="4"/>
      <c r="D3" s="4"/>
      <c r="E3" s="4"/>
      <c r="F3" s="4"/>
      <c r="G3" s="4"/>
      <c r="H3" s="4"/>
      <c r="I3" s="71"/>
      <c r="J3" s="71"/>
      <c r="K3" s="71"/>
      <c r="L3" s="71"/>
    </row>
    <row r="4" spans="2:41" ht="18" customHeight="1">
      <c r="B4" s="13" t="s">
        <v>723</v>
      </c>
      <c r="C4" s="13"/>
      <c r="D4" s="13"/>
      <c r="E4" s="13"/>
      <c r="F4" s="13"/>
      <c r="G4" s="13"/>
      <c r="H4" s="13"/>
      <c r="I4" s="71"/>
      <c r="J4" s="71"/>
      <c r="K4" s="71"/>
      <c r="L4" s="71"/>
    </row>
    <row r="5" spans="2:41" ht="6" customHeight="1" thickBot="1">
      <c r="B5" s="74"/>
      <c r="C5" s="74"/>
      <c r="D5" s="74"/>
      <c r="E5" s="74"/>
      <c r="F5" s="74"/>
      <c r="G5" s="74"/>
      <c r="H5" s="74"/>
      <c r="I5" s="71"/>
      <c r="J5" s="71"/>
      <c r="K5" s="71"/>
      <c r="L5" s="71"/>
    </row>
    <row r="6" spans="2:41" ht="30" customHeight="1" thickBot="1">
      <c r="B6" s="377" t="s">
        <v>130</v>
      </c>
      <c r="C6" s="377"/>
      <c r="D6" s="332">
        <v>2001</v>
      </c>
      <c r="E6" s="332">
        <v>2002</v>
      </c>
      <c r="F6" s="332">
        <v>2003</v>
      </c>
      <c r="G6" s="332">
        <v>2004</v>
      </c>
      <c r="H6" s="332">
        <v>2005</v>
      </c>
      <c r="I6" s="332">
        <v>2006</v>
      </c>
      <c r="J6" s="332">
        <v>2007</v>
      </c>
      <c r="K6" s="332">
        <v>2008</v>
      </c>
      <c r="L6" s="332">
        <v>2009</v>
      </c>
      <c r="M6" s="332">
        <v>2010</v>
      </c>
      <c r="N6" s="332">
        <v>2011</v>
      </c>
      <c r="O6" s="332">
        <v>2012</v>
      </c>
      <c r="P6" s="332">
        <v>2013</v>
      </c>
      <c r="Q6" s="332" t="s">
        <v>54</v>
      </c>
      <c r="R6" s="332" t="s">
        <v>55</v>
      </c>
      <c r="S6" s="332" t="s">
        <v>56</v>
      </c>
      <c r="T6" s="332" t="s">
        <v>57</v>
      </c>
      <c r="U6" s="332" t="s">
        <v>58</v>
      </c>
      <c r="V6" s="332" t="s">
        <v>202</v>
      </c>
      <c r="W6" s="332" t="s">
        <v>686</v>
      </c>
    </row>
    <row r="7" spans="2:41" ht="12.2" customHeight="1">
      <c r="B7" s="129"/>
      <c r="C7" s="129"/>
      <c r="D7" s="129"/>
      <c r="E7" s="129"/>
      <c r="F7" s="129"/>
      <c r="G7" s="129"/>
      <c r="H7" s="129"/>
      <c r="I7" s="130"/>
      <c r="J7" s="130"/>
      <c r="K7" s="130"/>
      <c r="L7" s="130"/>
      <c r="M7" s="130"/>
      <c r="Z7" s="68"/>
      <c r="AA7" s="68"/>
      <c r="AB7" s="68"/>
      <c r="AC7" s="68"/>
      <c r="AD7" s="68"/>
    </row>
    <row r="8" spans="2:41" ht="18" customHeight="1">
      <c r="B8" s="131" t="s">
        <v>887</v>
      </c>
      <c r="C8" s="74"/>
      <c r="D8" s="74">
        <v>2846.3500000000004</v>
      </c>
      <c r="E8" s="74">
        <v>3316.3537400000005</v>
      </c>
      <c r="F8" s="74">
        <v>5191.3762099999985</v>
      </c>
      <c r="G8" s="74">
        <v>6466.9083000000001</v>
      </c>
      <c r="H8" s="74">
        <v>6020.1833100000003</v>
      </c>
      <c r="I8" s="74">
        <v>6367.9613000000008</v>
      </c>
      <c r="J8" s="74">
        <v>6665.9591799999998</v>
      </c>
      <c r="K8" s="74">
        <v>5438.8117599999987</v>
      </c>
      <c r="L8" s="74">
        <v>7096.8231909410006</v>
      </c>
      <c r="M8" s="74">
        <v>6292.1109046900001</v>
      </c>
      <c r="N8" s="74">
        <v>6170.2097423999994</v>
      </c>
      <c r="O8" s="74">
        <v>6015.1149745776565</v>
      </c>
      <c r="P8" s="74">
        <v>6830.70235867066</v>
      </c>
      <c r="Q8" s="74">
        <v>8675.706370603566</v>
      </c>
      <c r="R8" s="74">
        <v>9651.6671878937123</v>
      </c>
      <c r="S8" s="74">
        <v>9221.7993729534701</v>
      </c>
      <c r="T8" s="74">
        <v>13621.606792830657</v>
      </c>
      <c r="U8" s="74">
        <v>7428.3000166087159</v>
      </c>
      <c r="V8" s="74">
        <v>9987.7014901349903</v>
      </c>
      <c r="W8" s="74">
        <v>19456.70404647234</v>
      </c>
      <c r="X8" s="68"/>
      <c r="Y8" s="68"/>
      <c r="Z8" s="68"/>
      <c r="AA8" s="68"/>
      <c r="AB8" s="68"/>
      <c r="AC8" s="68"/>
      <c r="AD8" s="68"/>
      <c r="AE8" s="68"/>
      <c r="AF8" s="68"/>
      <c r="AG8" s="68"/>
      <c r="AH8" s="68"/>
      <c r="AI8" s="68"/>
      <c r="AJ8" s="68"/>
      <c r="AK8" s="68"/>
      <c r="AL8" s="68"/>
      <c r="AM8" s="68"/>
      <c r="AN8" s="68"/>
      <c r="AO8" s="68"/>
    </row>
    <row r="9" spans="2:41" ht="18" customHeight="1">
      <c r="B9" s="27" t="s">
        <v>888</v>
      </c>
      <c r="C9" s="132"/>
      <c r="D9" s="72">
        <v>1562.5250000000001</v>
      </c>
      <c r="E9" s="72">
        <v>1794.0436800000002</v>
      </c>
      <c r="F9" s="72">
        <v>3112.3304599999992</v>
      </c>
      <c r="G9" s="72">
        <v>4093.2976800000001</v>
      </c>
      <c r="H9" s="72">
        <v>3297.0526099999997</v>
      </c>
      <c r="I9" s="72">
        <v>2675.7300000000005</v>
      </c>
      <c r="J9" s="72">
        <v>2753.8599799999993</v>
      </c>
      <c r="K9" s="72">
        <v>1864.9375199999999</v>
      </c>
      <c r="L9" s="72">
        <v>4017.3723968210011</v>
      </c>
      <c r="M9" s="72">
        <v>3458.1779046900001</v>
      </c>
      <c r="N9" s="72">
        <v>3019.0367423999996</v>
      </c>
      <c r="O9" s="72">
        <v>2989.1409745776568</v>
      </c>
      <c r="P9" s="72">
        <v>4196.1523586706599</v>
      </c>
      <c r="Q9" s="72">
        <v>5537.746370603566</v>
      </c>
      <c r="R9" s="72">
        <v>6722.8671878937121</v>
      </c>
      <c r="S9" s="72">
        <v>5601.8993729534704</v>
      </c>
      <c r="T9" s="72">
        <v>9842.9002754376561</v>
      </c>
      <c r="U9" s="72">
        <v>4666.8200273587154</v>
      </c>
      <c r="V9" s="72">
        <v>7400.1014901349909</v>
      </c>
      <c r="W9" s="72">
        <v>17497.90404647234</v>
      </c>
      <c r="X9" s="68"/>
      <c r="Y9" s="68"/>
      <c r="Z9" s="68"/>
      <c r="AA9" s="68"/>
      <c r="AB9" s="68"/>
      <c r="AC9" s="68"/>
      <c r="AD9" s="68"/>
      <c r="AE9" s="68"/>
      <c r="AF9" s="68"/>
      <c r="AG9" s="68"/>
      <c r="AH9" s="68"/>
      <c r="AI9" s="68"/>
      <c r="AJ9" s="68"/>
      <c r="AK9" s="68"/>
      <c r="AL9" s="68"/>
      <c r="AM9" s="68"/>
      <c r="AN9" s="68"/>
      <c r="AO9" s="68"/>
    </row>
    <row r="10" spans="2:41" ht="18" customHeight="1">
      <c r="B10" s="133" t="s">
        <v>889</v>
      </c>
      <c r="C10" s="132"/>
      <c r="D10" s="121">
        <v>2371.625</v>
      </c>
      <c r="E10" s="121">
        <v>2464.1373900000003</v>
      </c>
      <c r="F10" s="121">
        <v>3669.7711199999994</v>
      </c>
      <c r="G10" s="121">
        <v>4422.4213</v>
      </c>
      <c r="H10" s="121">
        <v>3769.6058299999995</v>
      </c>
      <c r="I10" s="121">
        <v>3321.9685600000003</v>
      </c>
      <c r="J10" s="121">
        <v>3388.6010999999994</v>
      </c>
      <c r="K10" s="121">
        <v>2600.4109199999998</v>
      </c>
      <c r="L10" s="121">
        <v>4930.132128698001</v>
      </c>
      <c r="M10" s="121">
        <v>4379.6313388560002</v>
      </c>
      <c r="N10" s="121">
        <v>3883.6656909119993</v>
      </c>
      <c r="O10" s="121">
        <v>3807.1718462528452</v>
      </c>
      <c r="P10" s="121">
        <v>5151.0310345056832</v>
      </c>
      <c r="Q10" s="121">
        <v>6759.6746300030163</v>
      </c>
      <c r="R10" s="121">
        <v>8190.9555885475202</v>
      </c>
      <c r="S10" s="121">
        <v>7602.211740213751</v>
      </c>
      <c r="T10" s="121">
        <v>12620.976349995615</v>
      </c>
      <c r="U10" s="121">
        <v>8011.7134453412236</v>
      </c>
      <c r="V10" s="121">
        <v>11580.54744969441</v>
      </c>
      <c r="W10" s="121">
        <v>22797.340511865114</v>
      </c>
      <c r="X10" s="68"/>
      <c r="Y10" s="68"/>
      <c r="Z10" s="68"/>
      <c r="AA10" s="68"/>
      <c r="AB10" s="68"/>
      <c r="AC10" s="68"/>
      <c r="AD10" s="68"/>
      <c r="AE10" s="68"/>
      <c r="AF10" s="68"/>
      <c r="AG10" s="68"/>
      <c r="AH10" s="68"/>
      <c r="AI10" s="68"/>
      <c r="AJ10" s="68"/>
      <c r="AK10" s="68"/>
      <c r="AL10" s="68"/>
      <c r="AM10" s="68"/>
      <c r="AN10" s="68"/>
      <c r="AO10" s="68"/>
    </row>
    <row r="11" spans="2:41" ht="18" customHeight="1">
      <c r="B11" s="133" t="s">
        <v>890</v>
      </c>
      <c r="C11" s="132"/>
      <c r="D11" s="121">
        <v>809.1</v>
      </c>
      <c r="E11" s="121">
        <v>670.09370999999999</v>
      </c>
      <c r="F11" s="121">
        <v>557.44065999999998</v>
      </c>
      <c r="G11" s="121">
        <v>329.12362000000002</v>
      </c>
      <c r="H11" s="121">
        <v>472.55321999999995</v>
      </c>
      <c r="I11" s="121">
        <v>646.23856000000001</v>
      </c>
      <c r="J11" s="121">
        <v>634.74112000000002</v>
      </c>
      <c r="K11" s="121">
        <v>735.47339999999986</v>
      </c>
      <c r="L11" s="121">
        <v>912.75973187699992</v>
      </c>
      <c r="M11" s="121">
        <v>921.45343416599997</v>
      </c>
      <c r="N11" s="121">
        <v>864.62894851199985</v>
      </c>
      <c r="O11" s="121">
        <v>818.03087167518834</v>
      </c>
      <c r="P11" s="121">
        <v>954.8786758350235</v>
      </c>
      <c r="Q11" s="121">
        <v>1221.9282593994503</v>
      </c>
      <c r="R11" s="121">
        <v>1468.0884006538079</v>
      </c>
      <c r="S11" s="121">
        <v>2000.312367260281</v>
      </c>
      <c r="T11" s="121">
        <v>2778.0760745579587</v>
      </c>
      <c r="U11" s="121">
        <v>3344.8934179825083</v>
      </c>
      <c r="V11" s="121">
        <v>4180.445959559419</v>
      </c>
      <c r="W11" s="121">
        <v>5299.4364653927723</v>
      </c>
      <c r="X11" s="68"/>
      <c r="Y11" s="68"/>
      <c r="Z11" s="68"/>
      <c r="AA11" s="68"/>
      <c r="AB11" s="68"/>
      <c r="AC11" s="68"/>
      <c r="AD11" s="68"/>
      <c r="AE11" s="68"/>
      <c r="AF11" s="68"/>
      <c r="AG11" s="68"/>
      <c r="AH11" s="68"/>
      <c r="AI11" s="68"/>
      <c r="AJ11" s="68"/>
      <c r="AK11" s="68"/>
      <c r="AL11" s="68"/>
      <c r="AM11" s="68"/>
      <c r="AN11" s="68"/>
      <c r="AO11" s="68"/>
    </row>
    <row r="12" spans="2:41" ht="18" customHeight="1">
      <c r="B12" s="27" t="s">
        <v>1188</v>
      </c>
      <c r="C12" s="132"/>
      <c r="D12" s="121">
        <v>1283.825</v>
      </c>
      <c r="E12" s="121">
        <v>1522.31006</v>
      </c>
      <c r="F12" s="121">
        <v>2079.0457499999998</v>
      </c>
      <c r="G12" s="121">
        <v>2373.6106199999999</v>
      </c>
      <c r="H12" s="121">
        <v>2723.1307000000002</v>
      </c>
      <c r="I12" s="121">
        <v>3692.2312999999999</v>
      </c>
      <c r="J12" s="121">
        <v>3912.0992000000006</v>
      </c>
      <c r="K12" s="121">
        <v>3573.8742399999992</v>
      </c>
      <c r="L12" s="121">
        <v>3079.45079412</v>
      </c>
      <c r="M12" s="121">
        <v>2833.933</v>
      </c>
      <c r="N12" s="121">
        <v>3151.1729999999998</v>
      </c>
      <c r="O12" s="121">
        <v>3025.9740000000002</v>
      </c>
      <c r="P12" s="121">
        <v>2634.55</v>
      </c>
      <c r="Q12" s="121">
        <v>3137.96</v>
      </c>
      <c r="R12" s="121">
        <v>2928.8</v>
      </c>
      <c r="S12" s="121">
        <v>3619.9</v>
      </c>
      <c r="T12" s="121">
        <v>3778.7065173930005</v>
      </c>
      <c r="U12" s="121">
        <v>2761.4799892500005</v>
      </c>
      <c r="V12" s="121">
        <v>2587.6</v>
      </c>
      <c r="W12" s="121">
        <v>1958.8</v>
      </c>
      <c r="X12" s="68"/>
      <c r="Y12" s="68"/>
      <c r="Z12" s="68"/>
      <c r="AA12" s="68"/>
      <c r="AB12" s="68"/>
      <c r="AC12" s="68"/>
      <c r="AD12" s="68"/>
      <c r="AE12" s="68"/>
      <c r="AF12" s="68"/>
      <c r="AG12" s="68"/>
      <c r="AH12" s="68"/>
      <c r="AI12" s="68"/>
      <c r="AJ12" s="68"/>
      <c r="AK12" s="68"/>
      <c r="AL12" s="68"/>
      <c r="AM12" s="68"/>
      <c r="AN12" s="68"/>
      <c r="AO12" s="68"/>
    </row>
    <row r="13" spans="2:41" ht="6" customHeight="1">
      <c r="B13" s="28"/>
      <c r="C13" s="72"/>
      <c r="D13" s="72"/>
      <c r="E13" s="72"/>
      <c r="F13" s="72"/>
      <c r="G13" s="72"/>
      <c r="H13" s="72"/>
      <c r="I13" s="72"/>
      <c r="J13" s="72"/>
      <c r="K13" s="72"/>
      <c r="L13" s="72"/>
      <c r="M13" s="72"/>
      <c r="N13" s="72"/>
      <c r="X13" s="68"/>
      <c r="Y13" s="68"/>
      <c r="Z13" s="68"/>
      <c r="AA13" s="68"/>
      <c r="AB13" s="68"/>
      <c r="AC13" s="68"/>
      <c r="AD13" s="68"/>
      <c r="AE13" s="68"/>
      <c r="AF13" s="68"/>
      <c r="AG13" s="68"/>
      <c r="AH13" s="68"/>
      <c r="AI13" s="68"/>
      <c r="AJ13" s="68"/>
      <c r="AK13" s="68"/>
      <c r="AL13" s="68"/>
      <c r="AM13" s="68"/>
      <c r="AN13" s="68"/>
      <c r="AO13" s="68"/>
    </row>
    <row r="14" spans="2:41" ht="18" customHeight="1">
      <c r="B14" s="131" t="s">
        <v>891</v>
      </c>
      <c r="C14" s="74"/>
      <c r="D14" s="74">
        <v>2063.0249000000003</v>
      </c>
      <c r="E14" s="74">
        <v>-604.95256999999947</v>
      </c>
      <c r="F14" s="74">
        <v>-1556.3343799999993</v>
      </c>
      <c r="G14" s="74">
        <v>-3537.0311099999994</v>
      </c>
      <c r="H14" s="74">
        <v>-1974.1254657199993</v>
      </c>
      <c r="I14" s="74">
        <v>-2962.4339</v>
      </c>
      <c r="J14" s="74">
        <v>-3195.2903599999995</v>
      </c>
      <c r="K14" s="74">
        <v>-427.30659999999955</v>
      </c>
      <c r="L14" s="74">
        <v>-1164.9031849010005</v>
      </c>
      <c r="M14" s="74">
        <v>-2106.8576468820002</v>
      </c>
      <c r="N14" s="74">
        <v>-4024.6061049184</v>
      </c>
      <c r="O14" s="74">
        <v>-4251.8820015317478</v>
      </c>
      <c r="P14" s="74">
        <v>-4339.8465848356363</v>
      </c>
      <c r="Q14" s="74">
        <v>-4676.4725926260253</v>
      </c>
      <c r="R14" s="74">
        <v>-4695.0316356618187</v>
      </c>
      <c r="S14" s="74">
        <v>-3373.1330274399961</v>
      </c>
      <c r="T14" s="74">
        <v>-7407.1540928505892</v>
      </c>
      <c r="U14" s="74">
        <v>3282.0878336009127</v>
      </c>
      <c r="V14" s="74">
        <v>-8483.6274373380747</v>
      </c>
      <c r="W14" s="74">
        <v>-13012.742738212748</v>
      </c>
      <c r="X14" s="68"/>
      <c r="Y14" s="68"/>
      <c r="Z14" s="68"/>
      <c r="AA14" s="68"/>
      <c r="AB14" s="68"/>
      <c r="AC14" s="68"/>
      <c r="AD14" s="68"/>
      <c r="AE14" s="68"/>
      <c r="AF14" s="68"/>
      <c r="AG14" s="68"/>
      <c r="AH14" s="68"/>
      <c r="AI14" s="68"/>
      <c r="AJ14" s="68"/>
      <c r="AK14" s="68"/>
      <c r="AL14" s="68"/>
      <c r="AM14" s="68"/>
      <c r="AN14" s="68"/>
      <c r="AO14" s="68"/>
    </row>
    <row r="15" spans="2:41" ht="18" customHeight="1">
      <c r="B15" s="60" t="s">
        <v>892</v>
      </c>
      <c r="C15" s="74"/>
      <c r="D15" s="47">
        <v>2069.7953000000002</v>
      </c>
      <c r="E15" s="47">
        <v>-1039.3490999999999</v>
      </c>
      <c r="F15" s="47">
        <v>-961.09219999999993</v>
      </c>
      <c r="G15" s="47">
        <v>-3314.1443999999992</v>
      </c>
      <c r="H15" s="47">
        <v>-1614.8392999999999</v>
      </c>
      <c r="I15" s="47">
        <v>-1651.9658999999997</v>
      </c>
      <c r="J15" s="47">
        <v>-2377.6962999999996</v>
      </c>
      <c r="K15" s="47">
        <v>784.8480069200001</v>
      </c>
      <c r="L15" s="47">
        <v>-843.07135740863646</v>
      </c>
      <c r="M15" s="47">
        <v>-2137.9819956142492</v>
      </c>
      <c r="N15" s="47">
        <v>-1781.1114027268657</v>
      </c>
      <c r="O15" s="47">
        <v>-2388.1747762374839</v>
      </c>
      <c r="P15" s="47">
        <v>696.53597167211137</v>
      </c>
      <c r="Q15" s="47">
        <v>-3105.6942334282389</v>
      </c>
      <c r="R15" s="47">
        <v>-2438.2271979295156</v>
      </c>
      <c r="S15" s="47">
        <v>-1837.5329666852174</v>
      </c>
      <c r="T15" s="47">
        <v>-6042.9970797544656</v>
      </c>
      <c r="U15" s="47">
        <v>9751.211999112691</v>
      </c>
      <c r="V15" s="47">
        <v>-2779.8998812995655</v>
      </c>
      <c r="W15" s="47">
        <v>-7303.0400708104798</v>
      </c>
      <c r="X15" s="68"/>
      <c r="Y15" s="68"/>
      <c r="Z15" s="68"/>
      <c r="AA15" s="68"/>
      <c r="AB15" s="68"/>
      <c r="AC15" s="68"/>
      <c r="AD15" s="68"/>
      <c r="AE15" s="68"/>
      <c r="AF15" s="68"/>
      <c r="AG15" s="68"/>
      <c r="AH15" s="68"/>
      <c r="AI15" s="68"/>
      <c r="AJ15" s="68"/>
      <c r="AK15" s="68"/>
      <c r="AL15" s="68"/>
      <c r="AM15" s="68"/>
      <c r="AN15" s="68"/>
      <c r="AO15" s="68"/>
    </row>
    <row r="16" spans="2:41" ht="18" customHeight="1">
      <c r="B16" s="27" t="s">
        <v>893</v>
      </c>
      <c r="C16" s="72"/>
      <c r="D16" s="72"/>
      <c r="E16" s="72"/>
      <c r="F16" s="72"/>
      <c r="G16" s="72"/>
      <c r="H16" s="72"/>
      <c r="I16" s="72"/>
      <c r="J16" s="72"/>
      <c r="K16" s="72"/>
      <c r="L16" s="72"/>
      <c r="M16" s="72"/>
      <c r="N16" s="79"/>
      <c r="O16" s="79"/>
      <c r="P16" s="79"/>
      <c r="Q16" s="79"/>
      <c r="R16" s="79"/>
      <c r="S16" s="79"/>
      <c r="T16" s="79"/>
      <c r="U16" s="79"/>
      <c r="V16" s="79"/>
      <c r="W16" s="79"/>
      <c r="X16" s="68"/>
      <c r="Y16" s="68"/>
      <c r="Z16" s="68"/>
      <c r="AA16" s="68"/>
      <c r="AB16" s="68"/>
      <c r="AC16" s="68"/>
      <c r="AD16" s="68"/>
      <c r="AE16" s="68"/>
      <c r="AF16" s="68"/>
      <c r="AG16" s="68"/>
      <c r="AH16" s="68"/>
      <c r="AI16" s="68"/>
      <c r="AJ16" s="68"/>
      <c r="AK16" s="68"/>
      <c r="AL16" s="68"/>
      <c r="AM16" s="68"/>
      <c r="AN16" s="68"/>
      <c r="AO16" s="68"/>
    </row>
    <row r="17" spans="2:41" ht="18" customHeight="1">
      <c r="B17" s="27" t="s">
        <v>894</v>
      </c>
      <c r="C17" s="132"/>
      <c r="D17" s="72">
        <v>2723.1</v>
      </c>
      <c r="E17" s="72">
        <v>-1398.9331</v>
      </c>
      <c r="F17" s="72">
        <v>-1030.3911999999998</v>
      </c>
      <c r="G17" s="72">
        <v>-3224.3334000000004</v>
      </c>
      <c r="H17" s="72">
        <v>-1423.9603000000002</v>
      </c>
      <c r="I17" s="72">
        <v>-1319.2539000000002</v>
      </c>
      <c r="J17" s="72">
        <v>-2388.7912999999999</v>
      </c>
      <c r="K17" s="72">
        <v>931.96740000000011</v>
      </c>
      <c r="L17" s="72">
        <v>-824.33764328863685</v>
      </c>
      <c r="M17" s="72">
        <v>-2203.9971620442489</v>
      </c>
      <c r="N17" s="72">
        <v>-1552.9305435868655</v>
      </c>
      <c r="O17" s="72">
        <v>-2513.7137815974847</v>
      </c>
      <c r="P17" s="72">
        <v>696.57852597211127</v>
      </c>
      <c r="Q17" s="72">
        <v>-3011.3825093082396</v>
      </c>
      <c r="R17" s="72">
        <v>-2562.6101262695151</v>
      </c>
      <c r="S17" s="72">
        <v>-920.4410278029776</v>
      </c>
      <c r="T17" s="72">
        <v>-4958.213681833633</v>
      </c>
      <c r="U17" s="72">
        <v>9480.7227751999199</v>
      </c>
      <c r="V17" s="72">
        <v>-1529.2998812995645</v>
      </c>
      <c r="W17" s="72">
        <v>-8331.4400708104786</v>
      </c>
      <c r="X17" s="68"/>
      <c r="Y17" s="68"/>
      <c r="Z17" s="68"/>
      <c r="AA17" s="68"/>
      <c r="AB17" s="68"/>
      <c r="AC17" s="68"/>
      <c r="AD17" s="68"/>
      <c r="AE17" s="68"/>
      <c r="AF17" s="68"/>
      <c r="AG17" s="68"/>
      <c r="AH17" s="68"/>
      <c r="AI17" s="68"/>
      <c r="AJ17" s="68"/>
      <c r="AK17" s="68"/>
      <c r="AL17" s="68"/>
      <c r="AM17" s="68"/>
      <c r="AN17" s="68"/>
      <c r="AO17" s="68"/>
    </row>
    <row r="18" spans="2:41" ht="18" customHeight="1">
      <c r="B18" s="134" t="s">
        <v>895</v>
      </c>
      <c r="C18" s="72"/>
      <c r="D18" s="72">
        <v>1254.3</v>
      </c>
      <c r="E18" s="72">
        <v>-120.59629999999997</v>
      </c>
      <c r="F18" s="72">
        <v>-303.601</v>
      </c>
      <c r="G18" s="72">
        <v>-107.809</v>
      </c>
      <c r="H18" s="72">
        <v>-159.44</v>
      </c>
      <c r="I18" s="72">
        <v>-168.03399999999999</v>
      </c>
      <c r="J18" s="72">
        <v>-176.13399999999999</v>
      </c>
      <c r="K18" s="72">
        <v>-184.9486</v>
      </c>
      <c r="L18" s="72">
        <v>-194.18808485</v>
      </c>
      <c r="M18" s="72">
        <v>-203.89772783999999</v>
      </c>
      <c r="N18" s="72">
        <v>-214.09237331</v>
      </c>
      <c r="O18" s="72">
        <v>0</v>
      </c>
      <c r="P18" s="72">
        <v>0</v>
      </c>
      <c r="Q18" s="72">
        <v>0</v>
      </c>
      <c r="R18" s="72">
        <v>0</v>
      </c>
      <c r="S18" s="72">
        <v>-96.3</v>
      </c>
      <c r="T18" s="72">
        <v>0</v>
      </c>
      <c r="U18" s="72">
        <v>0</v>
      </c>
      <c r="V18" s="72">
        <v>0</v>
      </c>
      <c r="W18" s="72">
        <v>0</v>
      </c>
      <c r="X18" s="68"/>
      <c r="Y18" s="68"/>
      <c r="Z18" s="68"/>
      <c r="AA18" s="68"/>
      <c r="AB18" s="68"/>
      <c r="AC18" s="68"/>
      <c r="AD18" s="68"/>
      <c r="AE18" s="68"/>
      <c r="AF18" s="68"/>
      <c r="AG18" s="68"/>
      <c r="AH18" s="68"/>
      <c r="AI18" s="68"/>
      <c r="AJ18" s="68"/>
      <c r="AK18" s="68"/>
      <c r="AL18" s="68"/>
      <c r="AM18" s="68"/>
      <c r="AN18" s="68"/>
      <c r="AO18" s="68"/>
    </row>
    <row r="19" spans="2:41" ht="18" customHeight="1">
      <c r="B19" s="135" t="s">
        <v>896</v>
      </c>
      <c r="C19" s="72"/>
      <c r="D19" s="47">
        <v>0</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0</v>
      </c>
      <c r="X19" s="68"/>
      <c r="Y19" s="68"/>
      <c r="Z19" s="68"/>
      <c r="AA19" s="68"/>
      <c r="AB19" s="68"/>
      <c r="AC19" s="68"/>
      <c r="AD19" s="68"/>
      <c r="AE19" s="68"/>
      <c r="AF19" s="68"/>
      <c r="AG19" s="68"/>
      <c r="AH19" s="68"/>
      <c r="AI19" s="68"/>
      <c r="AJ19" s="68"/>
      <c r="AK19" s="68"/>
      <c r="AL19" s="68"/>
      <c r="AM19" s="68"/>
      <c r="AN19" s="68"/>
      <c r="AO19" s="68"/>
    </row>
    <row r="20" spans="2:41" ht="18" customHeight="1">
      <c r="B20" s="135" t="s">
        <v>897</v>
      </c>
      <c r="C20" s="72"/>
      <c r="D20" s="47">
        <v>1254.3</v>
      </c>
      <c r="E20" s="72">
        <v>-120.59629999999997</v>
      </c>
      <c r="F20" s="72">
        <v>-303.601</v>
      </c>
      <c r="G20" s="72">
        <v>-107.809</v>
      </c>
      <c r="H20" s="72">
        <v>-159.44</v>
      </c>
      <c r="I20" s="72">
        <v>-168.03399999999999</v>
      </c>
      <c r="J20" s="72">
        <v>-176.13399999999999</v>
      </c>
      <c r="K20" s="72">
        <v>-184.9486</v>
      </c>
      <c r="L20" s="72">
        <v>-194.18808485</v>
      </c>
      <c r="M20" s="72">
        <v>-203.89772783999999</v>
      </c>
      <c r="N20" s="72">
        <v>-214.09237331</v>
      </c>
      <c r="O20" s="72">
        <v>0</v>
      </c>
      <c r="P20" s="72">
        <v>0</v>
      </c>
      <c r="Q20" s="72">
        <v>0</v>
      </c>
      <c r="R20" s="72">
        <v>0</v>
      </c>
      <c r="S20" s="72">
        <v>-96.3</v>
      </c>
      <c r="T20" s="72">
        <v>0</v>
      </c>
      <c r="U20" s="72">
        <v>0</v>
      </c>
      <c r="V20" s="72">
        <v>0</v>
      </c>
      <c r="W20" s="72">
        <v>0</v>
      </c>
      <c r="X20" s="68"/>
      <c r="Y20" s="68"/>
      <c r="Z20" s="68"/>
      <c r="AA20" s="68"/>
      <c r="AB20" s="68"/>
      <c r="AC20" s="68"/>
      <c r="AD20" s="68"/>
      <c r="AE20" s="68"/>
      <c r="AF20" s="68"/>
      <c r="AG20" s="68"/>
      <c r="AH20" s="68"/>
      <c r="AI20" s="68"/>
      <c r="AJ20" s="68"/>
      <c r="AK20" s="68"/>
      <c r="AL20" s="68"/>
      <c r="AM20" s="68"/>
      <c r="AN20" s="68"/>
      <c r="AO20" s="68"/>
    </row>
    <row r="21" spans="2:41" ht="18" customHeight="1">
      <c r="B21" s="134" t="s">
        <v>898</v>
      </c>
      <c r="C21" s="72"/>
      <c r="D21" s="47">
        <v>-1468.8</v>
      </c>
      <c r="E21" s="72">
        <v>418.15370000000001</v>
      </c>
      <c r="F21" s="72">
        <v>173.99510000000004</v>
      </c>
      <c r="G21" s="72">
        <v>1086.9396000000002</v>
      </c>
      <c r="H21" s="72">
        <v>758.59400000000005</v>
      </c>
      <c r="I21" s="72">
        <v>387.35250000000002</v>
      </c>
      <c r="J21" s="72">
        <v>538.11410000000012</v>
      </c>
      <c r="K21" s="72">
        <v>224.61900000000017</v>
      </c>
      <c r="L21" s="72">
        <v>119.48497674999992</v>
      </c>
      <c r="M21" s="72">
        <v>1847.7652641999996</v>
      </c>
      <c r="N21" s="72">
        <v>920.57364074999839</v>
      </c>
      <c r="O21" s="72">
        <v>2025.4158137799998</v>
      </c>
      <c r="P21" s="72">
        <v>-1335.1922227199996</v>
      </c>
      <c r="Q21" s="72">
        <v>1834.1341705499992</v>
      </c>
      <c r="R21" s="72">
        <v>1826.1632259711027</v>
      </c>
      <c r="S21" s="72">
        <v>-543.80027608</v>
      </c>
      <c r="T21" s="72">
        <v>4037.3890863299998</v>
      </c>
      <c r="U21" s="72">
        <v>-5871.8685120500013</v>
      </c>
      <c r="V21" s="72">
        <v>1359.5746173799992</v>
      </c>
      <c r="W21" s="72">
        <v>7818.3681771199972</v>
      </c>
      <c r="X21" s="68"/>
      <c r="Y21" s="68"/>
      <c r="Z21" s="68"/>
      <c r="AA21" s="68"/>
      <c r="AB21" s="68"/>
      <c r="AC21" s="68"/>
      <c r="AD21" s="68"/>
      <c r="AE21" s="68"/>
      <c r="AF21" s="68"/>
      <c r="AG21" s="68"/>
      <c r="AH21" s="68"/>
      <c r="AI21" s="68"/>
      <c r="AJ21" s="68"/>
      <c r="AK21" s="68"/>
      <c r="AL21" s="68"/>
      <c r="AM21" s="68"/>
      <c r="AN21" s="68"/>
      <c r="AO21" s="68"/>
    </row>
    <row r="22" spans="2:41" ht="18" customHeight="1">
      <c r="B22" s="134" t="s">
        <v>886</v>
      </c>
      <c r="C22" s="72"/>
      <c r="D22" s="47">
        <v>0</v>
      </c>
      <c r="E22" s="72">
        <v>-860.18309999999997</v>
      </c>
      <c r="F22" s="72">
        <v>-552.79509999999982</v>
      </c>
      <c r="G22" s="72">
        <v>-1135.7221000000002</v>
      </c>
      <c r="H22" s="72">
        <v>66.017000000000024</v>
      </c>
      <c r="I22" s="72">
        <v>-163.28740000000002</v>
      </c>
      <c r="J22" s="72">
        <v>-1167.2540999999997</v>
      </c>
      <c r="K22" s="72">
        <v>1365.2100000000003</v>
      </c>
      <c r="L22" s="72">
        <v>-461.54989898239683</v>
      </c>
      <c r="M22" s="72">
        <v>-100.75855097544955</v>
      </c>
      <c r="N22" s="72">
        <v>-113.89833962686716</v>
      </c>
      <c r="O22" s="72">
        <v>-121.45942262428542</v>
      </c>
      <c r="P22" s="72">
        <v>-171.94868474788845</v>
      </c>
      <c r="Q22" s="72">
        <v>-668.34713663404068</v>
      </c>
      <c r="R22" s="72">
        <v>-183.61417580385009</v>
      </c>
      <c r="S22" s="72">
        <v>-733.57686251315749</v>
      </c>
      <c r="T22" s="72">
        <v>64.342544359545997</v>
      </c>
      <c r="U22" s="72">
        <v>4120.8517027507578</v>
      </c>
      <c r="V22" s="72">
        <v>196.10020784835802</v>
      </c>
      <c r="W22" s="72">
        <v>-61.332711074988687</v>
      </c>
      <c r="X22" s="68"/>
      <c r="Y22" s="68"/>
      <c r="Z22" s="68"/>
      <c r="AA22" s="68"/>
      <c r="AB22" s="68"/>
      <c r="AC22" s="68"/>
      <c r="AD22" s="68"/>
      <c r="AE22" s="68"/>
      <c r="AF22" s="68"/>
      <c r="AG22" s="68"/>
      <c r="AH22" s="68"/>
      <c r="AI22" s="68"/>
      <c r="AJ22" s="68"/>
      <c r="AK22" s="68"/>
      <c r="AL22" s="68"/>
      <c r="AM22" s="68"/>
      <c r="AN22" s="68"/>
      <c r="AO22" s="68"/>
    </row>
    <row r="23" spans="2:41" ht="18" customHeight="1">
      <c r="B23" s="134" t="s">
        <v>885</v>
      </c>
      <c r="C23" s="72"/>
      <c r="D23" s="47">
        <v>0</v>
      </c>
      <c r="E23" s="72">
        <v>0</v>
      </c>
      <c r="F23" s="72">
        <v>0</v>
      </c>
      <c r="G23" s="72">
        <v>0</v>
      </c>
      <c r="H23" s="72">
        <v>0</v>
      </c>
      <c r="I23" s="72">
        <v>0</v>
      </c>
      <c r="J23" s="72">
        <v>0</v>
      </c>
      <c r="K23" s="72">
        <v>0</v>
      </c>
      <c r="L23" s="72">
        <v>0</v>
      </c>
      <c r="M23" s="72">
        <v>0</v>
      </c>
      <c r="N23" s="72">
        <v>0</v>
      </c>
      <c r="O23" s="72">
        <v>0</v>
      </c>
      <c r="P23" s="72">
        <v>0</v>
      </c>
      <c r="Q23" s="72">
        <v>0</v>
      </c>
      <c r="R23" s="72">
        <v>0</v>
      </c>
      <c r="S23" s="72">
        <v>0</v>
      </c>
      <c r="T23" s="72">
        <v>0</v>
      </c>
      <c r="U23" s="72">
        <v>0</v>
      </c>
      <c r="V23" s="72">
        <v>0</v>
      </c>
      <c r="W23" s="72">
        <v>0</v>
      </c>
      <c r="X23" s="68"/>
      <c r="Y23" s="68"/>
      <c r="Z23" s="68"/>
      <c r="AA23" s="68"/>
      <c r="AB23" s="68"/>
      <c r="AC23" s="68"/>
      <c r="AD23" s="68"/>
      <c r="AE23" s="68"/>
      <c r="AF23" s="68"/>
      <c r="AG23" s="68"/>
      <c r="AH23" s="68"/>
      <c r="AI23" s="68"/>
      <c r="AJ23" s="68"/>
      <c r="AK23" s="68"/>
      <c r="AL23" s="68"/>
      <c r="AM23" s="68"/>
      <c r="AN23" s="68"/>
      <c r="AO23" s="68"/>
    </row>
    <row r="24" spans="2:41" ht="18" customHeight="1">
      <c r="B24" s="134" t="s">
        <v>884</v>
      </c>
      <c r="C24" s="72"/>
      <c r="D24" s="47">
        <v>0</v>
      </c>
      <c r="E24" s="72">
        <v>0</v>
      </c>
      <c r="F24" s="72">
        <v>0</v>
      </c>
      <c r="G24" s="72">
        <v>-893.8626999999999</v>
      </c>
      <c r="H24" s="72">
        <v>-571.94330000000002</v>
      </c>
      <c r="I24" s="72">
        <v>-600.58000000000004</v>
      </c>
      <c r="J24" s="72">
        <v>-507.28909999999996</v>
      </c>
      <c r="K24" s="72">
        <v>-23.675000000000001</v>
      </c>
      <c r="L24" s="72">
        <v>-49.114682706239996</v>
      </c>
      <c r="M24" s="72">
        <v>-51.575619028799991</v>
      </c>
      <c r="N24" s="72">
        <v>-53.486189899999999</v>
      </c>
      <c r="O24" s="72">
        <v>-106.83854519319925</v>
      </c>
      <c r="P24" s="72">
        <v>-162.66501199999999</v>
      </c>
      <c r="Q24" s="72">
        <v>-170.90120212419959</v>
      </c>
      <c r="R24" s="72">
        <v>-179.43272449456254</v>
      </c>
      <c r="S24" s="72">
        <v>-242.26444136982002</v>
      </c>
      <c r="T24" s="72">
        <v>-310.89094125318002</v>
      </c>
      <c r="U24" s="72">
        <v>-330.36643520083999</v>
      </c>
      <c r="V24" s="72">
        <v>-343.84191280792334</v>
      </c>
      <c r="W24" s="72">
        <v>-419.89362626549251</v>
      </c>
      <c r="X24" s="68"/>
      <c r="Y24" s="68"/>
      <c r="Z24" s="68"/>
      <c r="AA24" s="68"/>
      <c r="AB24" s="68"/>
      <c r="AC24" s="68"/>
      <c r="AD24" s="68"/>
      <c r="AE24" s="68"/>
      <c r="AF24" s="68"/>
      <c r="AG24" s="68"/>
      <c r="AH24" s="68"/>
      <c r="AI24" s="68"/>
      <c r="AJ24" s="68"/>
      <c r="AK24" s="68"/>
      <c r="AL24" s="68"/>
      <c r="AM24" s="68"/>
      <c r="AN24" s="68"/>
      <c r="AO24" s="68"/>
    </row>
    <row r="25" spans="2:41" ht="18" customHeight="1">
      <c r="B25" s="136" t="s">
        <v>1187</v>
      </c>
      <c r="C25" s="72"/>
      <c r="D25" s="47">
        <v>0</v>
      </c>
      <c r="E25" s="72">
        <v>0</v>
      </c>
      <c r="F25" s="72">
        <v>0</v>
      </c>
      <c r="G25" s="72">
        <v>0</v>
      </c>
      <c r="H25" s="72">
        <v>0</v>
      </c>
      <c r="I25" s="72">
        <v>0</v>
      </c>
      <c r="J25" s="72">
        <v>0</v>
      </c>
      <c r="K25" s="72">
        <v>0</v>
      </c>
      <c r="L25" s="72">
        <v>0</v>
      </c>
      <c r="M25" s="72">
        <v>0</v>
      </c>
      <c r="N25" s="72">
        <v>-250.88</v>
      </c>
      <c r="O25" s="72">
        <v>-260</v>
      </c>
      <c r="P25" s="72">
        <v>-304</v>
      </c>
      <c r="Q25" s="72">
        <v>-338</v>
      </c>
      <c r="R25" s="72">
        <v>-373.4</v>
      </c>
      <c r="S25" s="72">
        <v>-392.1</v>
      </c>
      <c r="T25" s="72">
        <v>-674.27619860999994</v>
      </c>
      <c r="U25" s="72">
        <v>-181.63100440000002</v>
      </c>
      <c r="V25" s="72">
        <v>-21.98355896</v>
      </c>
      <c r="W25" s="72">
        <v>-31.845556349999999</v>
      </c>
      <c r="X25" s="68"/>
      <c r="Y25" s="68"/>
      <c r="Z25" s="68"/>
      <c r="AA25" s="68"/>
      <c r="AB25" s="68"/>
      <c r="AC25" s="68"/>
      <c r="AD25" s="68"/>
      <c r="AE25" s="68"/>
      <c r="AF25" s="68"/>
      <c r="AG25" s="68"/>
      <c r="AH25" s="68"/>
      <c r="AI25" s="68"/>
      <c r="AJ25" s="68"/>
      <c r="AK25" s="68"/>
      <c r="AL25" s="68"/>
      <c r="AM25" s="68"/>
      <c r="AN25" s="68"/>
      <c r="AO25" s="68"/>
    </row>
    <row r="26" spans="2:41" ht="18" customHeight="1">
      <c r="B26" s="27" t="s">
        <v>883</v>
      </c>
      <c r="C26" s="72"/>
      <c r="D26" s="47">
        <v>-6.770399999999853</v>
      </c>
      <c r="E26" s="47">
        <v>434.3965300000005</v>
      </c>
      <c r="F26" s="47">
        <v>-595.24217999999928</v>
      </c>
      <c r="G26" s="47">
        <v>-222.88671000000019</v>
      </c>
      <c r="H26" s="47">
        <v>-359.28616571999947</v>
      </c>
      <c r="I26" s="47">
        <v>-1310.4680000000005</v>
      </c>
      <c r="J26" s="47">
        <v>-817.59405999999979</v>
      </c>
      <c r="K26" s="47">
        <v>-1212.1546069199997</v>
      </c>
      <c r="L26" s="47">
        <v>-321.83182749236403</v>
      </c>
      <c r="M26" s="47">
        <v>31.12434873224888</v>
      </c>
      <c r="N26" s="47">
        <v>-2243.4947021915345</v>
      </c>
      <c r="O26" s="47">
        <v>-1863.7072252942639</v>
      </c>
      <c r="P26" s="47">
        <v>-5036.3825565077477</v>
      </c>
      <c r="Q26" s="47">
        <v>-1570.7783591977866</v>
      </c>
      <c r="R26" s="47">
        <v>-2256.8044377323026</v>
      </c>
      <c r="S26" s="47">
        <v>-1535.6000607547787</v>
      </c>
      <c r="T26" s="47">
        <v>-1364.157013096124</v>
      </c>
      <c r="U26" s="47">
        <v>-6469.1241655117783</v>
      </c>
      <c r="V26" s="47">
        <v>-5703.7275560385096</v>
      </c>
      <c r="W26" s="47">
        <v>-5709.7026674022682</v>
      </c>
      <c r="X26" s="68"/>
      <c r="Y26" s="68"/>
      <c r="Z26" s="68"/>
      <c r="AA26" s="68"/>
      <c r="AB26" s="68"/>
      <c r="AC26" s="68"/>
      <c r="AD26" s="68"/>
      <c r="AE26" s="68"/>
      <c r="AF26" s="68"/>
      <c r="AG26" s="68"/>
      <c r="AH26" s="68"/>
      <c r="AI26" s="68"/>
      <c r="AJ26" s="68"/>
      <c r="AK26" s="68"/>
      <c r="AL26" s="68"/>
      <c r="AM26" s="68"/>
      <c r="AN26" s="68"/>
      <c r="AO26" s="68"/>
    </row>
    <row r="27" spans="2:41" ht="6" customHeight="1">
      <c r="B27" s="72"/>
      <c r="C27" s="72"/>
      <c r="D27" s="47"/>
      <c r="E27" s="72"/>
      <c r="F27" s="72"/>
      <c r="G27" s="72"/>
      <c r="H27" s="72"/>
      <c r="I27" s="72"/>
      <c r="J27" s="72"/>
      <c r="K27" s="72"/>
      <c r="L27" s="72"/>
      <c r="M27" s="72"/>
      <c r="N27" s="72"/>
      <c r="X27" s="68"/>
      <c r="Y27" s="68"/>
      <c r="Z27" s="68"/>
      <c r="AA27" s="68"/>
      <c r="AB27" s="68"/>
      <c r="AC27" s="68"/>
      <c r="AD27" s="68"/>
      <c r="AE27" s="68"/>
      <c r="AF27" s="68"/>
      <c r="AG27" s="68"/>
      <c r="AH27" s="68"/>
      <c r="AI27" s="68"/>
      <c r="AJ27" s="68"/>
      <c r="AK27" s="68"/>
      <c r="AL27" s="68"/>
      <c r="AM27" s="68"/>
      <c r="AN27" s="68"/>
      <c r="AO27" s="68"/>
    </row>
    <row r="28" spans="2:41" ht="18" customHeight="1">
      <c r="B28" s="137" t="s">
        <v>882</v>
      </c>
      <c r="C28" s="72"/>
      <c r="D28" s="104">
        <v>0</v>
      </c>
      <c r="E28" s="74">
        <v>0</v>
      </c>
      <c r="F28" s="74">
        <v>0</v>
      </c>
      <c r="G28" s="74">
        <v>0</v>
      </c>
      <c r="H28" s="74">
        <v>0</v>
      </c>
      <c r="I28" s="74">
        <v>0</v>
      </c>
      <c r="J28" s="74">
        <v>0</v>
      </c>
      <c r="K28" s="74">
        <v>0</v>
      </c>
      <c r="L28" s="74">
        <v>0</v>
      </c>
      <c r="M28" s="74">
        <v>0</v>
      </c>
      <c r="N28" s="74">
        <v>0</v>
      </c>
      <c r="O28" s="74">
        <v>0</v>
      </c>
      <c r="P28" s="74">
        <v>0</v>
      </c>
      <c r="Q28" s="74">
        <v>0</v>
      </c>
      <c r="R28" s="74">
        <v>519</v>
      </c>
      <c r="S28" s="74">
        <v>688.40000000000009</v>
      </c>
      <c r="T28" s="104">
        <v>0</v>
      </c>
      <c r="U28" s="104">
        <v>18.7</v>
      </c>
      <c r="V28" s="104">
        <v>6.3</v>
      </c>
      <c r="W28" s="104">
        <v>0</v>
      </c>
      <c r="X28" s="68"/>
      <c r="Y28" s="68"/>
      <c r="Z28" s="68"/>
      <c r="AA28" s="68"/>
      <c r="AB28" s="68"/>
      <c r="AC28" s="68"/>
      <c r="AD28" s="68"/>
      <c r="AE28" s="68"/>
      <c r="AF28" s="68"/>
      <c r="AG28" s="68"/>
      <c r="AH28" s="68"/>
      <c r="AI28" s="68"/>
      <c r="AJ28" s="68"/>
      <c r="AK28" s="68"/>
      <c r="AL28" s="68"/>
      <c r="AM28" s="68"/>
      <c r="AN28" s="68"/>
      <c r="AO28" s="68"/>
    </row>
    <row r="29" spans="2:41" ht="6" customHeight="1">
      <c r="B29" s="72"/>
      <c r="C29" s="72"/>
      <c r="D29" s="72"/>
      <c r="E29" s="72"/>
      <c r="F29" s="72"/>
      <c r="G29" s="72"/>
      <c r="H29" s="72"/>
      <c r="I29" s="72"/>
      <c r="J29" s="72"/>
      <c r="K29" s="72"/>
      <c r="L29" s="72"/>
      <c r="M29" s="72"/>
      <c r="N29" s="72"/>
      <c r="X29" s="68"/>
      <c r="Y29" s="68"/>
      <c r="Z29" s="68"/>
      <c r="AA29" s="68"/>
      <c r="AB29" s="68"/>
      <c r="AC29" s="68"/>
      <c r="AD29" s="68"/>
      <c r="AE29" s="68"/>
      <c r="AF29" s="68"/>
      <c r="AG29" s="68"/>
      <c r="AH29" s="68"/>
      <c r="AI29" s="68"/>
      <c r="AJ29" s="68"/>
      <c r="AK29" s="68"/>
      <c r="AL29" s="68"/>
      <c r="AM29" s="68"/>
      <c r="AN29" s="68"/>
      <c r="AO29" s="68"/>
    </row>
    <row r="30" spans="2:41" ht="18" customHeight="1">
      <c r="B30" s="73" t="s">
        <v>881</v>
      </c>
      <c r="C30" s="74"/>
      <c r="D30" s="104">
        <v>499.6</v>
      </c>
      <c r="E30" s="104">
        <v>226.59879999999998</v>
      </c>
      <c r="F30" s="104">
        <v>207.63800000000001</v>
      </c>
      <c r="G30" s="104">
        <v>1023.4829999999999</v>
      </c>
      <c r="H30" s="104">
        <v>171.16</v>
      </c>
      <c r="I30" s="104">
        <v>223.83500000000001</v>
      </c>
      <c r="J30" s="104">
        <v>0.73799999999999999</v>
      </c>
      <c r="K30" s="104">
        <v>0.41899999999999998</v>
      </c>
      <c r="L30" s="104">
        <v>1.496</v>
      </c>
      <c r="M30" s="104">
        <v>1.4999999999999999E-2</v>
      </c>
      <c r="N30" s="104">
        <v>0</v>
      </c>
      <c r="O30" s="104">
        <v>0</v>
      </c>
      <c r="P30" s="104">
        <v>0</v>
      </c>
      <c r="Q30" s="104">
        <v>0</v>
      </c>
      <c r="R30" s="104">
        <v>0</v>
      </c>
      <c r="S30" s="104">
        <v>0</v>
      </c>
      <c r="T30" s="104">
        <v>0</v>
      </c>
      <c r="U30" s="104">
        <v>0</v>
      </c>
      <c r="V30" s="104">
        <v>0</v>
      </c>
      <c r="W30" s="104">
        <v>0</v>
      </c>
      <c r="X30" s="68"/>
      <c r="Y30" s="68"/>
      <c r="Z30" s="68"/>
      <c r="AA30" s="68"/>
      <c r="AB30" s="68"/>
      <c r="AC30" s="68"/>
      <c r="AD30" s="68"/>
      <c r="AE30" s="68"/>
      <c r="AF30" s="68"/>
      <c r="AG30" s="68"/>
      <c r="AH30" s="68"/>
      <c r="AI30" s="68"/>
      <c r="AJ30" s="68"/>
      <c r="AK30" s="68"/>
      <c r="AL30" s="68"/>
      <c r="AM30" s="68"/>
      <c r="AN30" s="68"/>
      <c r="AO30" s="68"/>
    </row>
    <row r="31" spans="2:41" ht="6.75" customHeight="1">
      <c r="B31" s="60"/>
      <c r="C31" s="72"/>
      <c r="D31" s="72"/>
      <c r="E31" s="74"/>
      <c r="F31" s="74"/>
      <c r="G31" s="74"/>
      <c r="H31" s="74"/>
      <c r="I31" s="74"/>
      <c r="J31" s="74"/>
      <c r="K31" s="74"/>
      <c r="L31" s="74"/>
      <c r="M31" s="74"/>
      <c r="N31" s="74"/>
      <c r="O31" s="74"/>
      <c r="P31" s="74"/>
      <c r="Q31" s="74"/>
      <c r="R31" s="74"/>
      <c r="S31" s="74"/>
      <c r="T31" s="74"/>
      <c r="U31" s="74"/>
      <c r="V31" s="74"/>
      <c r="W31" s="74"/>
      <c r="X31" s="68"/>
      <c r="Y31" s="68"/>
      <c r="Z31" s="68"/>
      <c r="AA31" s="68"/>
      <c r="AB31" s="68"/>
      <c r="AC31" s="68"/>
      <c r="AD31" s="68"/>
      <c r="AE31" s="68"/>
      <c r="AF31" s="68"/>
      <c r="AG31" s="68"/>
      <c r="AH31" s="68"/>
      <c r="AI31" s="68"/>
      <c r="AJ31" s="68"/>
      <c r="AK31" s="68"/>
      <c r="AL31" s="68"/>
      <c r="AM31" s="68"/>
      <c r="AN31" s="68"/>
      <c r="AO31" s="68"/>
    </row>
    <row r="32" spans="2:41" ht="18" customHeight="1">
      <c r="B32" s="73" t="s">
        <v>880</v>
      </c>
      <c r="C32" s="74"/>
      <c r="D32" s="74">
        <v>5408.9749000000011</v>
      </c>
      <c r="E32" s="74">
        <v>2937.9999700000008</v>
      </c>
      <c r="F32" s="74">
        <v>3842.6798299999991</v>
      </c>
      <c r="G32" s="74">
        <v>3953.3601900000003</v>
      </c>
      <c r="H32" s="74">
        <v>4217.2178442800014</v>
      </c>
      <c r="I32" s="74">
        <v>3629.3624000000009</v>
      </c>
      <c r="J32" s="74">
        <v>3471.4068200000002</v>
      </c>
      <c r="K32" s="74">
        <v>5011.9241599999987</v>
      </c>
      <c r="L32" s="74">
        <v>5933.41600604</v>
      </c>
      <c r="M32" s="74">
        <v>4185.2682578080003</v>
      </c>
      <c r="N32" s="74">
        <v>2145.6036374815994</v>
      </c>
      <c r="O32" s="74">
        <v>1763.2329730459087</v>
      </c>
      <c r="P32" s="74">
        <v>2490.8557738350237</v>
      </c>
      <c r="Q32" s="74">
        <v>3999.2337779775407</v>
      </c>
      <c r="R32" s="74">
        <v>5475.6355522318936</v>
      </c>
      <c r="S32" s="74">
        <v>6537.0663455134745</v>
      </c>
      <c r="T32" s="74">
        <v>6214.4526999800673</v>
      </c>
      <c r="U32" s="74">
        <v>10729.087850209629</v>
      </c>
      <c r="V32" s="74">
        <v>1510.3740527969155</v>
      </c>
      <c r="W32" s="74">
        <v>6443.9613082595915</v>
      </c>
      <c r="X32" s="68"/>
      <c r="Y32" s="68"/>
      <c r="Z32" s="68"/>
      <c r="AA32" s="68"/>
      <c r="AB32" s="68"/>
      <c r="AC32" s="68"/>
      <c r="AD32" s="68"/>
      <c r="AE32" s="68"/>
      <c r="AF32" s="68"/>
      <c r="AG32" s="68"/>
      <c r="AH32" s="68"/>
      <c r="AI32" s="68"/>
      <c r="AJ32" s="68"/>
      <c r="AK32" s="68"/>
      <c r="AL32" s="68"/>
      <c r="AM32" s="68"/>
      <c r="AN32" s="68"/>
      <c r="AO32" s="68"/>
    </row>
    <row r="33" spans="2:23" ht="9" customHeight="1" thickBot="1">
      <c r="B33" s="74"/>
      <c r="C33" s="74"/>
      <c r="D33" s="74"/>
      <c r="E33" s="74"/>
      <c r="F33" s="74"/>
      <c r="G33" s="74"/>
      <c r="H33" s="74"/>
      <c r="I33" s="74"/>
      <c r="J33" s="74"/>
      <c r="K33" s="74"/>
      <c r="L33" s="74"/>
      <c r="M33" s="74"/>
      <c r="N33" s="74"/>
      <c r="O33" s="74"/>
      <c r="P33" s="74"/>
      <c r="Q33" s="74"/>
      <c r="R33" s="74"/>
      <c r="S33" s="74"/>
      <c r="T33" s="74"/>
      <c r="U33" s="74"/>
      <c r="V33" s="74"/>
      <c r="W33" s="74"/>
    </row>
    <row r="34" spans="2:23" ht="18" customHeight="1">
      <c r="B34" s="359" t="s">
        <v>39</v>
      </c>
      <c r="C34" s="343" t="s">
        <v>901</v>
      </c>
      <c r="D34" s="343"/>
      <c r="E34" s="343"/>
      <c r="F34" s="343"/>
      <c r="G34" s="343"/>
      <c r="H34" s="343"/>
      <c r="I34" s="367"/>
      <c r="J34" s="367"/>
      <c r="K34" s="367"/>
      <c r="L34" s="367"/>
      <c r="M34" s="367"/>
      <c r="N34" s="343"/>
      <c r="O34" s="343"/>
      <c r="P34" s="343"/>
      <c r="Q34" s="343"/>
      <c r="R34" s="343"/>
      <c r="S34" s="343"/>
      <c r="T34" s="343"/>
      <c r="U34" s="343"/>
      <c r="V34" s="343"/>
      <c r="W34" s="343"/>
    </row>
    <row r="35" spans="2:23" ht="18" customHeight="1">
      <c r="B35" s="138" t="s">
        <v>40</v>
      </c>
      <c r="C35" s="45" t="s">
        <v>902</v>
      </c>
      <c r="I35" s="71"/>
      <c r="J35" s="71"/>
      <c r="K35" s="71"/>
      <c r="L35" s="71"/>
    </row>
    <row r="36" spans="2:23" ht="18" customHeight="1">
      <c r="B36" s="138" t="s">
        <v>41</v>
      </c>
      <c r="C36" s="45" t="s">
        <v>160</v>
      </c>
      <c r="I36" s="138"/>
      <c r="K36" s="138"/>
      <c r="M36" s="138"/>
    </row>
    <row r="37" spans="2:23" ht="18" customHeight="1">
      <c r="B37" s="138" t="s">
        <v>67</v>
      </c>
      <c r="C37" s="45" t="s">
        <v>903</v>
      </c>
      <c r="I37" s="71"/>
      <c r="J37" s="71"/>
      <c r="K37" s="71"/>
      <c r="L37" s="71"/>
    </row>
    <row r="38" spans="2:23" ht="18" customHeight="1">
      <c r="B38" s="138" t="s">
        <v>75</v>
      </c>
      <c r="C38" s="45" t="s">
        <v>904</v>
      </c>
    </row>
    <row r="39" spans="2:23" ht="18" customHeight="1">
      <c r="B39" s="138" t="s">
        <v>83</v>
      </c>
      <c r="C39" s="45" t="s">
        <v>161</v>
      </c>
    </row>
  </sheetData>
  <mergeCells count="1">
    <mergeCell ref="B6:C6"/>
  </mergeCells>
  <printOptions verticalCentered="1"/>
  <pageMargins left="0.39370078740157483" right="0.39370078740157483" top="0.39370078740157483" bottom="0.39370078740157483" header="0" footer="0"/>
  <pageSetup paperSize="176"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N46"/>
  <sheetViews>
    <sheetView zoomScale="80" zoomScaleNormal="80" zoomScaleSheetLayoutView="100" workbookViewId="0">
      <selection sqref="A1:A1048576"/>
    </sheetView>
  </sheetViews>
  <sheetFormatPr baseColWidth="10" defaultRowHeight="12.75"/>
  <cols>
    <col min="1" max="1" width="3.7109375" style="45" customWidth="1"/>
    <col min="2" max="2" width="17" style="45" customWidth="1"/>
    <col min="3" max="3" width="106.28515625" style="45" customWidth="1"/>
    <col min="4" max="4" width="12.5703125" style="45" customWidth="1"/>
    <col min="5" max="5" width="11.5703125" style="45" customWidth="1"/>
    <col min="6" max="20" width="14.7109375" style="45" customWidth="1"/>
    <col min="21" max="23" width="15.42578125" style="45" customWidth="1"/>
    <col min="24" max="16384" width="11.42578125" style="45"/>
  </cols>
  <sheetData>
    <row r="1" spans="2:40" ht="18" customHeight="1"/>
    <row r="2" spans="2:40" ht="18" customHeight="1">
      <c r="B2" s="2" t="s">
        <v>936</v>
      </c>
    </row>
    <row r="3" spans="2:40" ht="18" customHeight="1">
      <c r="B3" s="6" t="s">
        <v>905</v>
      </c>
      <c r="C3" s="4"/>
      <c r="D3" s="4"/>
      <c r="E3" s="4"/>
      <c r="F3" s="4"/>
      <c r="G3" s="4"/>
      <c r="H3" s="4"/>
      <c r="I3" s="47"/>
      <c r="J3" s="47"/>
    </row>
    <row r="4" spans="2:40" ht="18" customHeight="1">
      <c r="B4" s="13" t="s">
        <v>723</v>
      </c>
      <c r="C4" s="13"/>
      <c r="D4" s="13"/>
      <c r="E4" s="13"/>
      <c r="F4" s="13"/>
      <c r="G4" s="13"/>
      <c r="H4" s="13"/>
      <c r="I4" s="71"/>
      <c r="J4" s="71"/>
      <c r="K4" s="71"/>
      <c r="L4" s="71"/>
    </row>
    <row r="5" spans="2:40" ht="7.5" customHeight="1" thickBot="1">
      <c r="C5" s="288"/>
      <c r="D5" s="288"/>
      <c r="E5" s="288"/>
      <c r="F5" s="288"/>
      <c r="G5" s="288"/>
      <c r="H5" s="288"/>
      <c r="I5" s="71"/>
      <c r="J5" s="71"/>
      <c r="K5" s="184"/>
      <c r="N5" s="184"/>
      <c r="Q5" s="184"/>
    </row>
    <row r="6" spans="2:40" ht="30" customHeight="1" thickBot="1">
      <c r="B6" s="377" t="s">
        <v>906</v>
      </c>
      <c r="C6" s="377"/>
      <c r="D6" s="331">
        <v>2001</v>
      </c>
      <c r="E6" s="331">
        <v>2002</v>
      </c>
      <c r="F6" s="331">
        <v>2003</v>
      </c>
      <c r="G6" s="331">
        <v>2004</v>
      </c>
      <c r="H6" s="331">
        <v>2005</v>
      </c>
      <c r="I6" s="332">
        <v>2006</v>
      </c>
      <c r="J6" s="332">
        <v>2007</v>
      </c>
      <c r="K6" s="332">
        <v>2008</v>
      </c>
      <c r="L6" s="332">
        <v>2009</v>
      </c>
      <c r="M6" s="332">
        <v>2010</v>
      </c>
      <c r="N6" s="332">
        <v>2011</v>
      </c>
      <c r="O6" s="332">
        <v>2012</v>
      </c>
      <c r="P6" s="332">
        <v>2013</v>
      </c>
      <c r="Q6" s="332" t="s">
        <v>54</v>
      </c>
      <c r="R6" s="332" t="s">
        <v>55</v>
      </c>
      <c r="S6" s="332" t="s">
        <v>56</v>
      </c>
      <c r="T6" s="332" t="s">
        <v>57</v>
      </c>
      <c r="U6" s="332" t="s">
        <v>58</v>
      </c>
      <c r="V6" s="332" t="s">
        <v>202</v>
      </c>
      <c r="W6" s="332" t="s">
        <v>686</v>
      </c>
    </row>
    <row r="7" spans="2:40" ht="6.75" customHeight="1">
      <c r="B7" s="72"/>
      <c r="C7" s="72"/>
      <c r="D7" s="72"/>
      <c r="E7" s="72"/>
      <c r="F7" s="72"/>
      <c r="G7" s="72"/>
      <c r="H7" s="72"/>
      <c r="I7" s="71"/>
      <c r="J7" s="71"/>
      <c r="K7" s="71"/>
      <c r="L7" s="71"/>
      <c r="M7" s="71"/>
    </row>
    <row r="8" spans="2:40" ht="18" customHeight="1">
      <c r="B8" s="55" t="s">
        <v>907</v>
      </c>
      <c r="C8" s="74"/>
      <c r="D8" s="74">
        <v>7645.6016</v>
      </c>
      <c r="E8" s="74">
        <v>8563.3022000000001</v>
      </c>
      <c r="F8" s="74">
        <v>10151.047</v>
      </c>
      <c r="G8" s="74">
        <v>12230.8076</v>
      </c>
      <c r="H8" s="74">
        <v>14708.074999999999</v>
      </c>
      <c r="I8" s="74">
        <v>17513.551000000003</v>
      </c>
      <c r="J8" s="74">
        <v>20578.799300000002</v>
      </c>
      <c r="K8" s="74">
        <v>23468.023100000006</v>
      </c>
      <c r="L8" s="74">
        <v>23859.279999999999</v>
      </c>
      <c r="M8" s="74">
        <v>27575.039000000004</v>
      </c>
      <c r="N8" s="74">
        <v>34544.596600000004</v>
      </c>
      <c r="O8" s="74">
        <v>40722.198261589998</v>
      </c>
      <c r="P8" s="74">
        <v>44033.614000000001</v>
      </c>
      <c r="Q8" s="74">
        <v>50684.794999999998</v>
      </c>
      <c r="R8" s="74">
        <v>58164.649999999994</v>
      </c>
      <c r="S8" s="74">
        <v>66099.7</v>
      </c>
      <c r="T8" s="74">
        <v>73848.620188500005</v>
      </c>
      <c r="U8" s="74">
        <v>69711.735111450093</v>
      </c>
      <c r="V8" s="74">
        <v>79271.599999999991</v>
      </c>
      <c r="W8" s="74">
        <v>80796.599999999991</v>
      </c>
      <c r="X8" s="68"/>
      <c r="Y8" s="68"/>
      <c r="Z8" s="68"/>
      <c r="AA8" s="68"/>
      <c r="AB8" s="68"/>
      <c r="AC8" s="68"/>
      <c r="AD8" s="68"/>
      <c r="AE8" s="68"/>
      <c r="AF8" s="68"/>
      <c r="AG8" s="68"/>
      <c r="AH8" s="68"/>
      <c r="AI8" s="68"/>
      <c r="AJ8" s="68"/>
      <c r="AK8" s="68"/>
      <c r="AL8" s="68"/>
      <c r="AM8" s="68"/>
      <c r="AN8" s="68"/>
    </row>
    <row r="9" spans="2:40" ht="6" customHeight="1">
      <c r="B9" s="72"/>
      <c r="C9" s="72"/>
      <c r="D9" s="74"/>
      <c r="E9" s="74"/>
      <c r="F9" s="74"/>
      <c r="G9" s="74"/>
      <c r="H9" s="74"/>
      <c r="I9" s="74"/>
      <c r="J9" s="74"/>
      <c r="K9" s="74"/>
      <c r="L9" s="74"/>
      <c r="M9" s="74"/>
      <c r="N9" s="78"/>
      <c r="O9" s="78"/>
      <c r="P9" s="78"/>
      <c r="Q9" s="78"/>
      <c r="R9" s="78"/>
      <c r="S9" s="78"/>
      <c r="T9" s="78"/>
      <c r="U9" s="78"/>
      <c r="V9" s="78"/>
      <c r="W9" s="78"/>
      <c r="X9" s="68"/>
      <c r="Y9" s="68"/>
      <c r="Z9" s="68"/>
      <c r="AA9" s="68"/>
      <c r="AB9" s="68"/>
      <c r="AC9" s="68"/>
      <c r="AD9" s="68"/>
      <c r="AE9" s="68"/>
      <c r="AF9" s="68"/>
      <c r="AG9" s="68"/>
      <c r="AH9" s="68"/>
      <c r="AI9" s="68"/>
      <c r="AJ9" s="68"/>
      <c r="AK9" s="68"/>
      <c r="AL9" s="68"/>
      <c r="AM9" s="68"/>
      <c r="AN9" s="68"/>
    </row>
    <row r="10" spans="2:40" ht="18" customHeight="1">
      <c r="B10" s="55" t="s">
        <v>908</v>
      </c>
      <c r="C10" s="74"/>
      <c r="D10" s="74">
        <v>7015.2006000000001</v>
      </c>
      <c r="E10" s="74">
        <v>7738.933</v>
      </c>
      <c r="F10" s="74">
        <v>9422.4060000000009</v>
      </c>
      <c r="G10" s="74">
        <v>11252.5416</v>
      </c>
      <c r="H10" s="74">
        <v>13645.482999999998</v>
      </c>
      <c r="I10" s="74">
        <v>16262.196000000002</v>
      </c>
      <c r="J10" s="74">
        <v>18984.153000000002</v>
      </c>
      <c r="K10" s="74">
        <v>21730.272000000004</v>
      </c>
      <c r="L10" s="74">
        <v>22175.23</v>
      </c>
      <c r="M10" s="74">
        <v>25585.746000000003</v>
      </c>
      <c r="N10" s="74">
        <v>31824.606000000007</v>
      </c>
      <c r="O10" s="74">
        <v>37221.749960239998</v>
      </c>
      <c r="P10" s="74">
        <v>40784.921000000002</v>
      </c>
      <c r="Q10" s="74">
        <v>47235.824999999997</v>
      </c>
      <c r="R10" s="74">
        <v>54206.09</v>
      </c>
      <c r="S10" s="74">
        <v>61474.689999999995</v>
      </c>
      <c r="T10" s="74">
        <v>68661.738185350012</v>
      </c>
      <c r="U10" s="74">
        <v>64522.717694670006</v>
      </c>
      <c r="V10" s="74">
        <v>73278.399999999994</v>
      </c>
      <c r="W10" s="74">
        <v>74346.599999999991</v>
      </c>
      <c r="X10" s="68"/>
      <c r="Y10" s="68"/>
      <c r="Z10" s="68"/>
      <c r="AA10" s="68"/>
      <c r="AB10" s="68"/>
      <c r="AC10" s="68"/>
      <c r="AD10" s="68"/>
      <c r="AE10" s="68"/>
      <c r="AF10" s="68"/>
      <c r="AG10" s="68"/>
      <c r="AH10" s="68"/>
      <c r="AI10" s="68"/>
      <c r="AJ10" s="68"/>
      <c r="AK10" s="68"/>
      <c r="AL10" s="68"/>
      <c r="AM10" s="68"/>
      <c r="AN10" s="68"/>
    </row>
    <row r="11" spans="2:40" ht="18" customHeight="1">
      <c r="B11" s="139" t="s">
        <v>909</v>
      </c>
      <c r="C11" s="72"/>
      <c r="D11" s="121">
        <v>1302.74</v>
      </c>
      <c r="E11" s="121">
        <v>1609.845</v>
      </c>
      <c r="F11" s="121">
        <v>2447.902</v>
      </c>
      <c r="G11" s="121">
        <v>3176.027</v>
      </c>
      <c r="H11" s="121">
        <v>3902.2820000000002</v>
      </c>
      <c r="I11" s="121">
        <v>4780.1869999999999</v>
      </c>
      <c r="J11" s="121">
        <v>5745.9930000000004</v>
      </c>
      <c r="K11" s="121">
        <v>7001.884</v>
      </c>
      <c r="L11" s="121">
        <v>7817.7280000000001</v>
      </c>
      <c r="M11" s="121">
        <v>8350.7450000000008</v>
      </c>
      <c r="N11" s="121">
        <v>11143.727999999999</v>
      </c>
      <c r="O11" s="121">
        <v>13107.36043655</v>
      </c>
      <c r="P11" s="121">
        <v>14520.82</v>
      </c>
      <c r="Q11" s="121">
        <v>17658.395</v>
      </c>
      <c r="R11" s="121">
        <v>20799.95</v>
      </c>
      <c r="S11" s="121">
        <v>24307.01</v>
      </c>
      <c r="T11" s="121">
        <v>27866.514239849999</v>
      </c>
      <c r="U11" s="121">
        <v>29257.728488950001</v>
      </c>
      <c r="V11" s="121">
        <v>33035.800000000003</v>
      </c>
      <c r="W11" s="121">
        <v>32469.8</v>
      </c>
      <c r="X11" s="68"/>
      <c r="Y11" s="68"/>
      <c r="Z11" s="68"/>
      <c r="AA11" s="68"/>
      <c r="AB11" s="68"/>
      <c r="AC11" s="68"/>
      <c r="AD11" s="68"/>
      <c r="AE11" s="68"/>
      <c r="AF11" s="68"/>
      <c r="AG11" s="68"/>
      <c r="AH11" s="68"/>
      <c r="AI11" s="68"/>
      <c r="AJ11" s="68"/>
      <c r="AK11" s="68"/>
      <c r="AL11" s="68"/>
      <c r="AM11" s="68"/>
      <c r="AN11" s="68"/>
    </row>
    <row r="12" spans="2:40" ht="18" customHeight="1">
      <c r="B12" s="139" t="s">
        <v>910</v>
      </c>
      <c r="C12" s="72"/>
      <c r="D12" s="121">
        <v>-14.382999999999999</v>
      </c>
      <c r="E12" s="121">
        <v>1.927</v>
      </c>
      <c r="F12" s="121">
        <v>8.5000000000000006E-2</v>
      </c>
      <c r="G12" s="121">
        <v>0.503</v>
      </c>
      <c r="H12" s="121">
        <v>2.181</v>
      </c>
      <c r="I12" s="121">
        <v>0.38700000000000001</v>
      </c>
      <c r="J12" s="121">
        <v>0.41599999999999998</v>
      </c>
      <c r="K12" s="121">
        <v>0.28799999999999998</v>
      </c>
      <c r="L12" s="121">
        <v>47.472999999999999</v>
      </c>
      <c r="M12" s="121">
        <v>130.11600000000001</v>
      </c>
      <c r="N12" s="121">
        <v>191.208</v>
      </c>
      <c r="O12" s="121">
        <v>239.12696266999998</v>
      </c>
      <c r="P12" s="121">
        <v>311.35899999999998</v>
      </c>
      <c r="Q12" s="121">
        <v>374.34</v>
      </c>
      <c r="R12" s="121">
        <v>513.27</v>
      </c>
      <c r="S12" s="121">
        <v>603.6</v>
      </c>
      <c r="T12" s="121">
        <v>690.44818279999993</v>
      </c>
      <c r="U12" s="79">
        <v>0</v>
      </c>
      <c r="V12" s="79">
        <v>0</v>
      </c>
      <c r="W12" s="79">
        <v>0</v>
      </c>
      <c r="X12" s="68"/>
      <c r="Y12" s="68"/>
      <c r="Z12" s="68"/>
      <c r="AA12" s="68"/>
      <c r="AB12" s="68"/>
      <c r="AC12" s="68"/>
      <c r="AD12" s="68"/>
      <c r="AE12" s="68"/>
      <c r="AF12" s="68"/>
      <c r="AG12" s="68"/>
      <c r="AH12" s="68"/>
      <c r="AI12" s="68"/>
      <c r="AJ12" s="68"/>
      <c r="AK12" s="68"/>
      <c r="AL12" s="68"/>
      <c r="AM12" s="68"/>
      <c r="AN12" s="68"/>
    </row>
    <row r="13" spans="2:40" ht="18" customHeight="1">
      <c r="B13" s="139" t="s">
        <v>911</v>
      </c>
      <c r="C13" s="72"/>
      <c r="D13" s="72">
        <v>5124.8376000000007</v>
      </c>
      <c r="E13" s="72">
        <v>5472.9110000000001</v>
      </c>
      <c r="F13" s="72">
        <v>6333.085</v>
      </c>
      <c r="G13" s="72">
        <v>7376.8073999999997</v>
      </c>
      <c r="H13" s="72">
        <v>8825.9349999999995</v>
      </c>
      <c r="I13" s="72">
        <v>10490.935000000001</v>
      </c>
      <c r="J13" s="72">
        <v>12124.144</v>
      </c>
      <c r="K13" s="72">
        <v>13523.621000000001</v>
      </c>
      <c r="L13" s="72">
        <v>13315.817999999999</v>
      </c>
      <c r="M13" s="72">
        <v>15893.829</v>
      </c>
      <c r="N13" s="72">
        <v>18945.849000000002</v>
      </c>
      <c r="O13" s="72">
        <v>22035.407993339999</v>
      </c>
      <c r="P13" s="72">
        <v>23989.74</v>
      </c>
      <c r="Q13" s="72">
        <v>27139.39</v>
      </c>
      <c r="R13" s="72">
        <v>30486.47</v>
      </c>
      <c r="S13" s="72">
        <v>33771.589999999997</v>
      </c>
      <c r="T13" s="72">
        <v>37315.203950950003</v>
      </c>
      <c r="U13" s="72">
        <v>32746.169068350002</v>
      </c>
      <c r="V13" s="72">
        <v>37611.699999999997</v>
      </c>
      <c r="W13" s="72">
        <v>39035.699999999997</v>
      </c>
      <c r="X13" s="68"/>
      <c r="Y13" s="68"/>
      <c r="Z13" s="68"/>
      <c r="AA13" s="68"/>
      <c r="AB13" s="68"/>
      <c r="AC13" s="68"/>
      <c r="AD13" s="68"/>
      <c r="AE13" s="68"/>
      <c r="AF13" s="68"/>
      <c r="AG13" s="68"/>
      <c r="AH13" s="68"/>
      <c r="AI13" s="68"/>
      <c r="AJ13" s="68"/>
      <c r="AK13" s="68"/>
      <c r="AL13" s="68"/>
      <c r="AM13" s="68"/>
      <c r="AN13" s="68"/>
    </row>
    <row r="14" spans="2:40" ht="18" customHeight="1">
      <c r="B14" s="140" t="s">
        <v>912</v>
      </c>
      <c r="C14" s="72"/>
      <c r="D14" s="72">
        <v>3079.489</v>
      </c>
      <c r="E14" s="72">
        <v>3355.8519999999999</v>
      </c>
      <c r="F14" s="72">
        <v>3812.9470000000001</v>
      </c>
      <c r="G14" s="72">
        <v>4575.0789999999997</v>
      </c>
      <c r="H14" s="72">
        <v>5598.7039999999997</v>
      </c>
      <c r="I14" s="72">
        <v>6806.2620000000006</v>
      </c>
      <c r="J14" s="72">
        <v>8025.2809999999999</v>
      </c>
      <c r="K14" s="72">
        <v>9005.648000000001</v>
      </c>
      <c r="L14" s="72">
        <v>8924.27</v>
      </c>
      <c r="M14" s="72">
        <v>10352.516</v>
      </c>
      <c r="N14" s="72">
        <v>12875.964</v>
      </c>
      <c r="O14" s="72">
        <v>15151.45578088</v>
      </c>
      <c r="P14" s="72">
        <v>16736.010000000002</v>
      </c>
      <c r="Q14" s="72">
        <v>19384.55</v>
      </c>
      <c r="R14" s="72">
        <v>20713.66</v>
      </c>
      <c r="S14" s="72">
        <v>22821.7</v>
      </c>
      <c r="T14" s="72">
        <v>25551.020100630005</v>
      </c>
      <c r="U14" s="72">
        <v>21904.557673160001</v>
      </c>
      <c r="V14" s="72">
        <v>24115.5</v>
      </c>
      <c r="W14" s="72">
        <v>24990.2</v>
      </c>
      <c r="X14" s="68"/>
      <c r="Y14" s="68"/>
      <c r="Z14" s="68"/>
      <c r="AA14" s="68"/>
      <c r="AB14" s="68"/>
      <c r="AC14" s="68"/>
      <c r="AD14" s="68"/>
      <c r="AE14" s="68"/>
      <c r="AF14" s="68"/>
      <c r="AG14" s="68"/>
      <c r="AH14" s="68"/>
      <c r="AI14" s="68"/>
      <c r="AJ14" s="68"/>
      <c r="AK14" s="68"/>
      <c r="AL14" s="68"/>
      <c r="AM14" s="68"/>
      <c r="AN14" s="68"/>
    </row>
    <row r="15" spans="2:40" ht="18" customHeight="1">
      <c r="B15" s="141" t="s">
        <v>913</v>
      </c>
      <c r="C15" s="72"/>
      <c r="D15" s="121">
        <v>1520.5820000000001</v>
      </c>
      <c r="E15" s="121">
        <v>1493.1389999999999</v>
      </c>
      <c r="F15" s="121">
        <v>1597.5440000000001</v>
      </c>
      <c r="G15" s="121">
        <v>1858.1089999999999</v>
      </c>
      <c r="H15" s="121">
        <v>2141.4319999999998</v>
      </c>
      <c r="I15" s="121">
        <v>2642.9670000000001</v>
      </c>
      <c r="J15" s="121">
        <v>3102.7979999999998</v>
      </c>
      <c r="K15" s="121">
        <v>3138.652</v>
      </c>
      <c r="L15" s="121">
        <v>3885.453</v>
      </c>
      <c r="M15" s="121">
        <v>4028.3330000000001</v>
      </c>
      <c r="N15" s="121">
        <v>4605.3450000000003</v>
      </c>
      <c r="O15" s="121">
        <v>5219.3957808800005</v>
      </c>
      <c r="P15" s="121">
        <v>5689.41</v>
      </c>
      <c r="Q15" s="121">
        <v>6777.37</v>
      </c>
      <c r="R15" s="121">
        <v>7258.86</v>
      </c>
      <c r="S15" s="121">
        <v>8251.2000000000007</v>
      </c>
      <c r="T15" s="121">
        <v>10048.983134080001</v>
      </c>
      <c r="U15" s="121">
        <v>9076.1131669699989</v>
      </c>
      <c r="V15" s="121">
        <v>9525.5</v>
      </c>
      <c r="W15" s="121">
        <v>8154</v>
      </c>
      <c r="X15" s="68"/>
      <c r="Y15" s="68"/>
      <c r="Z15" s="68"/>
      <c r="AA15" s="68"/>
      <c r="AB15" s="68"/>
      <c r="AC15" s="68"/>
      <c r="AD15" s="68"/>
      <c r="AE15" s="68"/>
      <c r="AF15" s="68"/>
      <c r="AG15" s="68"/>
      <c r="AH15" s="68"/>
      <c r="AI15" s="68"/>
      <c r="AJ15" s="68"/>
      <c r="AK15" s="68"/>
      <c r="AL15" s="68"/>
      <c r="AM15" s="68"/>
      <c r="AN15" s="68"/>
    </row>
    <row r="16" spans="2:40" ht="18" customHeight="1">
      <c r="B16" s="141" t="s">
        <v>914</v>
      </c>
      <c r="C16" s="72"/>
      <c r="D16" s="121">
        <v>1558.9069999999999</v>
      </c>
      <c r="E16" s="121">
        <v>1862.713</v>
      </c>
      <c r="F16" s="121">
        <v>2215.4029999999998</v>
      </c>
      <c r="G16" s="121">
        <v>2716.97</v>
      </c>
      <c r="H16" s="121">
        <v>3457.2719999999999</v>
      </c>
      <c r="I16" s="121">
        <v>4163.2950000000001</v>
      </c>
      <c r="J16" s="121">
        <v>4922.4830000000002</v>
      </c>
      <c r="K16" s="121">
        <v>5866.9960000000001</v>
      </c>
      <c r="L16" s="121">
        <v>5038.817</v>
      </c>
      <c r="M16" s="121">
        <v>6324.183</v>
      </c>
      <c r="N16" s="121">
        <v>8270.6190000000006</v>
      </c>
      <c r="O16" s="121">
        <v>9932.06</v>
      </c>
      <c r="P16" s="121">
        <v>11046.6</v>
      </c>
      <c r="Q16" s="121">
        <v>12607.18</v>
      </c>
      <c r="R16" s="121">
        <v>13454.8</v>
      </c>
      <c r="S16" s="121">
        <v>14570.5</v>
      </c>
      <c r="T16" s="121">
        <v>15502.036966550002</v>
      </c>
      <c r="U16" s="121">
        <v>12828.444506190001</v>
      </c>
      <c r="V16" s="121">
        <v>14590</v>
      </c>
      <c r="W16" s="121">
        <v>16836.2</v>
      </c>
      <c r="X16" s="68"/>
      <c r="Y16" s="68"/>
      <c r="Z16" s="68"/>
      <c r="AA16" s="68"/>
      <c r="AB16" s="68"/>
      <c r="AC16" s="68"/>
      <c r="AD16" s="68"/>
      <c r="AE16" s="68"/>
      <c r="AF16" s="68"/>
      <c r="AG16" s="68"/>
      <c r="AH16" s="68"/>
      <c r="AI16" s="68"/>
      <c r="AJ16" s="68"/>
      <c r="AK16" s="68"/>
      <c r="AL16" s="68"/>
      <c r="AM16" s="68"/>
      <c r="AN16" s="68"/>
    </row>
    <row r="17" spans="2:40" ht="18" customHeight="1">
      <c r="B17" s="140" t="s">
        <v>915</v>
      </c>
      <c r="C17" s="72"/>
      <c r="D17" s="72">
        <v>2045.3486000000003</v>
      </c>
      <c r="E17" s="72">
        <v>2117.0590000000002</v>
      </c>
      <c r="F17" s="72">
        <v>2520.1379999999999</v>
      </c>
      <c r="G17" s="72">
        <v>2801.7284</v>
      </c>
      <c r="H17" s="72">
        <v>3227.2310000000002</v>
      </c>
      <c r="I17" s="72">
        <v>3684.6729999999998</v>
      </c>
      <c r="J17" s="72">
        <v>4098.8629999999994</v>
      </c>
      <c r="K17" s="72">
        <v>4517.973</v>
      </c>
      <c r="L17" s="72">
        <v>4391.5479999999998</v>
      </c>
      <c r="M17" s="72">
        <v>5541.3130000000001</v>
      </c>
      <c r="N17" s="72">
        <v>6069.8850000000002</v>
      </c>
      <c r="O17" s="72">
        <v>6883.9522124599998</v>
      </c>
      <c r="P17" s="72">
        <v>7253.73</v>
      </c>
      <c r="Q17" s="72">
        <v>7754.84</v>
      </c>
      <c r="R17" s="72">
        <v>9772.8100000000013</v>
      </c>
      <c r="S17" s="72">
        <v>10949.89</v>
      </c>
      <c r="T17" s="72">
        <v>11764.183850319998</v>
      </c>
      <c r="U17" s="72">
        <v>10841.611395190001</v>
      </c>
      <c r="V17" s="72">
        <v>13496.2</v>
      </c>
      <c r="W17" s="72">
        <v>14045.5</v>
      </c>
      <c r="X17" s="68"/>
      <c r="Y17" s="68"/>
      <c r="Z17" s="68"/>
      <c r="AA17" s="68"/>
      <c r="AB17" s="68"/>
      <c r="AC17" s="68"/>
      <c r="AD17" s="68"/>
      <c r="AE17" s="68"/>
      <c r="AF17" s="68"/>
      <c r="AG17" s="68"/>
      <c r="AH17" s="68"/>
      <c r="AI17" s="68"/>
      <c r="AJ17" s="68"/>
      <c r="AK17" s="68"/>
      <c r="AL17" s="68"/>
      <c r="AM17" s="68"/>
      <c r="AN17" s="68"/>
    </row>
    <row r="18" spans="2:40" ht="18" customHeight="1">
      <c r="B18" s="142" t="s">
        <v>916</v>
      </c>
      <c r="C18" s="72"/>
      <c r="D18" s="121">
        <v>1325.8746000000001</v>
      </c>
      <c r="E18" s="121">
        <v>1399.356</v>
      </c>
      <c r="F18" s="121">
        <v>1566.434</v>
      </c>
      <c r="G18" s="121">
        <v>1618.3810000000001</v>
      </c>
      <c r="H18" s="121">
        <v>1756.133</v>
      </c>
      <c r="I18" s="121">
        <v>1846.0509999999999</v>
      </c>
      <c r="J18" s="121">
        <v>2107.6089999999999</v>
      </c>
      <c r="K18" s="121">
        <v>2162.1819999999998</v>
      </c>
      <c r="L18" s="121">
        <v>2276.5639999999999</v>
      </c>
      <c r="M18" s="121">
        <v>2698.89</v>
      </c>
      <c r="N18" s="121">
        <v>2700.123</v>
      </c>
      <c r="O18" s="121">
        <v>3045.3118294299998</v>
      </c>
      <c r="P18" s="121">
        <v>3417.66</v>
      </c>
      <c r="Q18" s="121">
        <v>3937.5</v>
      </c>
      <c r="R18" s="121">
        <v>4396.42</v>
      </c>
      <c r="S18" s="121">
        <v>5021.5</v>
      </c>
      <c r="T18" s="121">
        <v>5534.0283432399992</v>
      </c>
      <c r="U18" s="121">
        <v>5394.8768221300006</v>
      </c>
      <c r="V18" s="121">
        <v>5588.6</v>
      </c>
      <c r="W18" s="121">
        <v>5561.4</v>
      </c>
      <c r="X18" s="68"/>
      <c r="Y18" s="68"/>
      <c r="Z18" s="68"/>
      <c r="AA18" s="68"/>
      <c r="AB18" s="68"/>
      <c r="AC18" s="68"/>
      <c r="AD18" s="68"/>
      <c r="AE18" s="68"/>
      <c r="AF18" s="68"/>
      <c r="AG18" s="68"/>
      <c r="AH18" s="68"/>
      <c r="AI18" s="68"/>
      <c r="AJ18" s="68"/>
      <c r="AK18" s="68"/>
      <c r="AL18" s="68"/>
      <c r="AM18" s="68"/>
      <c r="AN18" s="68"/>
    </row>
    <row r="19" spans="2:40" ht="18" customHeight="1">
      <c r="B19" s="142" t="s">
        <v>917</v>
      </c>
      <c r="C19" s="72"/>
      <c r="D19" s="121">
        <v>327.52800000000002</v>
      </c>
      <c r="E19" s="121">
        <v>314.11200000000002</v>
      </c>
      <c r="F19" s="121">
        <v>365.34899999999999</v>
      </c>
      <c r="G19" s="121">
        <v>389.03</v>
      </c>
      <c r="H19" s="121">
        <v>441.28100000000001</v>
      </c>
      <c r="I19" s="121">
        <v>540.85199999999998</v>
      </c>
      <c r="J19" s="121">
        <v>624.06200000000001</v>
      </c>
      <c r="K19" s="121">
        <v>749.66600000000005</v>
      </c>
      <c r="L19" s="121">
        <v>703.55899999999997</v>
      </c>
      <c r="M19" s="121">
        <v>842.32899999999995</v>
      </c>
      <c r="N19" s="121">
        <v>1021.061</v>
      </c>
      <c r="O19" s="121">
        <v>1128.9448162400001</v>
      </c>
      <c r="P19" s="121">
        <v>1300.22</v>
      </c>
      <c r="Q19" s="121">
        <v>1414.1</v>
      </c>
      <c r="R19" s="121">
        <v>1634.55</v>
      </c>
      <c r="S19" s="121">
        <v>1780.96</v>
      </c>
      <c r="T19" s="121">
        <v>2004.16705439</v>
      </c>
      <c r="U19" s="121">
        <v>2015.49465642</v>
      </c>
      <c r="V19" s="121">
        <v>2440.3000000000002</v>
      </c>
      <c r="W19" s="121">
        <v>2640.2</v>
      </c>
      <c r="X19" s="68"/>
      <c r="Y19" s="68"/>
      <c r="Z19" s="68"/>
      <c r="AA19" s="68"/>
      <c r="AB19" s="68"/>
      <c r="AC19" s="68"/>
      <c r="AD19" s="68"/>
      <c r="AE19" s="68"/>
      <c r="AF19" s="68"/>
      <c r="AG19" s="68"/>
      <c r="AH19" s="68"/>
      <c r="AI19" s="68"/>
      <c r="AJ19" s="68"/>
      <c r="AK19" s="68"/>
      <c r="AL19" s="68"/>
      <c r="AM19" s="68"/>
      <c r="AN19" s="68"/>
    </row>
    <row r="20" spans="2:40" ht="18" customHeight="1">
      <c r="B20" s="142" t="s">
        <v>918</v>
      </c>
      <c r="C20" s="72"/>
      <c r="D20" s="121">
        <v>99.807000000000002</v>
      </c>
      <c r="E20" s="121">
        <v>137.53800000000001</v>
      </c>
      <c r="F20" s="121">
        <v>123.71599999999999</v>
      </c>
      <c r="G20" s="121">
        <v>122.20699999999999</v>
      </c>
      <c r="H20" s="121">
        <v>142.994</v>
      </c>
      <c r="I20" s="121">
        <v>139.24600000000001</v>
      </c>
      <c r="J20" s="121">
        <v>158.452</v>
      </c>
      <c r="K20" s="121">
        <v>177.417</v>
      </c>
      <c r="L20" s="121">
        <v>171.226</v>
      </c>
      <c r="M20" s="121">
        <v>44.91</v>
      </c>
      <c r="N20" s="79">
        <v>0</v>
      </c>
      <c r="O20" s="79">
        <v>7.3843700000000003E-3</v>
      </c>
      <c r="P20" s="121">
        <v>174.07</v>
      </c>
      <c r="Q20" s="121">
        <v>0.1</v>
      </c>
      <c r="R20" s="79">
        <v>0</v>
      </c>
      <c r="S20" s="121">
        <v>0.33</v>
      </c>
      <c r="T20" s="121">
        <v>0.1063347</v>
      </c>
      <c r="U20" s="121">
        <v>0.35195762000000003</v>
      </c>
      <c r="V20" s="121">
        <v>0.1</v>
      </c>
      <c r="W20" s="121">
        <v>0.2</v>
      </c>
      <c r="X20" s="68"/>
      <c r="Y20" s="68"/>
      <c r="Z20" s="68"/>
      <c r="AA20" s="68"/>
      <c r="AB20" s="68"/>
      <c r="AC20" s="68"/>
      <c r="AD20" s="68"/>
      <c r="AE20" s="68"/>
      <c r="AF20" s="68"/>
      <c r="AG20" s="68"/>
      <c r="AH20" s="68"/>
      <c r="AI20" s="68"/>
      <c r="AJ20" s="68"/>
      <c r="AK20" s="68"/>
      <c r="AL20" s="68"/>
      <c r="AM20" s="68"/>
      <c r="AN20" s="68"/>
    </row>
    <row r="21" spans="2:40" ht="18" customHeight="1">
      <c r="B21" s="142" t="s">
        <v>919</v>
      </c>
      <c r="C21" s="72"/>
      <c r="D21" s="72">
        <v>292.13900000000001</v>
      </c>
      <c r="E21" s="72">
        <v>266.053</v>
      </c>
      <c r="F21" s="72">
        <v>464.63900000000001</v>
      </c>
      <c r="G21" s="72">
        <v>672.11040000000003</v>
      </c>
      <c r="H21" s="72">
        <v>886.82299999999998</v>
      </c>
      <c r="I21" s="72">
        <v>1158.5239999999999</v>
      </c>
      <c r="J21" s="72">
        <v>1208.74</v>
      </c>
      <c r="K21" s="72">
        <v>1428.7079999999999</v>
      </c>
      <c r="L21" s="72">
        <v>1240.1990000000001</v>
      </c>
      <c r="M21" s="72">
        <v>1955.184</v>
      </c>
      <c r="N21" s="72">
        <v>2348.701</v>
      </c>
      <c r="O21" s="72">
        <v>2709.68818242</v>
      </c>
      <c r="P21" s="72">
        <v>2361.7800000000002</v>
      </c>
      <c r="Q21" s="72">
        <v>2403.14</v>
      </c>
      <c r="R21" s="72">
        <v>3741.84</v>
      </c>
      <c r="S21" s="72">
        <v>4147.1000000000004</v>
      </c>
      <c r="T21" s="72">
        <v>4225.8821179899996</v>
      </c>
      <c r="U21" s="72">
        <v>3430.8879590200004</v>
      </c>
      <c r="V21" s="72">
        <v>5467.2000000000007</v>
      </c>
      <c r="W21" s="72">
        <v>5843.7</v>
      </c>
      <c r="X21" s="68"/>
      <c r="Y21" s="68"/>
      <c r="Z21" s="68"/>
      <c r="AA21" s="68"/>
      <c r="AB21" s="68"/>
      <c r="AC21" s="68"/>
      <c r="AD21" s="68"/>
      <c r="AE21" s="68"/>
      <c r="AF21" s="68"/>
      <c r="AG21" s="68"/>
      <c r="AH21" s="68"/>
      <c r="AI21" s="68"/>
      <c r="AJ21" s="68"/>
      <c r="AK21" s="68"/>
      <c r="AL21" s="68"/>
      <c r="AM21" s="68"/>
      <c r="AN21" s="68"/>
    </row>
    <row r="22" spans="2:40" ht="18" customHeight="1">
      <c r="B22" s="142" t="s">
        <v>920</v>
      </c>
      <c r="C22" s="72"/>
      <c r="D22" s="121">
        <v>103.96899999999999</v>
      </c>
      <c r="E22" s="121">
        <v>82.594999999999999</v>
      </c>
      <c r="F22" s="121">
        <v>107.202</v>
      </c>
      <c r="G22" s="121">
        <v>106.976</v>
      </c>
      <c r="H22" s="121">
        <v>127.779</v>
      </c>
      <c r="I22" s="121">
        <v>148.92699999999999</v>
      </c>
      <c r="J22" s="121">
        <v>146.07499999999999</v>
      </c>
      <c r="K22" s="121">
        <v>193.58099999999999</v>
      </c>
      <c r="L22" s="121">
        <v>187.602</v>
      </c>
      <c r="M22" s="121">
        <v>248.14</v>
      </c>
      <c r="N22" s="121">
        <v>291.52800000000002</v>
      </c>
      <c r="O22" s="121">
        <v>350.72473882000003</v>
      </c>
      <c r="P22" s="121">
        <v>388.68</v>
      </c>
      <c r="Q22" s="121">
        <v>423.4</v>
      </c>
      <c r="R22" s="121">
        <v>500.56</v>
      </c>
      <c r="S22" s="121">
        <v>524.65</v>
      </c>
      <c r="T22" s="121">
        <v>544.85029405</v>
      </c>
      <c r="U22" s="121">
        <v>523.11122008999996</v>
      </c>
      <c r="V22" s="121">
        <v>470.1</v>
      </c>
      <c r="W22" s="121">
        <v>539</v>
      </c>
      <c r="X22" s="68"/>
      <c r="Y22" s="68"/>
      <c r="Z22" s="68"/>
      <c r="AA22" s="68"/>
      <c r="AB22" s="68"/>
      <c r="AC22" s="68"/>
      <c r="AD22" s="68"/>
      <c r="AE22" s="68"/>
      <c r="AF22" s="68"/>
      <c r="AG22" s="68"/>
      <c r="AH22" s="68"/>
      <c r="AI22" s="68"/>
      <c r="AJ22" s="68"/>
      <c r="AK22" s="68"/>
      <c r="AL22" s="68"/>
      <c r="AM22" s="68"/>
      <c r="AN22" s="68"/>
    </row>
    <row r="23" spans="2:40" ht="18" customHeight="1">
      <c r="B23" s="142" t="s">
        <v>921</v>
      </c>
      <c r="C23" s="72"/>
      <c r="D23" s="72">
        <v>-1.4570000000000001</v>
      </c>
      <c r="E23" s="72">
        <v>-2.4129999999999998</v>
      </c>
      <c r="F23" s="72">
        <v>22.736000000000001</v>
      </c>
      <c r="G23" s="72">
        <v>21.733000000000001</v>
      </c>
      <c r="H23" s="72">
        <v>24.687999999999999</v>
      </c>
      <c r="I23" s="72">
        <v>33.981999999999999</v>
      </c>
      <c r="J23" s="72">
        <v>37.201000000000001</v>
      </c>
      <c r="K23" s="72">
        <v>55.384999999999998</v>
      </c>
      <c r="L23" s="72">
        <v>77.408000000000001</v>
      </c>
      <c r="M23" s="72">
        <v>148.464</v>
      </c>
      <c r="N23" s="72">
        <v>155.78800000000001</v>
      </c>
      <c r="O23" s="72">
        <v>125.61244359999999</v>
      </c>
      <c r="P23" s="72">
        <v>48.95</v>
      </c>
      <c r="Q23" s="72">
        <v>77.739999999999995</v>
      </c>
      <c r="R23" s="72">
        <v>136</v>
      </c>
      <c r="S23" s="72">
        <v>117.45</v>
      </c>
      <c r="T23" s="72">
        <v>140.22973611</v>
      </c>
      <c r="U23" s="72">
        <v>145.04886067999999</v>
      </c>
      <c r="V23" s="72">
        <v>192.5</v>
      </c>
      <c r="W23" s="72">
        <v>221.7</v>
      </c>
      <c r="X23" s="68"/>
      <c r="Y23" s="68"/>
      <c r="Z23" s="68"/>
      <c r="AA23" s="68"/>
      <c r="AB23" s="68"/>
      <c r="AC23" s="68"/>
      <c r="AD23" s="68"/>
      <c r="AE23" s="68"/>
      <c r="AF23" s="68"/>
      <c r="AG23" s="68"/>
      <c r="AH23" s="68"/>
      <c r="AI23" s="68"/>
      <c r="AJ23" s="68"/>
      <c r="AK23" s="68"/>
      <c r="AL23" s="68"/>
      <c r="AM23" s="68"/>
      <c r="AN23" s="68"/>
    </row>
    <row r="24" spans="2:40" ht="18" customHeight="1">
      <c r="B24" s="142" t="s">
        <v>922</v>
      </c>
      <c r="C24" s="72"/>
      <c r="D24" s="121">
        <v>189.62700000000001</v>
      </c>
      <c r="E24" s="121">
        <v>185.87100000000001</v>
      </c>
      <c r="F24" s="121">
        <v>334.70100000000002</v>
      </c>
      <c r="G24" s="121">
        <v>543.40139999999997</v>
      </c>
      <c r="H24" s="121">
        <v>734.35599999999999</v>
      </c>
      <c r="I24" s="121">
        <v>975.61500000000001</v>
      </c>
      <c r="J24" s="121">
        <v>1025.4639999999999</v>
      </c>
      <c r="K24" s="121">
        <v>1179.742</v>
      </c>
      <c r="L24" s="121">
        <v>975.18899999999996</v>
      </c>
      <c r="M24" s="121">
        <v>1558.58</v>
      </c>
      <c r="N24" s="121">
        <v>1901.385</v>
      </c>
      <c r="O24" s="121">
        <v>2233.3510000000001</v>
      </c>
      <c r="P24" s="121">
        <v>1924.15</v>
      </c>
      <c r="Q24" s="121">
        <v>1902</v>
      </c>
      <c r="R24" s="121">
        <v>3105.28</v>
      </c>
      <c r="S24" s="121">
        <v>3505</v>
      </c>
      <c r="T24" s="121">
        <v>3540.8020878299994</v>
      </c>
      <c r="U24" s="121">
        <v>2762.7278782500002</v>
      </c>
      <c r="V24" s="121">
        <v>4804.6000000000004</v>
      </c>
      <c r="W24" s="121">
        <v>5083</v>
      </c>
      <c r="X24" s="68"/>
      <c r="Y24" s="68"/>
      <c r="Z24" s="68"/>
      <c r="AA24" s="68"/>
      <c r="AB24" s="68"/>
      <c r="AC24" s="68"/>
      <c r="AD24" s="68"/>
      <c r="AE24" s="68"/>
      <c r="AF24" s="68"/>
      <c r="AG24" s="68"/>
      <c r="AH24" s="68"/>
      <c r="AI24" s="68"/>
      <c r="AJ24" s="68"/>
      <c r="AK24" s="68"/>
      <c r="AL24" s="68"/>
      <c r="AM24" s="68"/>
      <c r="AN24" s="68"/>
    </row>
    <row r="25" spans="2:40" ht="18" customHeight="1">
      <c r="B25" s="140" t="s">
        <v>923</v>
      </c>
      <c r="C25" s="72"/>
      <c r="D25" s="72">
        <v>11.815</v>
      </c>
      <c r="E25" s="72">
        <v>12.311999999999999</v>
      </c>
      <c r="F25" s="72">
        <v>13.117000000000001</v>
      </c>
      <c r="G25" s="72">
        <v>14.808999999999999</v>
      </c>
      <c r="H25" s="72">
        <v>16.613</v>
      </c>
      <c r="I25" s="72">
        <v>18.524999999999999</v>
      </c>
      <c r="J25" s="72">
        <v>20.289000000000001</v>
      </c>
      <c r="K25" s="72">
        <v>21.276</v>
      </c>
      <c r="L25" s="72">
        <v>24.033000000000001</v>
      </c>
      <c r="M25" s="72">
        <v>20.254000000000001</v>
      </c>
      <c r="N25" s="72">
        <v>21.991</v>
      </c>
      <c r="O25" s="72">
        <v>23.502567679999999</v>
      </c>
      <c r="P25" s="72">
        <v>77.251999999999995</v>
      </c>
      <c r="Q25" s="72">
        <v>86.85</v>
      </c>
      <c r="R25" s="72">
        <v>89.77</v>
      </c>
      <c r="S25" s="72">
        <v>89.85</v>
      </c>
      <c r="T25" s="72">
        <v>87.768604240000002</v>
      </c>
      <c r="U25" s="72">
        <v>460.46192644000001</v>
      </c>
      <c r="V25" s="72">
        <v>506</v>
      </c>
      <c r="W25" s="72">
        <v>501.4</v>
      </c>
      <c r="X25" s="68"/>
      <c r="Y25" s="68"/>
      <c r="Z25" s="68"/>
      <c r="AA25" s="68"/>
      <c r="AB25" s="68"/>
      <c r="AC25" s="68"/>
      <c r="AD25" s="68"/>
      <c r="AE25" s="68"/>
      <c r="AF25" s="68"/>
      <c r="AG25" s="68"/>
      <c r="AH25" s="68"/>
      <c r="AI25" s="68"/>
      <c r="AJ25" s="68"/>
      <c r="AK25" s="68"/>
      <c r="AL25" s="68"/>
      <c r="AM25" s="68"/>
      <c r="AN25" s="68"/>
    </row>
    <row r="26" spans="2:40" ht="18" customHeight="1">
      <c r="B26" s="139" t="s">
        <v>924</v>
      </c>
      <c r="C26" s="72"/>
      <c r="D26" s="72">
        <v>590.19100000000014</v>
      </c>
      <c r="E26" s="72">
        <v>641.93799999999999</v>
      </c>
      <c r="F26" s="72">
        <v>628.21699999999998</v>
      </c>
      <c r="G26" s="72">
        <v>684.39519999999993</v>
      </c>
      <c r="H26" s="72">
        <v>898.47199999999998</v>
      </c>
      <c r="I26" s="72">
        <v>972.16200000000003</v>
      </c>
      <c r="J26" s="72">
        <v>1093.3109999999999</v>
      </c>
      <c r="K26" s="72">
        <v>1183.203</v>
      </c>
      <c r="L26" s="72">
        <v>970.178</v>
      </c>
      <c r="M26" s="72">
        <v>1190.8019999999999</v>
      </c>
      <c r="N26" s="72">
        <v>1521.83</v>
      </c>
      <c r="O26" s="72">
        <v>1816.3520000000001</v>
      </c>
      <c r="P26" s="72">
        <v>1885.75</v>
      </c>
      <c r="Q26" s="72">
        <v>1976.85</v>
      </c>
      <c r="R26" s="72">
        <v>2316.63</v>
      </c>
      <c r="S26" s="72">
        <v>2702.64</v>
      </c>
      <c r="T26" s="72">
        <v>2701.80320751</v>
      </c>
      <c r="U26" s="72">
        <v>2058.35821093</v>
      </c>
      <c r="V26" s="72">
        <v>2124.9</v>
      </c>
      <c r="W26" s="72">
        <v>2339.6999999999998</v>
      </c>
      <c r="X26" s="68"/>
      <c r="Y26" s="68"/>
      <c r="Z26" s="68"/>
      <c r="AA26" s="68"/>
      <c r="AB26" s="68"/>
      <c r="AC26" s="68"/>
      <c r="AD26" s="68"/>
      <c r="AE26" s="68"/>
      <c r="AF26" s="68"/>
      <c r="AG26" s="68"/>
      <c r="AH26" s="68"/>
      <c r="AI26" s="68"/>
      <c r="AJ26" s="68"/>
      <c r="AK26" s="68"/>
      <c r="AL26" s="68"/>
      <c r="AM26" s="68"/>
      <c r="AN26" s="68"/>
    </row>
    <row r="27" spans="2:40" ht="15" customHeight="1">
      <c r="B27" s="140" t="s">
        <v>925</v>
      </c>
      <c r="C27" s="72"/>
      <c r="D27" s="72">
        <v>590.19100000000014</v>
      </c>
      <c r="E27" s="72">
        <v>641.93799999999999</v>
      </c>
      <c r="F27" s="72">
        <v>628.21699999999998</v>
      </c>
      <c r="G27" s="72">
        <v>684.39519999999993</v>
      </c>
      <c r="H27" s="72">
        <v>898.47199999999998</v>
      </c>
      <c r="I27" s="72">
        <v>972.16200000000003</v>
      </c>
      <c r="J27" s="72">
        <v>1093.3109999999999</v>
      </c>
      <c r="K27" s="72">
        <v>1183.203</v>
      </c>
      <c r="L27" s="72">
        <v>970.178</v>
      </c>
      <c r="M27" s="72">
        <v>1190.8019999999999</v>
      </c>
      <c r="N27" s="72">
        <v>1521.83</v>
      </c>
      <c r="O27" s="72">
        <v>1816.3520000000001</v>
      </c>
      <c r="P27" s="72">
        <v>1885.75</v>
      </c>
      <c r="Q27" s="72">
        <v>1976.85</v>
      </c>
      <c r="R27" s="72">
        <v>2316.63</v>
      </c>
      <c r="S27" s="72">
        <v>2702.64</v>
      </c>
      <c r="T27" s="72">
        <v>2701.80320751</v>
      </c>
      <c r="U27" s="72">
        <v>1970.8563379</v>
      </c>
      <c r="V27" s="72">
        <v>1988.5</v>
      </c>
      <c r="W27" s="72">
        <v>2280.1999999999998</v>
      </c>
      <c r="X27" s="68"/>
      <c r="Y27" s="68"/>
      <c r="Z27" s="68"/>
      <c r="AA27" s="68"/>
      <c r="AB27" s="68"/>
      <c r="AC27" s="68"/>
      <c r="AD27" s="68"/>
      <c r="AE27" s="68"/>
      <c r="AF27" s="68"/>
      <c r="AG27" s="68"/>
      <c r="AH27" s="68"/>
      <c r="AI27" s="68"/>
      <c r="AJ27" s="68"/>
      <c r="AK27" s="68"/>
      <c r="AL27" s="68"/>
      <c r="AM27" s="68"/>
      <c r="AN27" s="68"/>
    </row>
    <row r="28" spans="2:40" ht="15" customHeight="1">
      <c r="B28" s="370" t="s">
        <v>935</v>
      </c>
      <c r="C28" s="72"/>
      <c r="D28" s="72">
        <v>0</v>
      </c>
      <c r="E28" s="72">
        <v>0</v>
      </c>
      <c r="F28" s="72">
        <v>0</v>
      </c>
      <c r="G28" s="72">
        <v>0</v>
      </c>
      <c r="H28" s="72">
        <v>0</v>
      </c>
      <c r="I28" s="72">
        <v>0</v>
      </c>
      <c r="J28" s="72">
        <v>0</v>
      </c>
      <c r="K28" s="72">
        <v>0</v>
      </c>
      <c r="L28" s="72">
        <v>0</v>
      </c>
      <c r="M28" s="72">
        <v>0</v>
      </c>
      <c r="N28" s="72">
        <v>0</v>
      </c>
      <c r="O28" s="72">
        <v>0</v>
      </c>
      <c r="P28" s="72">
        <v>0</v>
      </c>
      <c r="Q28" s="72">
        <v>0</v>
      </c>
      <c r="R28" s="72">
        <v>0</v>
      </c>
      <c r="S28" s="72">
        <v>0</v>
      </c>
      <c r="T28" s="72">
        <v>0</v>
      </c>
      <c r="U28" s="72">
        <v>87.501873029999999</v>
      </c>
      <c r="V28" s="72">
        <v>136.4</v>
      </c>
      <c r="W28" s="72">
        <v>59.5</v>
      </c>
      <c r="X28" s="68"/>
      <c r="Y28" s="68"/>
      <c r="Z28" s="68"/>
      <c r="AA28" s="68"/>
      <c r="AB28" s="68"/>
      <c r="AC28" s="68"/>
      <c r="AD28" s="68"/>
      <c r="AE28" s="68"/>
      <c r="AF28" s="68"/>
      <c r="AG28" s="68"/>
      <c r="AH28" s="68"/>
      <c r="AI28" s="68"/>
      <c r="AJ28" s="68"/>
      <c r="AK28" s="68"/>
      <c r="AL28" s="68"/>
      <c r="AM28" s="68"/>
      <c r="AN28" s="68"/>
    </row>
    <row r="29" spans="2:40" ht="5.25" customHeight="1">
      <c r="B29" s="72"/>
      <c r="C29" s="72"/>
      <c r="D29" s="72"/>
      <c r="E29" s="72"/>
      <c r="F29" s="72"/>
      <c r="G29" s="72"/>
      <c r="H29" s="72"/>
      <c r="I29" s="72"/>
      <c r="J29" s="72"/>
      <c r="K29" s="72"/>
      <c r="L29" s="72"/>
      <c r="M29" s="72"/>
      <c r="N29" s="79"/>
      <c r="O29" s="79"/>
      <c r="P29" s="79"/>
      <c r="Q29" s="79"/>
      <c r="R29" s="79"/>
      <c r="S29" s="79"/>
      <c r="T29" s="79"/>
      <c r="U29" s="79"/>
      <c r="V29" s="79"/>
      <c r="W29" s="79"/>
      <c r="X29" s="68"/>
      <c r="Y29" s="68"/>
      <c r="Z29" s="68"/>
      <c r="AA29" s="68"/>
      <c r="AB29" s="68"/>
      <c r="AC29" s="68"/>
      <c r="AD29" s="68"/>
      <c r="AE29" s="68"/>
      <c r="AF29" s="68"/>
      <c r="AG29" s="68"/>
      <c r="AH29" s="68"/>
      <c r="AI29" s="68"/>
      <c r="AJ29" s="68"/>
      <c r="AK29" s="68"/>
      <c r="AL29" s="68"/>
      <c r="AM29" s="68"/>
      <c r="AN29" s="68"/>
    </row>
    <row r="30" spans="2:40" s="56" customFormat="1" ht="18" customHeight="1">
      <c r="B30" s="131" t="s">
        <v>934</v>
      </c>
      <c r="C30" s="74"/>
      <c r="D30" s="74">
        <v>630.40100000000007</v>
      </c>
      <c r="E30" s="74">
        <v>824.36920000000009</v>
      </c>
      <c r="F30" s="74">
        <v>728.64100000000008</v>
      </c>
      <c r="G30" s="74">
        <v>978.26600000000008</v>
      </c>
      <c r="H30" s="74">
        <v>1062.5920000000001</v>
      </c>
      <c r="I30" s="74">
        <v>1251.355</v>
      </c>
      <c r="J30" s="74">
        <v>1594.6462999999999</v>
      </c>
      <c r="K30" s="74">
        <v>1737.7511</v>
      </c>
      <c r="L30" s="74">
        <v>1684.05</v>
      </c>
      <c r="M30" s="74">
        <v>1989.2929999999999</v>
      </c>
      <c r="N30" s="74">
        <v>2719.9906000000001</v>
      </c>
      <c r="O30" s="74">
        <v>3500.4483013499998</v>
      </c>
      <c r="P30" s="74">
        <v>3248.6930000000002</v>
      </c>
      <c r="Q30" s="74">
        <v>3448.9700000000003</v>
      </c>
      <c r="R30" s="74">
        <v>3958.56</v>
      </c>
      <c r="S30" s="74">
        <v>4625.01</v>
      </c>
      <c r="T30" s="74">
        <v>5186.8820031499999</v>
      </c>
      <c r="U30" s="74">
        <v>5189.0174167800815</v>
      </c>
      <c r="V30" s="74">
        <v>5993.2000000000007</v>
      </c>
      <c r="W30" s="74">
        <v>6450</v>
      </c>
      <c r="X30" s="68"/>
      <c r="Y30" s="68"/>
      <c r="Z30" s="68"/>
      <c r="AA30" s="68"/>
      <c r="AB30" s="68"/>
      <c r="AC30" s="68"/>
      <c r="AD30" s="68"/>
      <c r="AE30" s="68"/>
      <c r="AF30" s="68"/>
      <c r="AG30" s="68"/>
      <c r="AH30" s="68"/>
      <c r="AI30" s="68"/>
      <c r="AJ30" s="68"/>
      <c r="AK30" s="68"/>
      <c r="AL30" s="68"/>
      <c r="AM30" s="68"/>
      <c r="AN30" s="68"/>
    </row>
    <row r="31" spans="2:40" ht="18" customHeight="1">
      <c r="B31" s="140" t="s">
        <v>926</v>
      </c>
      <c r="C31" s="72"/>
      <c r="D31" s="72">
        <v>0</v>
      </c>
      <c r="E31" s="72">
        <v>20.524999999999999</v>
      </c>
      <c r="F31" s="72">
        <v>21</v>
      </c>
      <c r="G31" s="72">
        <v>57.287999999999997</v>
      </c>
      <c r="H31" s="72">
        <v>102.71599999999999</v>
      </c>
      <c r="I31" s="72">
        <v>78.984999999999999</v>
      </c>
      <c r="J31" s="72">
        <v>110.90600000000001</v>
      </c>
      <c r="K31" s="72">
        <v>72</v>
      </c>
      <c r="L31" s="72">
        <v>6.4000000000000001E-2</v>
      </c>
      <c r="M31" s="72">
        <v>112.381</v>
      </c>
      <c r="N31" s="72">
        <v>16.715</v>
      </c>
      <c r="O31" s="72">
        <v>22.672000000000001</v>
      </c>
      <c r="P31" s="72">
        <v>23.564</v>
      </c>
      <c r="Q31" s="72">
        <v>22.2</v>
      </c>
      <c r="R31" s="72">
        <v>26.89</v>
      </c>
      <c r="S31" s="72">
        <v>41.41</v>
      </c>
      <c r="T31" s="72">
        <v>72.393280800000014</v>
      </c>
      <c r="U31" s="72">
        <v>0</v>
      </c>
      <c r="V31" s="72">
        <v>0</v>
      </c>
      <c r="W31" s="72">
        <v>0</v>
      </c>
      <c r="X31" s="68"/>
      <c r="Y31" s="68"/>
      <c r="Z31" s="68"/>
      <c r="AA31" s="68"/>
      <c r="AB31" s="68"/>
      <c r="AC31" s="68"/>
      <c r="AD31" s="68"/>
      <c r="AE31" s="68"/>
      <c r="AF31" s="68"/>
      <c r="AG31" s="68"/>
      <c r="AH31" s="68"/>
      <c r="AI31" s="68"/>
      <c r="AJ31" s="68"/>
      <c r="AK31" s="68"/>
      <c r="AL31" s="68"/>
      <c r="AM31" s="68"/>
      <c r="AN31" s="68"/>
    </row>
    <row r="32" spans="2:40" ht="18" customHeight="1">
      <c r="B32" s="140" t="s">
        <v>927</v>
      </c>
      <c r="C32" s="72"/>
      <c r="D32" s="72">
        <v>291.13499999999999</v>
      </c>
      <c r="E32" s="72">
        <v>405.18420000000003</v>
      </c>
      <c r="F32" s="72">
        <v>278.827</v>
      </c>
      <c r="G32" s="72">
        <v>375.11799999999999</v>
      </c>
      <c r="H32" s="72">
        <v>338.44900000000001</v>
      </c>
      <c r="I32" s="72">
        <v>473.74700000000007</v>
      </c>
      <c r="J32" s="72">
        <v>588.26430000000005</v>
      </c>
      <c r="K32" s="72">
        <v>550.83209999999997</v>
      </c>
      <c r="L32" s="72">
        <v>500.96499999999997</v>
      </c>
      <c r="M32" s="72">
        <v>532.77599999999995</v>
      </c>
      <c r="N32" s="72">
        <v>1119.2916</v>
      </c>
      <c r="O32" s="72">
        <v>1804.9805450700001</v>
      </c>
      <c r="P32" s="72">
        <v>1248.8989999999999</v>
      </c>
      <c r="Q32" s="72">
        <v>1265.1300000000001</v>
      </c>
      <c r="R32" s="72">
        <v>1409.84</v>
      </c>
      <c r="S32" s="72">
        <v>1815.98</v>
      </c>
      <c r="T32" s="72">
        <v>1958.1872590100002</v>
      </c>
      <c r="U32" s="72">
        <v>1695.8812482719236</v>
      </c>
      <c r="V32" s="72">
        <v>2117.9</v>
      </c>
      <c r="W32" s="72">
        <v>2766.8</v>
      </c>
      <c r="X32" s="68"/>
      <c r="Y32" s="68"/>
      <c r="Z32" s="68"/>
      <c r="AA32" s="68"/>
      <c r="AB32" s="68"/>
      <c r="AC32" s="68"/>
      <c r="AD32" s="68"/>
      <c r="AE32" s="68"/>
      <c r="AF32" s="68"/>
      <c r="AG32" s="68"/>
      <c r="AH32" s="68"/>
      <c r="AI32" s="68"/>
      <c r="AJ32" s="68"/>
      <c r="AK32" s="68"/>
      <c r="AL32" s="68"/>
      <c r="AM32" s="68"/>
      <c r="AN32" s="68"/>
    </row>
    <row r="33" spans="2:40" ht="18" customHeight="1">
      <c r="B33" s="140" t="s">
        <v>928</v>
      </c>
      <c r="C33" s="138"/>
      <c r="D33" s="72">
        <v>339.26600000000002</v>
      </c>
      <c r="E33" s="72">
        <v>398.66</v>
      </c>
      <c r="F33" s="72">
        <v>428.81400000000002</v>
      </c>
      <c r="G33" s="72">
        <v>545.86</v>
      </c>
      <c r="H33" s="72">
        <v>621.42700000000002</v>
      </c>
      <c r="I33" s="72">
        <v>698.62300000000005</v>
      </c>
      <c r="J33" s="72">
        <v>895.476</v>
      </c>
      <c r="K33" s="72">
        <v>1114.9190000000001</v>
      </c>
      <c r="L33" s="72">
        <v>1183.021</v>
      </c>
      <c r="M33" s="72">
        <v>1344.136</v>
      </c>
      <c r="N33" s="72">
        <v>1583.9839999999999</v>
      </c>
      <c r="O33" s="72">
        <v>1672.7957562799998</v>
      </c>
      <c r="P33" s="72">
        <v>1976.23</v>
      </c>
      <c r="Q33" s="72">
        <v>2161.64</v>
      </c>
      <c r="R33" s="72">
        <v>2521.83</v>
      </c>
      <c r="S33" s="72">
        <v>2767.62</v>
      </c>
      <c r="T33" s="72">
        <v>3156.3014633399998</v>
      </c>
      <c r="U33" s="72">
        <v>3493.1361685081579</v>
      </c>
      <c r="V33" s="72">
        <v>3875.3</v>
      </c>
      <c r="W33" s="72">
        <v>3683.2</v>
      </c>
      <c r="X33" s="68"/>
      <c r="Y33" s="68"/>
      <c r="Z33" s="68"/>
      <c r="AA33" s="68"/>
      <c r="AB33" s="68"/>
      <c r="AC33" s="68"/>
      <c r="AD33" s="68"/>
      <c r="AE33" s="68"/>
      <c r="AF33" s="68"/>
      <c r="AG33" s="68"/>
      <c r="AH33" s="68"/>
      <c r="AI33" s="68"/>
      <c r="AJ33" s="68"/>
      <c r="AK33" s="68"/>
      <c r="AL33" s="68"/>
      <c r="AM33" s="68"/>
      <c r="AN33" s="68"/>
    </row>
    <row r="34" spans="2:40" ht="5.25" customHeight="1">
      <c r="B34" s="72"/>
      <c r="C34" s="72"/>
      <c r="D34" s="72"/>
      <c r="E34" s="72"/>
      <c r="F34" s="72"/>
      <c r="G34" s="72"/>
      <c r="H34" s="72"/>
      <c r="I34" s="72"/>
      <c r="J34" s="72"/>
      <c r="K34" s="72"/>
      <c r="L34" s="72"/>
      <c r="M34" s="72"/>
      <c r="N34" s="72"/>
      <c r="X34" s="68"/>
      <c r="Y34" s="68"/>
      <c r="Z34" s="68"/>
      <c r="AA34" s="68"/>
      <c r="AB34" s="68"/>
      <c r="AC34" s="68"/>
      <c r="AD34" s="68"/>
      <c r="AE34" s="68"/>
      <c r="AF34" s="68"/>
      <c r="AG34" s="68"/>
      <c r="AH34" s="68"/>
      <c r="AI34" s="68"/>
      <c r="AJ34" s="68"/>
      <c r="AK34" s="68"/>
      <c r="AL34" s="68"/>
      <c r="AM34" s="68"/>
      <c r="AN34" s="68"/>
    </row>
    <row r="35" spans="2:40" ht="18" customHeight="1">
      <c r="B35" s="143" t="s">
        <v>929</v>
      </c>
      <c r="C35" s="144"/>
      <c r="D35" s="144"/>
      <c r="E35" s="72"/>
      <c r="F35" s="72"/>
      <c r="G35" s="72"/>
      <c r="H35" s="72"/>
      <c r="I35" s="72"/>
      <c r="J35" s="72"/>
      <c r="K35" s="72"/>
      <c r="L35" s="72"/>
      <c r="M35" s="72"/>
      <c r="N35" s="72"/>
      <c r="X35" s="68"/>
      <c r="Y35" s="68"/>
      <c r="Z35" s="68"/>
      <c r="AA35" s="68"/>
      <c r="AB35" s="68"/>
      <c r="AC35" s="68"/>
      <c r="AD35" s="68"/>
      <c r="AE35" s="68"/>
      <c r="AF35" s="68"/>
      <c r="AG35" s="68"/>
      <c r="AH35" s="68"/>
      <c r="AI35" s="68"/>
      <c r="AJ35" s="68"/>
      <c r="AK35" s="68"/>
      <c r="AL35" s="68"/>
      <c r="AM35" s="68"/>
      <c r="AN35" s="68"/>
    </row>
    <row r="36" spans="2:40" ht="18" customHeight="1">
      <c r="B36" s="139" t="s">
        <v>930</v>
      </c>
      <c r="C36" s="72"/>
      <c r="D36" s="47">
        <v>1283.8233</v>
      </c>
      <c r="E36" s="47">
        <v>1522.31006</v>
      </c>
      <c r="F36" s="47">
        <v>2079.0457499999998</v>
      </c>
      <c r="G36" s="47">
        <v>2373.6106199999999</v>
      </c>
      <c r="H36" s="47">
        <v>2723.1307000000002</v>
      </c>
      <c r="I36" s="47">
        <v>3692.2312999999999</v>
      </c>
      <c r="J36" s="47">
        <v>3912.0992000000006</v>
      </c>
      <c r="K36" s="47">
        <v>3573.8742399999992</v>
      </c>
      <c r="L36" s="47">
        <v>3079.45079412</v>
      </c>
      <c r="M36" s="47">
        <v>2833.933</v>
      </c>
      <c r="N36" s="47">
        <v>3151.1729999999998</v>
      </c>
      <c r="O36" s="47">
        <v>3025.9740000000002</v>
      </c>
      <c r="P36" s="47">
        <v>2634.55</v>
      </c>
      <c r="Q36" s="47">
        <v>3137.96</v>
      </c>
      <c r="R36" s="47">
        <v>3447.8</v>
      </c>
      <c r="S36" s="47">
        <v>4308.3</v>
      </c>
      <c r="T36" s="47">
        <v>3778.7065173930005</v>
      </c>
      <c r="U36" s="47">
        <v>2780.1799892500003</v>
      </c>
      <c r="V36" s="47">
        <v>2593.9</v>
      </c>
      <c r="W36" s="47">
        <v>1958.8</v>
      </c>
      <c r="X36" s="68"/>
      <c r="Y36" s="68"/>
      <c r="Z36" s="68"/>
      <c r="AA36" s="68"/>
      <c r="AB36" s="68"/>
      <c r="AC36" s="68"/>
      <c r="AD36" s="68"/>
      <c r="AE36" s="68"/>
      <c r="AF36" s="68"/>
      <c r="AG36" s="68"/>
      <c r="AH36" s="68"/>
      <c r="AI36" s="68"/>
      <c r="AJ36" s="68"/>
      <c r="AK36" s="68"/>
      <c r="AL36" s="68"/>
      <c r="AM36" s="68"/>
      <c r="AN36" s="68"/>
    </row>
    <row r="37" spans="2:40" ht="18" customHeight="1">
      <c r="B37" s="139" t="s">
        <v>931</v>
      </c>
      <c r="C37" s="72"/>
      <c r="D37" s="72">
        <v>8929.4249</v>
      </c>
      <c r="E37" s="72">
        <v>10085.61226</v>
      </c>
      <c r="F37" s="72">
        <v>12230.09275</v>
      </c>
      <c r="G37" s="72">
        <v>14604.41822</v>
      </c>
      <c r="H37" s="72">
        <v>17431.205699999999</v>
      </c>
      <c r="I37" s="72">
        <v>21205.782300000003</v>
      </c>
      <c r="J37" s="72">
        <v>24490.898500000003</v>
      </c>
      <c r="K37" s="72">
        <v>27041.897340000003</v>
      </c>
      <c r="L37" s="72">
        <v>26938.730794119998</v>
      </c>
      <c r="M37" s="72">
        <v>30408.972000000005</v>
      </c>
      <c r="N37" s="72">
        <v>37695.769600000007</v>
      </c>
      <c r="O37" s="72">
        <v>43748.17226159</v>
      </c>
      <c r="P37" s="72">
        <v>46668.164000000004</v>
      </c>
      <c r="Q37" s="72">
        <v>53822.754999999997</v>
      </c>
      <c r="R37" s="72">
        <v>61612.45</v>
      </c>
      <c r="S37" s="72">
        <v>70408</v>
      </c>
      <c r="T37" s="72">
        <v>77627.326705893007</v>
      </c>
      <c r="U37" s="72">
        <v>72491.915100700091</v>
      </c>
      <c r="V37" s="72">
        <v>81865.499999999985</v>
      </c>
      <c r="W37" s="72">
        <v>82755.399999999994</v>
      </c>
      <c r="X37" s="68"/>
      <c r="Y37" s="68"/>
      <c r="Z37" s="68"/>
      <c r="AA37" s="68"/>
      <c r="AB37" s="68"/>
      <c r="AC37" s="68"/>
      <c r="AD37" s="68"/>
      <c r="AE37" s="68"/>
      <c r="AF37" s="68"/>
      <c r="AG37" s="68"/>
      <c r="AH37" s="68"/>
      <c r="AI37" s="68"/>
      <c r="AJ37" s="68"/>
      <c r="AK37" s="68"/>
      <c r="AL37" s="68"/>
      <c r="AM37" s="68"/>
      <c r="AN37" s="68"/>
    </row>
    <row r="38" spans="2:40" ht="6.75" customHeight="1" thickBot="1">
      <c r="B38" s="76"/>
      <c r="C38" s="76"/>
      <c r="D38" s="76"/>
      <c r="E38" s="76"/>
      <c r="F38" s="76"/>
      <c r="G38" s="76"/>
      <c r="H38" s="76"/>
      <c r="I38" s="77"/>
      <c r="J38" s="77"/>
      <c r="K38" s="77"/>
      <c r="L38" s="77"/>
      <c r="M38" s="77"/>
      <c r="N38" s="77"/>
      <c r="O38" s="77"/>
      <c r="P38" s="77"/>
      <c r="Q38" s="77"/>
      <c r="R38" s="77"/>
      <c r="S38" s="77"/>
      <c r="T38" s="77"/>
      <c r="U38" s="77"/>
      <c r="V38" s="77"/>
      <c r="W38" s="77"/>
      <c r="Y38" s="68"/>
      <c r="Z38" s="68"/>
      <c r="AA38" s="68"/>
      <c r="AB38" s="68"/>
      <c r="AC38" s="68"/>
      <c r="AD38" s="68"/>
      <c r="AE38" s="68"/>
      <c r="AF38" s="68"/>
      <c r="AG38" s="68"/>
      <c r="AH38" s="68"/>
      <c r="AI38" s="68"/>
      <c r="AJ38" s="68"/>
      <c r="AK38" s="68"/>
      <c r="AL38" s="68"/>
      <c r="AM38" s="68"/>
      <c r="AN38" s="68"/>
    </row>
    <row r="39" spans="2:40" ht="18" customHeight="1">
      <c r="B39" s="35" t="s">
        <v>39</v>
      </c>
      <c r="C39" s="45" t="s">
        <v>932</v>
      </c>
      <c r="I39" s="64"/>
      <c r="J39" s="71"/>
      <c r="K39" s="71"/>
      <c r="L39" s="71"/>
    </row>
    <row r="40" spans="2:40" ht="18" customHeight="1">
      <c r="B40" s="102" t="s">
        <v>67</v>
      </c>
      <c r="C40" s="102" t="s">
        <v>903</v>
      </c>
      <c r="D40" s="102"/>
      <c r="E40" s="102"/>
      <c r="F40" s="102"/>
      <c r="G40" s="102"/>
      <c r="H40" s="102"/>
      <c r="I40" s="71"/>
      <c r="J40" s="71"/>
      <c r="K40" s="71"/>
      <c r="L40" s="71"/>
    </row>
    <row r="41" spans="2:40" ht="18" customHeight="1">
      <c r="B41" s="35" t="s">
        <v>830</v>
      </c>
      <c r="C41" s="145" t="s">
        <v>933</v>
      </c>
      <c r="D41" s="145"/>
      <c r="E41" s="145"/>
      <c r="F41" s="145"/>
      <c r="G41" s="145"/>
      <c r="H41" s="145"/>
      <c r="I41" s="71"/>
      <c r="J41" s="71"/>
      <c r="K41" s="71"/>
      <c r="L41" s="71"/>
    </row>
    <row r="42" spans="2:40" ht="18" customHeight="1">
      <c r="B42" s="72"/>
      <c r="C42" s="368"/>
      <c r="D42" s="72"/>
      <c r="E42" s="72"/>
      <c r="F42" s="72"/>
      <c r="G42" s="72"/>
      <c r="H42" s="72"/>
      <c r="I42" s="71"/>
      <c r="J42" s="71"/>
      <c r="K42" s="71"/>
      <c r="L42" s="71"/>
    </row>
    <row r="44" spans="2:40">
      <c r="U44" s="146"/>
      <c r="V44" s="146"/>
    </row>
    <row r="46" spans="2:40">
      <c r="I46" s="47"/>
      <c r="J46" s="47"/>
      <c r="K46" s="47"/>
      <c r="L46" s="47"/>
      <c r="M46" s="47"/>
      <c r="N46" s="47"/>
      <c r="O46" s="47"/>
      <c r="P46" s="47"/>
      <c r="Q46" s="47"/>
      <c r="R46" s="47"/>
    </row>
  </sheetData>
  <mergeCells count="1">
    <mergeCell ref="B6:C6"/>
  </mergeCells>
  <printOptions verticalCentered="1"/>
  <pageMargins left="0.39370078740157483" right="0.39370078740157483" top="0.39370078740157483" bottom="0.39370078740157483" header="0" footer="0"/>
  <pageSetup paperSize="176" scale="4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1"/>
  <sheetViews>
    <sheetView zoomScale="80" zoomScaleNormal="80" zoomScaleSheetLayoutView="100" workbookViewId="0">
      <selection sqref="A1:A1048576"/>
    </sheetView>
  </sheetViews>
  <sheetFormatPr baseColWidth="10" defaultRowHeight="12.75"/>
  <cols>
    <col min="1" max="1" width="3.7109375" style="45" customWidth="1"/>
    <col min="2" max="2" width="18.28515625" style="45" customWidth="1"/>
    <col min="3" max="3" width="119" style="45" customWidth="1"/>
    <col min="4" max="22" width="12.7109375" style="45" customWidth="1"/>
    <col min="23" max="23" width="13.7109375" style="45" customWidth="1"/>
    <col min="24" max="16384" width="11.42578125" style="45"/>
  </cols>
  <sheetData>
    <row r="1" spans="2:39" ht="18" customHeight="1"/>
    <row r="2" spans="2:39" ht="18" customHeight="1">
      <c r="B2" s="2" t="s">
        <v>1065</v>
      </c>
      <c r="C2" s="3"/>
      <c r="D2" s="3"/>
      <c r="E2" s="3"/>
      <c r="F2" s="3"/>
      <c r="G2" s="3"/>
      <c r="H2" s="3"/>
      <c r="I2" s="3"/>
    </row>
    <row r="3" spans="2:39" ht="18" customHeight="1">
      <c r="B3" s="6" t="s">
        <v>1066</v>
      </c>
      <c r="C3" s="4"/>
      <c r="D3" s="4"/>
      <c r="E3" s="4"/>
      <c r="F3" s="4"/>
      <c r="G3" s="4"/>
      <c r="H3" s="4"/>
      <c r="I3" s="4"/>
      <c r="J3" s="3"/>
      <c r="K3" s="71"/>
      <c r="L3" s="71"/>
    </row>
    <row r="4" spans="2:39" ht="18" customHeight="1">
      <c r="B4" s="13" t="s">
        <v>938</v>
      </c>
      <c r="C4" s="13"/>
      <c r="D4" s="13"/>
      <c r="E4" s="13"/>
      <c r="F4" s="13"/>
      <c r="G4" s="13"/>
      <c r="H4" s="13"/>
      <c r="I4" s="13"/>
      <c r="J4" s="4"/>
      <c r="K4" s="71"/>
      <c r="L4" s="71"/>
    </row>
    <row r="5" spans="2:39" ht="7.5" customHeight="1" thickBot="1">
      <c r="C5" s="288"/>
      <c r="D5" s="288"/>
      <c r="E5" s="288"/>
      <c r="F5" s="288"/>
      <c r="G5" s="288"/>
      <c r="H5" s="288"/>
      <c r="I5" s="288"/>
      <c r="J5" s="288"/>
      <c r="K5" s="53"/>
      <c r="N5" s="53"/>
      <c r="S5" s="53"/>
    </row>
    <row r="6" spans="2:39" ht="30" customHeight="1" thickBot="1">
      <c r="B6" s="397" t="s">
        <v>690</v>
      </c>
      <c r="C6" s="397"/>
      <c r="D6" s="116">
        <v>2001</v>
      </c>
      <c r="E6" s="116">
        <v>2002</v>
      </c>
      <c r="F6" s="116">
        <v>2003</v>
      </c>
      <c r="G6" s="116">
        <v>2004</v>
      </c>
      <c r="H6" s="116">
        <v>2005</v>
      </c>
      <c r="I6" s="116">
        <v>2006</v>
      </c>
      <c r="J6" s="116">
        <v>2007</v>
      </c>
      <c r="K6" s="116">
        <v>2008</v>
      </c>
      <c r="L6" s="116">
        <v>2009</v>
      </c>
      <c r="M6" s="116">
        <v>2010</v>
      </c>
      <c r="N6" s="116">
        <v>2011</v>
      </c>
      <c r="O6" s="116">
        <v>2012</v>
      </c>
      <c r="P6" s="116">
        <v>2013</v>
      </c>
      <c r="Q6" s="116" t="s">
        <v>662</v>
      </c>
      <c r="R6" s="116" t="s">
        <v>663</v>
      </c>
      <c r="S6" s="116" t="s">
        <v>664</v>
      </c>
      <c r="T6" s="116" t="s">
        <v>665</v>
      </c>
      <c r="U6" s="116" t="s">
        <v>666</v>
      </c>
      <c r="V6" s="116" t="s">
        <v>667</v>
      </c>
      <c r="W6" s="116" t="s">
        <v>685</v>
      </c>
    </row>
    <row r="7" spans="2:39" ht="3" customHeight="1">
      <c r="B7" s="72"/>
      <c r="C7" s="72"/>
      <c r="D7" s="72"/>
      <c r="E7" s="72"/>
      <c r="F7" s="72"/>
      <c r="G7" s="72"/>
      <c r="H7" s="72"/>
      <c r="I7" s="72"/>
      <c r="J7" s="71"/>
      <c r="K7" s="71"/>
      <c r="L7" s="71"/>
      <c r="M7" s="71"/>
    </row>
    <row r="8" spans="2:39" ht="18" customHeight="1">
      <c r="B8" s="147" t="s">
        <v>1067</v>
      </c>
      <c r="C8" s="74"/>
      <c r="D8" s="74">
        <v>10481.9341</v>
      </c>
      <c r="E8" s="74">
        <v>9084.9901700000009</v>
      </c>
      <c r="F8" s="74">
        <v>10573.49683</v>
      </c>
      <c r="G8" s="74">
        <v>11931.56979</v>
      </c>
      <c r="H8" s="74">
        <v>14510.306844279999</v>
      </c>
      <c r="I8" s="74">
        <v>17918.399400000002</v>
      </c>
      <c r="J8" s="74">
        <v>20123.972120000002</v>
      </c>
      <c r="K8" s="74">
        <v>25031.817259999996</v>
      </c>
      <c r="L8" s="74">
        <v>26158.250006040002</v>
      </c>
      <c r="M8" s="74">
        <v>28045.278257808004</v>
      </c>
      <c r="N8" s="74">
        <v>32822.727237481595</v>
      </c>
      <c r="O8" s="74">
        <v>37766.697234635911</v>
      </c>
      <c r="P8" s="74">
        <v>40975.749773835021</v>
      </c>
      <c r="Q8" s="74">
        <v>47579.738777977538</v>
      </c>
      <c r="R8" s="74">
        <v>55370.005552231887</v>
      </c>
      <c r="S8" s="74">
        <v>62339.166345513469</v>
      </c>
      <c r="T8" s="74">
        <v>68448.285863470053</v>
      </c>
      <c r="U8" s="74">
        <v>69240.123989649714</v>
      </c>
      <c r="V8" s="74">
        <v>69198.47651671691</v>
      </c>
      <c r="W8" s="74">
        <v>71609.164696149586</v>
      </c>
      <c r="X8" s="68"/>
      <c r="Y8" s="68"/>
      <c r="Z8" s="68"/>
      <c r="AA8" s="68"/>
      <c r="AB8" s="68"/>
      <c r="AC8" s="68"/>
      <c r="AD8" s="68"/>
      <c r="AE8" s="68"/>
      <c r="AF8" s="68"/>
      <c r="AG8" s="68"/>
      <c r="AH8" s="68"/>
      <c r="AI8" s="68"/>
      <c r="AJ8" s="68"/>
      <c r="AK8" s="68"/>
      <c r="AL8" s="68"/>
      <c r="AM8" s="68"/>
    </row>
    <row r="9" spans="2:39" ht="6" customHeight="1">
      <c r="B9" s="74"/>
      <c r="C9" s="74"/>
      <c r="D9" s="74"/>
      <c r="E9" s="74"/>
      <c r="F9" s="74"/>
      <c r="G9" s="74"/>
      <c r="H9" s="74"/>
      <c r="I9" s="74"/>
      <c r="J9" s="74"/>
      <c r="K9" s="74"/>
      <c r="L9" s="74"/>
      <c r="M9" s="74"/>
      <c r="N9" s="74"/>
      <c r="O9" s="74"/>
      <c r="P9" s="74"/>
      <c r="Q9" s="74"/>
      <c r="R9" s="74"/>
      <c r="S9" s="74"/>
      <c r="T9" s="74"/>
      <c r="U9" s="74"/>
      <c r="V9" s="74"/>
      <c r="W9" s="74"/>
      <c r="X9" s="68"/>
      <c r="Y9" s="68"/>
      <c r="Z9" s="68"/>
      <c r="AA9" s="68"/>
      <c r="AB9" s="68"/>
      <c r="AC9" s="68"/>
      <c r="AD9" s="68"/>
      <c r="AE9" s="68"/>
      <c r="AF9" s="68"/>
      <c r="AG9" s="68"/>
      <c r="AH9" s="68"/>
      <c r="AI9" s="68"/>
      <c r="AJ9" s="68"/>
      <c r="AK9" s="68"/>
      <c r="AL9" s="68"/>
      <c r="AM9" s="68"/>
    </row>
    <row r="10" spans="2:39" ht="18" customHeight="1">
      <c r="B10" s="43" t="s">
        <v>1068</v>
      </c>
      <c r="C10" s="72"/>
      <c r="D10" s="47">
        <v>3060.5605999999998</v>
      </c>
      <c r="E10" s="47">
        <v>3443.5006000000003</v>
      </c>
      <c r="F10" s="47">
        <v>3834.4186</v>
      </c>
      <c r="G10" s="47">
        <v>4177.9655999999995</v>
      </c>
      <c r="H10" s="47">
        <v>4998.8967999999986</v>
      </c>
      <c r="I10" s="47">
        <v>6117.4046000000008</v>
      </c>
      <c r="J10" s="47">
        <v>7247.29</v>
      </c>
      <c r="K10" s="47">
        <v>9050.623599999999</v>
      </c>
      <c r="L10" s="47">
        <v>10177.9164</v>
      </c>
      <c r="M10" s="47">
        <v>10661.215400000001</v>
      </c>
      <c r="N10" s="47">
        <v>11957.115199999998</v>
      </c>
      <c r="O10" s="47">
        <v>13629.771200000001</v>
      </c>
      <c r="P10" s="47">
        <v>15204.02</v>
      </c>
      <c r="Q10" s="47">
        <v>18305.16</v>
      </c>
      <c r="R10" s="47">
        <v>20546.939999999999</v>
      </c>
      <c r="S10" s="47">
        <v>22737.26</v>
      </c>
      <c r="T10" s="47">
        <v>25611.8</v>
      </c>
      <c r="U10" s="47">
        <v>26796.1</v>
      </c>
      <c r="V10" s="47">
        <v>27613.5</v>
      </c>
      <c r="W10" s="47">
        <v>28036.9</v>
      </c>
      <c r="X10" s="68"/>
      <c r="Y10" s="68"/>
      <c r="Z10" s="68"/>
      <c r="AA10" s="68"/>
      <c r="AB10" s="68"/>
      <c r="AC10" s="68"/>
      <c r="AD10" s="68"/>
      <c r="AE10" s="68"/>
      <c r="AF10" s="68"/>
      <c r="AG10" s="68"/>
      <c r="AH10" s="68"/>
      <c r="AI10" s="68"/>
      <c r="AJ10" s="68"/>
      <c r="AK10" s="68"/>
      <c r="AL10" s="68"/>
      <c r="AM10" s="68"/>
    </row>
    <row r="11" spans="2:39" ht="18" customHeight="1">
      <c r="B11" s="60" t="s">
        <v>838</v>
      </c>
      <c r="C11" s="72"/>
      <c r="D11" s="47">
        <v>2029.4313999999999</v>
      </c>
      <c r="E11" s="47">
        <v>1332.5850094900002</v>
      </c>
      <c r="F11" s="47">
        <v>1246.2954399800003</v>
      </c>
      <c r="G11" s="47">
        <v>1468.29892301</v>
      </c>
      <c r="H11" s="47">
        <v>1796.33476107</v>
      </c>
      <c r="I11" s="47">
        <v>2600.7966360399996</v>
      </c>
      <c r="J11" s="47">
        <v>2526.5204369200001</v>
      </c>
      <c r="K11" s="47">
        <v>3947.5549365799998</v>
      </c>
      <c r="L11" s="47">
        <v>3313.1412420460001</v>
      </c>
      <c r="M11" s="47">
        <v>3590.2908956600004</v>
      </c>
      <c r="N11" s="47">
        <v>5537.6433828300005</v>
      </c>
      <c r="O11" s="47">
        <v>6099.4113239999997</v>
      </c>
      <c r="P11" s="47">
        <v>6349.5</v>
      </c>
      <c r="Q11" s="47">
        <v>7432.6953729800007</v>
      </c>
      <c r="R11" s="47">
        <v>8588.4723917400006</v>
      </c>
      <c r="S11" s="47">
        <v>11239.339966669999</v>
      </c>
      <c r="T11" s="47">
        <v>11355.164918169998</v>
      </c>
      <c r="U11" s="47">
        <v>10689.6</v>
      </c>
      <c r="V11" s="47">
        <v>11306.4</v>
      </c>
      <c r="W11" s="47">
        <v>11206</v>
      </c>
      <c r="X11" s="68"/>
      <c r="Y11" s="68"/>
      <c r="Z11" s="68"/>
      <c r="AA11" s="68"/>
      <c r="AB11" s="68"/>
      <c r="AC11" s="68"/>
      <c r="AD11" s="68"/>
      <c r="AE11" s="68"/>
      <c r="AF11" s="68"/>
      <c r="AG11" s="68"/>
      <c r="AH11" s="68"/>
      <c r="AI11" s="68"/>
      <c r="AJ11" s="68"/>
      <c r="AK11" s="68"/>
      <c r="AL11" s="68"/>
      <c r="AM11" s="68"/>
    </row>
    <row r="12" spans="2:39" ht="18" customHeight="1">
      <c r="B12" s="60" t="s">
        <v>1069</v>
      </c>
      <c r="C12" s="72"/>
      <c r="D12" s="72">
        <v>1211.4553999999998</v>
      </c>
      <c r="E12" s="72">
        <v>1286.8241699999999</v>
      </c>
      <c r="F12" s="72">
        <v>1918.9367299999999</v>
      </c>
      <c r="G12" s="72">
        <v>1478.08879</v>
      </c>
      <c r="H12" s="72">
        <v>1561.4182700000001</v>
      </c>
      <c r="I12" s="72">
        <v>1684.3605</v>
      </c>
      <c r="J12" s="72">
        <v>1579.79612</v>
      </c>
      <c r="K12" s="72">
        <v>1447.4192600000001</v>
      </c>
      <c r="L12" s="72">
        <v>1711.2570060400001</v>
      </c>
      <c r="M12" s="72">
        <v>1990.6412578079999</v>
      </c>
      <c r="N12" s="72">
        <v>2261.9062374816003</v>
      </c>
      <c r="O12" s="72">
        <v>2466.2622346359071</v>
      </c>
      <c r="P12" s="72">
        <v>2519.5786758350237</v>
      </c>
      <c r="Q12" s="72">
        <v>2639.1119556075391</v>
      </c>
      <c r="R12" s="72">
        <v>3049.823984771891</v>
      </c>
      <c r="S12" s="72">
        <v>3754.980480033475</v>
      </c>
      <c r="T12" s="72">
        <v>4392.9327653100663</v>
      </c>
      <c r="U12" s="72">
        <v>4550.9479896497123</v>
      </c>
      <c r="V12" s="72">
        <v>5410.3865167169151</v>
      </c>
      <c r="W12" s="72">
        <v>5476.4136961495906</v>
      </c>
      <c r="X12" s="68"/>
      <c r="Y12" s="68"/>
      <c r="Z12" s="68"/>
      <c r="AA12" s="68"/>
      <c r="AB12" s="68"/>
      <c r="AC12" s="68"/>
      <c r="AD12" s="68"/>
      <c r="AE12" s="68"/>
      <c r="AF12" s="68"/>
      <c r="AG12" s="68"/>
      <c r="AH12" s="68"/>
      <c r="AI12" s="68"/>
      <c r="AJ12" s="68"/>
      <c r="AK12" s="68"/>
      <c r="AL12" s="68"/>
      <c r="AM12" s="68"/>
    </row>
    <row r="13" spans="2:39" ht="18" customHeight="1">
      <c r="B13" s="148" t="s">
        <v>1070</v>
      </c>
      <c r="C13" s="72"/>
      <c r="D13" s="47">
        <v>548.95899999999995</v>
      </c>
      <c r="E13" s="47">
        <v>934.01599999999996</v>
      </c>
      <c r="F13" s="47">
        <v>1518.752</v>
      </c>
      <c r="G13" s="47">
        <v>1192.318</v>
      </c>
      <c r="H13" s="47">
        <v>1130.2460000000001</v>
      </c>
      <c r="I13" s="47">
        <v>1107.7139999999999</v>
      </c>
      <c r="J13" s="47">
        <v>1117.095</v>
      </c>
      <c r="K13" s="47">
        <v>932.58399999999995</v>
      </c>
      <c r="L13" s="47">
        <v>1157.9690000000001</v>
      </c>
      <c r="M13" s="47">
        <v>1396.181</v>
      </c>
      <c r="N13" s="47">
        <v>1552.8420000000001</v>
      </c>
      <c r="O13" s="47">
        <v>1686.729</v>
      </c>
      <c r="P13" s="47">
        <v>1564.7</v>
      </c>
      <c r="Q13" s="47">
        <v>1439.3</v>
      </c>
      <c r="R13" s="47">
        <v>1575.1</v>
      </c>
      <c r="S13" s="47">
        <v>1838</v>
      </c>
      <c r="T13" s="47">
        <v>2104.5</v>
      </c>
      <c r="U13" s="47">
        <v>1751.4</v>
      </c>
      <c r="V13" s="47">
        <v>2009.5</v>
      </c>
      <c r="W13" s="47">
        <v>1801.8</v>
      </c>
      <c r="X13" s="68"/>
      <c r="Y13" s="68"/>
      <c r="Z13" s="68"/>
      <c r="AA13" s="68"/>
      <c r="AB13" s="68"/>
      <c r="AC13" s="68"/>
      <c r="AD13" s="68"/>
      <c r="AE13" s="68"/>
      <c r="AF13" s="68"/>
      <c r="AG13" s="68"/>
      <c r="AH13" s="68"/>
      <c r="AI13" s="68"/>
      <c r="AJ13" s="68"/>
      <c r="AK13" s="68"/>
      <c r="AL13" s="68"/>
      <c r="AM13" s="68"/>
    </row>
    <row r="14" spans="2:39" ht="18" customHeight="1">
      <c r="B14" s="148" t="s">
        <v>1071</v>
      </c>
      <c r="C14" s="72"/>
      <c r="D14" s="47">
        <v>662.49639999999999</v>
      </c>
      <c r="E14" s="47">
        <v>352.80816999999996</v>
      </c>
      <c r="F14" s="47">
        <v>400.18473</v>
      </c>
      <c r="G14" s="47">
        <v>285.77078999999998</v>
      </c>
      <c r="H14" s="47">
        <v>431.17226999999997</v>
      </c>
      <c r="I14" s="47">
        <v>576.64650000000006</v>
      </c>
      <c r="J14" s="47">
        <v>462.70112000000006</v>
      </c>
      <c r="K14" s="47">
        <v>514.83526000000006</v>
      </c>
      <c r="L14" s="47">
        <v>553.28800604000003</v>
      </c>
      <c r="M14" s="47">
        <v>594.46025780799994</v>
      </c>
      <c r="N14" s="47">
        <v>709.0642374816</v>
      </c>
      <c r="O14" s="47">
        <v>779.53323463590721</v>
      </c>
      <c r="P14" s="47">
        <v>954.8786758350235</v>
      </c>
      <c r="Q14" s="47">
        <v>1199.8119556075394</v>
      </c>
      <c r="R14" s="47">
        <v>1474.7239847718911</v>
      </c>
      <c r="S14" s="47">
        <v>1916.9804800334748</v>
      </c>
      <c r="T14" s="47">
        <v>2288.4327653100659</v>
      </c>
      <c r="U14" s="47">
        <v>2799.5479896497122</v>
      </c>
      <c r="V14" s="47">
        <v>3400.8865167169156</v>
      </c>
      <c r="W14" s="47">
        <v>3674.6136961495904</v>
      </c>
      <c r="X14" s="68"/>
      <c r="Y14" s="68"/>
      <c r="Z14" s="68"/>
      <c r="AA14" s="68"/>
      <c r="AB14" s="68"/>
      <c r="AC14" s="68"/>
      <c r="AD14" s="68"/>
      <c r="AE14" s="68"/>
      <c r="AF14" s="68"/>
      <c r="AG14" s="68"/>
      <c r="AH14" s="68"/>
      <c r="AI14" s="68"/>
      <c r="AJ14" s="68"/>
      <c r="AK14" s="68"/>
      <c r="AL14" s="68"/>
      <c r="AM14" s="68"/>
    </row>
    <row r="15" spans="2:39" ht="18" customHeight="1">
      <c r="B15" s="95" t="s">
        <v>1072</v>
      </c>
      <c r="C15" s="72"/>
      <c r="D15" s="47">
        <v>3395.9047</v>
      </c>
      <c r="E15" s="47">
        <v>2504.2359999999999</v>
      </c>
      <c r="F15" s="47">
        <v>3050.13</v>
      </c>
      <c r="G15" s="47">
        <v>4202.0546999999997</v>
      </c>
      <c r="H15" s="47">
        <v>5109.33</v>
      </c>
      <c r="I15" s="47">
        <v>5904.1229999999996</v>
      </c>
      <c r="J15" s="47">
        <v>7075.1569</v>
      </c>
      <c r="K15" s="47">
        <v>8027.4849999999997</v>
      </c>
      <c r="L15" s="47">
        <v>8097.8890000000001</v>
      </c>
      <c r="M15" s="47">
        <v>8980.91</v>
      </c>
      <c r="N15" s="47">
        <v>10339.648999999999</v>
      </c>
      <c r="O15" s="47">
        <v>11620.076994999999</v>
      </c>
      <c r="P15" s="47">
        <v>12847.568619379999</v>
      </c>
      <c r="Q15" s="47">
        <v>14287.618001999999</v>
      </c>
      <c r="R15" s="47">
        <v>17810.2847296</v>
      </c>
      <c r="S15" s="47">
        <v>18405.046375850001</v>
      </c>
      <c r="T15" s="47">
        <v>20489.013019450002</v>
      </c>
      <c r="U15" s="47">
        <v>20248.839</v>
      </c>
      <c r="V15" s="47">
        <v>17995.469000000001</v>
      </c>
      <c r="W15" s="47">
        <v>20151.927</v>
      </c>
      <c r="X15" s="68"/>
      <c r="Y15" s="68"/>
      <c r="Z15" s="68"/>
      <c r="AA15" s="68"/>
      <c r="AB15" s="68"/>
      <c r="AC15" s="68"/>
      <c r="AD15" s="68"/>
      <c r="AE15" s="68"/>
      <c r="AF15" s="68"/>
      <c r="AG15" s="68"/>
      <c r="AH15" s="68"/>
      <c r="AI15" s="68"/>
      <c r="AJ15" s="68"/>
      <c r="AK15" s="68"/>
      <c r="AL15" s="68"/>
      <c r="AM15" s="68"/>
    </row>
    <row r="16" spans="2:39" ht="18" customHeight="1">
      <c r="B16" s="23" t="s">
        <v>1073</v>
      </c>
      <c r="C16" s="72"/>
      <c r="D16" s="72">
        <v>1835.5987000000002</v>
      </c>
      <c r="E16" s="72">
        <v>1219.617</v>
      </c>
      <c r="F16" s="72">
        <v>1319.0650000000001</v>
      </c>
      <c r="G16" s="72">
        <v>1670.2286999999999</v>
      </c>
      <c r="H16" s="72">
        <v>1997.3620000000001</v>
      </c>
      <c r="I16" s="72">
        <v>2743.6769999999997</v>
      </c>
      <c r="J16" s="72">
        <v>3863.8269</v>
      </c>
      <c r="K16" s="72">
        <v>4498.7579999999998</v>
      </c>
      <c r="L16" s="72">
        <v>5084.2170000000006</v>
      </c>
      <c r="M16" s="72">
        <v>5477.9310000000005</v>
      </c>
      <c r="N16" s="72">
        <v>6538.4419999999991</v>
      </c>
      <c r="O16" s="72">
        <v>7135.1930000000002</v>
      </c>
      <c r="P16" s="72">
        <v>8080.0686193799993</v>
      </c>
      <c r="Q16" s="72">
        <v>9034.9780019999998</v>
      </c>
      <c r="R16" s="72">
        <v>10470.254729599999</v>
      </c>
      <c r="S16" s="72">
        <v>11479.84637585</v>
      </c>
      <c r="T16" s="72">
        <v>12259.61301945</v>
      </c>
      <c r="U16" s="72">
        <v>12488.492999999999</v>
      </c>
      <c r="V16" s="72">
        <v>14462.675999999999</v>
      </c>
      <c r="W16" s="72">
        <v>15797.433999999999</v>
      </c>
      <c r="X16" s="68"/>
      <c r="Y16" s="68"/>
      <c r="Z16" s="68"/>
      <c r="AA16" s="68"/>
      <c r="AB16" s="68"/>
      <c r="AC16" s="68"/>
      <c r="AD16" s="68"/>
      <c r="AE16" s="68"/>
      <c r="AF16" s="68"/>
      <c r="AG16" s="68"/>
      <c r="AH16" s="68"/>
      <c r="AI16" s="68"/>
      <c r="AJ16" s="68"/>
      <c r="AK16" s="68"/>
      <c r="AL16" s="68"/>
      <c r="AM16" s="68"/>
    </row>
    <row r="17" spans="2:39" ht="18" customHeight="1">
      <c r="B17" s="316" t="s">
        <v>1186</v>
      </c>
      <c r="C17" s="72"/>
      <c r="D17" s="47">
        <v>0</v>
      </c>
      <c r="E17" s="72">
        <v>1.86</v>
      </c>
      <c r="F17" s="72">
        <v>0</v>
      </c>
      <c r="G17" s="72">
        <v>0</v>
      </c>
      <c r="H17" s="72">
        <v>0</v>
      </c>
      <c r="I17" s="72">
        <v>0</v>
      </c>
      <c r="J17" s="72">
        <v>0</v>
      </c>
      <c r="K17" s="72">
        <v>0</v>
      </c>
      <c r="L17" s="72">
        <v>0</v>
      </c>
      <c r="M17" s="72">
        <v>0</v>
      </c>
      <c r="N17" s="72">
        <v>0</v>
      </c>
      <c r="O17" s="72">
        <v>0</v>
      </c>
      <c r="P17" s="72">
        <v>0</v>
      </c>
      <c r="Q17" s="72">
        <v>0</v>
      </c>
      <c r="R17" s="72">
        <v>0</v>
      </c>
      <c r="S17" s="72">
        <v>0</v>
      </c>
      <c r="T17" s="72">
        <v>0</v>
      </c>
      <c r="U17" s="72">
        <v>0</v>
      </c>
      <c r="V17" s="72">
        <v>1689.1859999999999</v>
      </c>
      <c r="W17" s="72">
        <v>1841.4159999999999</v>
      </c>
      <c r="X17" s="68"/>
      <c r="Y17" s="68"/>
      <c r="Z17" s="68"/>
      <c r="AA17" s="68"/>
      <c r="AB17" s="68"/>
      <c r="AC17" s="68"/>
      <c r="AD17" s="68"/>
      <c r="AE17" s="68"/>
      <c r="AF17" s="68"/>
      <c r="AG17" s="68"/>
      <c r="AH17" s="68"/>
      <c r="AI17" s="68"/>
      <c r="AJ17" s="68"/>
      <c r="AK17" s="68"/>
      <c r="AL17" s="68"/>
      <c r="AM17" s="68"/>
    </row>
    <row r="18" spans="2:39" ht="18" customHeight="1">
      <c r="B18" s="23" t="s">
        <v>1074</v>
      </c>
      <c r="C18" s="72"/>
      <c r="D18" s="47">
        <v>37.348999999999997</v>
      </c>
      <c r="E18" s="72">
        <v>40.813000000000002</v>
      </c>
      <c r="F18" s="72">
        <v>29.698</v>
      </c>
      <c r="G18" s="72">
        <v>133.91800000000001</v>
      </c>
      <c r="H18" s="72">
        <v>253.19900000000001</v>
      </c>
      <c r="I18" s="72">
        <v>247.792</v>
      </c>
      <c r="J18" s="72">
        <v>324.38600000000002</v>
      </c>
      <c r="K18" s="72">
        <v>379.38400000000001</v>
      </c>
      <c r="L18" s="72">
        <v>460.23500000000001</v>
      </c>
      <c r="M18" s="72">
        <v>583.06700000000001</v>
      </c>
      <c r="N18" s="72">
        <v>655.92499999999995</v>
      </c>
      <c r="O18" s="72">
        <v>761.65599999999995</v>
      </c>
      <c r="P18" s="72">
        <v>932.6</v>
      </c>
      <c r="Q18" s="72">
        <v>1026.3</v>
      </c>
      <c r="R18" s="72">
        <v>1070.21</v>
      </c>
      <c r="S18" s="72">
        <v>1052.42</v>
      </c>
      <c r="T18" s="72">
        <v>1055</v>
      </c>
      <c r="U18" s="72">
        <v>1069.5329999999999</v>
      </c>
      <c r="V18" s="72">
        <v>970.39</v>
      </c>
      <c r="W18" s="72">
        <v>968.81799999999998</v>
      </c>
      <c r="X18" s="68"/>
      <c r="Y18" s="68"/>
      <c r="Z18" s="68"/>
      <c r="AA18" s="68"/>
      <c r="AB18" s="68"/>
      <c r="AC18" s="68"/>
      <c r="AD18" s="68"/>
      <c r="AE18" s="68"/>
      <c r="AF18" s="68"/>
      <c r="AG18" s="68"/>
      <c r="AH18" s="68"/>
      <c r="AI18" s="68"/>
      <c r="AJ18" s="68"/>
      <c r="AK18" s="68"/>
      <c r="AL18" s="68"/>
      <c r="AM18" s="68"/>
    </row>
    <row r="19" spans="2:39" ht="18" customHeight="1">
      <c r="B19" s="23" t="s">
        <v>1075</v>
      </c>
      <c r="C19" s="72"/>
      <c r="D19" s="47">
        <v>563.48500000000001</v>
      </c>
      <c r="E19" s="72">
        <v>627.02599999999995</v>
      </c>
      <c r="F19" s="72">
        <v>695.06500000000005</v>
      </c>
      <c r="G19" s="72">
        <v>865.69799999999998</v>
      </c>
      <c r="H19" s="72">
        <v>877.28099999999995</v>
      </c>
      <c r="I19" s="72">
        <v>1376.7919999999999</v>
      </c>
      <c r="J19" s="72">
        <v>1494.6780000000001</v>
      </c>
      <c r="K19" s="72">
        <v>1671.4380000000001</v>
      </c>
      <c r="L19" s="72">
        <v>1848.7919999999999</v>
      </c>
      <c r="M19" s="72">
        <v>1933.39</v>
      </c>
      <c r="N19" s="72">
        <v>2312.1129999999998</v>
      </c>
      <c r="O19" s="72">
        <v>2633.1350000000002</v>
      </c>
      <c r="P19" s="72">
        <v>2871.3</v>
      </c>
      <c r="Q19" s="72">
        <v>3273.7</v>
      </c>
      <c r="R19" s="72">
        <v>3733.8</v>
      </c>
      <c r="S19" s="72">
        <v>4285.3999999999996</v>
      </c>
      <c r="T19" s="72">
        <v>4651.8</v>
      </c>
      <c r="U19" s="72">
        <v>4737.1000000000004</v>
      </c>
      <c r="V19" s="72">
        <v>4765.8</v>
      </c>
      <c r="W19" s="72">
        <v>4843.8</v>
      </c>
      <c r="X19" s="68"/>
      <c r="Y19" s="68"/>
      <c r="Z19" s="68"/>
      <c r="AA19" s="68"/>
      <c r="AB19" s="68"/>
      <c r="AC19" s="68"/>
      <c r="AD19" s="68"/>
      <c r="AE19" s="68"/>
      <c r="AF19" s="68"/>
      <c r="AG19" s="68"/>
      <c r="AH19" s="68"/>
      <c r="AI19" s="68"/>
      <c r="AJ19" s="68"/>
      <c r="AK19" s="68"/>
      <c r="AL19" s="68"/>
      <c r="AM19" s="68"/>
    </row>
    <row r="20" spans="2:39" ht="18" customHeight="1">
      <c r="B20" s="23" t="s">
        <v>1076</v>
      </c>
      <c r="C20" s="72"/>
      <c r="D20" s="47">
        <v>1234.7647000000002</v>
      </c>
      <c r="E20" s="72">
        <v>549.91800000000001</v>
      </c>
      <c r="F20" s="72">
        <v>594.30200000000002</v>
      </c>
      <c r="G20" s="72">
        <v>670.6126999999999</v>
      </c>
      <c r="H20" s="72">
        <v>866.88199999999995</v>
      </c>
      <c r="I20" s="72">
        <v>1119.0930000000001</v>
      </c>
      <c r="J20" s="72">
        <v>2044.7628999999999</v>
      </c>
      <c r="K20" s="72">
        <v>2447.9360000000001</v>
      </c>
      <c r="L20" s="72">
        <v>2775.19</v>
      </c>
      <c r="M20" s="72">
        <v>2961.4740000000002</v>
      </c>
      <c r="N20" s="72">
        <v>3570.404</v>
      </c>
      <c r="O20" s="72">
        <v>3740.402</v>
      </c>
      <c r="P20" s="72">
        <v>4276.1686193799997</v>
      </c>
      <c r="Q20" s="72">
        <v>4734.9780020000007</v>
      </c>
      <c r="R20" s="72">
        <v>5666.2447295999991</v>
      </c>
      <c r="S20" s="72">
        <v>6142.0263758500014</v>
      </c>
      <c r="T20" s="72">
        <v>6552.8130194500009</v>
      </c>
      <c r="U20" s="72">
        <v>6681.86</v>
      </c>
      <c r="V20" s="72">
        <v>7037.3</v>
      </c>
      <c r="W20" s="72">
        <v>8143.4</v>
      </c>
      <c r="X20" s="68"/>
      <c r="Y20" s="68"/>
      <c r="Z20" s="68"/>
      <c r="AA20" s="68"/>
      <c r="AB20" s="68"/>
      <c r="AC20" s="68"/>
      <c r="AD20" s="68"/>
      <c r="AE20" s="68"/>
      <c r="AF20" s="68"/>
      <c r="AG20" s="68"/>
      <c r="AH20" s="68"/>
      <c r="AI20" s="68"/>
      <c r="AJ20" s="68"/>
      <c r="AK20" s="68"/>
      <c r="AL20" s="68"/>
      <c r="AM20" s="68"/>
    </row>
    <row r="21" spans="2:39" ht="18" customHeight="1">
      <c r="B21" s="95" t="s">
        <v>1077</v>
      </c>
      <c r="C21" s="72"/>
      <c r="D21" s="72">
        <v>1560.3059999999998</v>
      </c>
      <c r="E21" s="72">
        <v>1284.6189999999999</v>
      </c>
      <c r="F21" s="72">
        <v>1731.0650000000001</v>
      </c>
      <c r="G21" s="72">
        <v>2531.826</v>
      </c>
      <c r="H21" s="72">
        <v>3111.9680000000003</v>
      </c>
      <c r="I21" s="72">
        <v>3160.4459999999999</v>
      </c>
      <c r="J21" s="72">
        <v>3211.33</v>
      </c>
      <c r="K21" s="72">
        <v>3528.7269999999999</v>
      </c>
      <c r="L21" s="72">
        <v>3013.6719999999996</v>
      </c>
      <c r="M21" s="72">
        <v>3502.9790000000003</v>
      </c>
      <c r="N21" s="72">
        <v>3801.2070000000003</v>
      </c>
      <c r="O21" s="72">
        <v>4484.8839950000001</v>
      </c>
      <c r="P21" s="72">
        <v>4767.5</v>
      </c>
      <c r="Q21" s="72">
        <v>5252.64</v>
      </c>
      <c r="R21" s="72">
        <v>7340.0300000000007</v>
      </c>
      <c r="S21" s="72">
        <v>6925.2</v>
      </c>
      <c r="T21" s="72">
        <v>8229.4</v>
      </c>
      <c r="U21" s="72">
        <v>7760.3459999999995</v>
      </c>
      <c r="V21" s="72">
        <v>3532.7930000000001</v>
      </c>
      <c r="W21" s="72">
        <v>4354.4930000000004</v>
      </c>
      <c r="X21" s="68"/>
      <c r="Y21" s="68"/>
      <c r="Z21" s="68"/>
      <c r="AA21" s="68"/>
      <c r="AB21" s="68"/>
      <c r="AC21" s="68"/>
      <c r="AD21" s="68"/>
      <c r="AE21" s="68"/>
      <c r="AF21" s="68"/>
      <c r="AG21" s="68"/>
      <c r="AH21" s="68"/>
      <c r="AI21" s="68"/>
      <c r="AJ21" s="68"/>
      <c r="AK21" s="68"/>
      <c r="AL21" s="68"/>
      <c r="AM21" s="68"/>
    </row>
    <row r="22" spans="2:39" ht="18" customHeight="1">
      <c r="B22" s="23" t="s">
        <v>1078</v>
      </c>
      <c r="C22" s="72"/>
      <c r="D22" s="47">
        <v>125.03100000000001</v>
      </c>
      <c r="E22" s="72">
        <v>125.63</v>
      </c>
      <c r="F22" s="72">
        <v>124.828</v>
      </c>
      <c r="G22" s="72">
        <v>290.48099999999999</v>
      </c>
      <c r="H22" s="72">
        <v>643.47199999999998</v>
      </c>
      <c r="I22" s="72">
        <v>793.62099999999998</v>
      </c>
      <c r="J22" s="72">
        <v>998.57</v>
      </c>
      <c r="K22" s="72">
        <v>1326.4159999999999</v>
      </c>
      <c r="L22" s="72">
        <v>1500.779</v>
      </c>
      <c r="M22" s="72">
        <v>1885.3530000000001</v>
      </c>
      <c r="N22" s="72">
        <v>2260.8290000000002</v>
      </c>
      <c r="O22" s="72">
        <v>2980.5770000000002</v>
      </c>
      <c r="P22" s="72">
        <v>3505.8</v>
      </c>
      <c r="Q22" s="72">
        <v>3649</v>
      </c>
      <c r="R22" s="72">
        <v>5429.85</v>
      </c>
      <c r="S22" s="72">
        <v>5181.2</v>
      </c>
      <c r="T22" s="72">
        <v>6171</v>
      </c>
      <c r="U22" s="72">
        <v>6043.1459999999997</v>
      </c>
      <c r="V22" s="72">
        <v>1918.2929999999999</v>
      </c>
      <c r="W22" s="72">
        <v>2595.6930000000002</v>
      </c>
      <c r="X22" s="68"/>
      <c r="Y22" s="68"/>
      <c r="Z22" s="68"/>
      <c r="AA22" s="68"/>
      <c r="AB22" s="68"/>
      <c r="AC22" s="68"/>
      <c r="AD22" s="68"/>
      <c r="AE22" s="68"/>
      <c r="AF22" s="68"/>
      <c r="AG22" s="68"/>
      <c r="AH22" s="68"/>
      <c r="AI22" s="68"/>
      <c r="AJ22" s="68"/>
      <c r="AK22" s="68"/>
      <c r="AL22" s="68"/>
      <c r="AM22" s="68"/>
    </row>
    <row r="23" spans="2:39" ht="18" customHeight="1">
      <c r="B23" s="23" t="s">
        <v>1079</v>
      </c>
      <c r="C23" s="72"/>
      <c r="D23" s="47">
        <v>0</v>
      </c>
      <c r="E23" s="72">
        <v>70.724999999999994</v>
      </c>
      <c r="F23" s="72">
        <v>150.066</v>
      </c>
      <c r="G23" s="72">
        <v>76</v>
      </c>
      <c r="H23" s="72">
        <v>162.83199999999999</v>
      </c>
      <c r="I23" s="72">
        <v>0</v>
      </c>
      <c r="J23" s="72">
        <v>148.54300000000001</v>
      </c>
      <c r="K23" s="72">
        <v>199.143</v>
      </c>
      <c r="L23" s="72">
        <v>289.50400000000002</v>
      </c>
      <c r="M23" s="72">
        <v>393.29</v>
      </c>
      <c r="N23" s="72">
        <v>184.97200000000001</v>
      </c>
      <c r="O23" s="72">
        <v>258.53899999999999</v>
      </c>
      <c r="P23" s="72">
        <v>285.10000000000002</v>
      </c>
      <c r="Q23" s="72">
        <v>310.89999999999998</v>
      </c>
      <c r="R23" s="72">
        <v>376.8</v>
      </c>
      <c r="S23" s="72">
        <v>426.5</v>
      </c>
      <c r="T23" s="72">
        <v>503.7</v>
      </c>
      <c r="U23" s="72">
        <v>437.5</v>
      </c>
      <c r="V23" s="72">
        <v>365.6</v>
      </c>
      <c r="W23" s="72">
        <v>365.6</v>
      </c>
      <c r="X23" s="68"/>
      <c r="Y23" s="68"/>
      <c r="Z23" s="68"/>
      <c r="AA23" s="68"/>
      <c r="AB23" s="68"/>
      <c r="AC23" s="68"/>
      <c r="AD23" s="68"/>
      <c r="AE23" s="68"/>
      <c r="AF23" s="68"/>
      <c r="AG23" s="68"/>
      <c r="AH23" s="68"/>
      <c r="AI23" s="68"/>
      <c r="AJ23" s="68"/>
      <c r="AK23" s="68"/>
      <c r="AL23" s="68"/>
      <c r="AM23" s="68"/>
    </row>
    <row r="24" spans="2:39" ht="18" customHeight="1">
      <c r="B24" s="23" t="s">
        <v>1080</v>
      </c>
      <c r="C24" s="72"/>
      <c r="D24" s="47">
        <v>1435.2749999999999</v>
      </c>
      <c r="E24" s="72">
        <v>1088.2639999999999</v>
      </c>
      <c r="F24" s="72">
        <v>1456.171</v>
      </c>
      <c r="G24" s="72">
        <v>2165.3449999999998</v>
      </c>
      <c r="H24" s="72">
        <v>2305.6640000000002</v>
      </c>
      <c r="I24" s="72">
        <v>2366.8249999999998</v>
      </c>
      <c r="J24" s="72">
        <v>2064.2170000000001</v>
      </c>
      <c r="K24" s="72">
        <v>2003.1679999999999</v>
      </c>
      <c r="L24" s="72">
        <v>1223.3889999999999</v>
      </c>
      <c r="M24" s="72">
        <v>1224.336</v>
      </c>
      <c r="N24" s="72">
        <v>1355.4059999999999</v>
      </c>
      <c r="O24" s="72">
        <v>1245.7679950000002</v>
      </c>
      <c r="P24" s="72">
        <v>976.6</v>
      </c>
      <c r="Q24" s="72">
        <v>1292.74</v>
      </c>
      <c r="R24" s="72">
        <v>1533.38</v>
      </c>
      <c r="S24" s="72">
        <v>1317.5</v>
      </c>
      <c r="T24" s="72">
        <v>1554.7</v>
      </c>
      <c r="U24" s="72">
        <v>1279.7</v>
      </c>
      <c r="V24" s="72">
        <v>1248.9000000000001</v>
      </c>
      <c r="W24" s="72">
        <v>1393.2</v>
      </c>
      <c r="X24" s="68"/>
      <c r="Y24" s="68"/>
      <c r="Z24" s="68"/>
      <c r="AA24" s="68"/>
      <c r="AB24" s="68"/>
      <c r="AC24" s="68"/>
      <c r="AD24" s="68"/>
      <c r="AE24" s="68"/>
      <c r="AF24" s="68"/>
      <c r="AG24" s="68"/>
      <c r="AH24" s="68"/>
      <c r="AI24" s="68"/>
      <c r="AJ24" s="68"/>
      <c r="AK24" s="68"/>
      <c r="AL24" s="68"/>
      <c r="AM24" s="68"/>
    </row>
    <row r="25" spans="2:39" ht="18" customHeight="1">
      <c r="B25" s="43" t="s">
        <v>974</v>
      </c>
      <c r="C25" s="72"/>
      <c r="D25" s="47">
        <v>5.0220000000000002</v>
      </c>
      <c r="E25" s="72">
        <v>157.12039051000002</v>
      </c>
      <c r="F25" s="72">
        <v>223.24796001999997</v>
      </c>
      <c r="G25" s="72">
        <v>227.35647699</v>
      </c>
      <c r="H25" s="72">
        <v>278.94143893</v>
      </c>
      <c r="I25" s="72">
        <v>422.03076395999994</v>
      </c>
      <c r="J25" s="72">
        <v>528.74856307999994</v>
      </c>
      <c r="K25" s="72">
        <v>903.84546341999999</v>
      </c>
      <c r="L25" s="72">
        <v>1324.029357954</v>
      </c>
      <c r="M25" s="72">
        <v>1291.31970434</v>
      </c>
      <c r="N25" s="72">
        <v>821.99541716999988</v>
      </c>
      <c r="O25" s="72">
        <v>1079.4744760000001</v>
      </c>
      <c r="P25" s="72">
        <v>963.88</v>
      </c>
      <c r="Q25" s="72">
        <v>1103.84462702</v>
      </c>
      <c r="R25" s="72">
        <v>1224.1876082599997</v>
      </c>
      <c r="S25" s="72">
        <v>1423.00003333</v>
      </c>
      <c r="T25" s="72">
        <v>1332.13508183</v>
      </c>
      <c r="U25" s="72">
        <v>1447.4</v>
      </c>
      <c r="V25" s="72">
        <v>1536.2</v>
      </c>
      <c r="W25" s="72">
        <v>1938.3</v>
      </c>
      <c r="X25" s="68"/>
      <c r="Y25" s="68"/>
      <c r="Z25" s="68"/>
      <c r="AA25" s="68"/>
      <c r="AB25" s="68"/>
      <c r="AC25" s="68"/>
      <c r="AD25" s="68"/>
      <c r="AE25" s="68"/>
      <c r="AF25" s="68"/>
      <c r="AG25" s="68"/>
      <c r="AH25" s="68"/>
      <c r="AI25" s="68"/>
      <c r="AJ25" s="68"/>
      <c r="AK25" s="68"/>
      <c r="AL25" s="68"/>
      <c r="AM25" s="68"/>
    </row>
    <row r="26" spans="2:39" ht="18" customHeight="1">
      <c r="B26" s="149" t="s">
        <v>1081</v>
      </c>
      <c r="C26" s="72"/>
      <c r="D26" s="72">
        <v>779.56</v>
      </c>
      <c r="E26" s="72">
        <v>360.72399999999999</v>
      </c>
      <c r="F26" s="72">
        <v>300.46809999999999</v>
      </c>
      <c r="G26" s="72">
        <v>377.80529999999999</v>
      </c>
      <c r="H26" s="72">
        <v>765.3855742799999</v>
      </c>
      <c r="I26" s="72">
        <v>1189.6839</v>
      </c>
      <c r="J26" s="72">
        <v>1166.4601</v>
      </c>
      <c r="K26" s="72">
        <v>1654.8890000000001</v>
      </c>
      <c r="L26" s="72">
        <v>1534.0169999999998</v>
      </c>
      <c r="M26" s="72">
        <v>1530.9010000000001</v>
      </c>
      <c r="N26" s="72">
        <v>1904.4179999999999</v>
      </c>
      <c r="O26" s="72">
        <v>2871.7010049999999</v>
      </c>
      <c r="P26" s="72">
        <v>3091.20247862</v>
      </c>
      <c r="Q26" s="72">
        <v>3811.3088203699995</v>
      </c>
      <c r="R26" s="72">
        <v>4150.2968378599999</v>
      </c>
      <c r="S26" s="72">
        <v>4779.5394896300004</v>
      </c>
      <c r="T26" s="72">
        <v>5267.2400787099996</v>
      </c>
      <c r="U26" s="72">
        <v>5507.2370000000001</v>
      </c>
      <c r="V26" s="72">
        <v>5336.5210000000006</v>
      </c>
      <c r="W26" s="72">
        <v>4799.6239999999998</v>
      </c>
      <c r="X26" s="68"/>
      <c r="Y26" s="68"/>
      <c r="Z26" s="68"/>
      <c r="AA26" s="68"/>
      <c r="AB26" s="68"/>
      <c r="AC26" s="68"/>
      <c r="AD26" s="68"/>
      <c r="AE26" s="68"/>
      <c r="AF26" s="68"/>
      <c r="AG26" s="68"/>
      <c r="AH26" s="68"/>
      <c r="AI26" s="68"/>
      <c r="AJ26" s="68"/>
      <c r="AK26" s="68"/>
      <c r="AL26" s="68"/>
      <c r="AM26" s="68"/>
    </row>
    <row r="27" spans="2:39" ht="18" customHeight="1">
      <c r="B27" s="37" t="s">
        <v>1082</v>
      </c>
      <c r="C27" s="72"/>
      <c r="D27" s="72">
        <v>100.64800000000001</v>
      </c>
      <c r="E27" s="72">
        <v>101.31099999999999</v>
      </c>
      <c r="F27" s="72">
        <v>18.860099999999999</v>
      </c>
      <c r="G27" s="72">
        <v>122.59729999999999</v>
      </c>
      <c r="H27" s="72">
        <v>135.85557427999998</v>
      </c>
      <c r="I27" s="72">
        <v>196.5309</v>
      </c>
      <c r="J27" s="72">
        <v>322.08710000000002</v>
      </c>
      <c r="K27" s="72">
        <v>532.68799999999999</v>
      </c>
      <c r="L27" s="72">
        <v>310.18799999999999</v>
      </c>
      <c r="M27" s="72">
        <v>203.76999999999998</v>
      </c>
      <c r="N27" s="72">
        <v>358.30199999999996</v>
      </c>
      <c r="O27" s="72">
        <v>538.69200499999999</v>
      </c>
      <c r="P27" s="72">
        <v>967.70247861999997</v>
      </c>
      <c r="Q27" s="72">
        <v>1351.6088203699996</v>
      </c>
      <c r="R27" s="72">
        <v>1619.68683786</v>
      </c>
      <c r="S27" s="72">
        <v>1820.5194896300002</v>
      </c>
      <c r="T27" s="72">
        <v>1670.1400787100001</v>
      </c>
      <c r="U27" s="72">
        <v>1724.9369999999999</v>
      </c>
      <c r="V27" s="72">
        <v>2003.5210000000002</v>
      </c>
      <c r="W27" s="72">
        <v>1990.8240000000001</v>
      </c>
      <c r="X27" s="68"/>
      <c r="Y27" s="68"/>
      <c r="Z27" s="68"/>
      <c r="AA27" s="68"/>
      <c r="AB27" s="68"/>
      <c r="AC27" s="68"/>
      <c r="AD27" s="68"/>
      <c r="AE27" s="68"/>
      <c r="AF27" s="68"/>
      <c r="AG27" s="68"/>
      <c r="AH27" s="68"/>
      <c r="AI27" s="68"/>
      <c r="AJ27" s="68"/>
      <c r="AK27" s="68"/>
      <c r="AL27" s="68"/>
      <c r="AM27" s="68"/>
    </row>
    <row r="28" spans="2:39" ht="18" customHeight="1">
      <c r="B28" s="150" t="s">
        <v>1083</v>
      </c>
      <c r="C28" s="72"/>
      <c r="D28" s="47">
        <v>32.343000000000004</v>
      </c>
      <c r="E28" s="72">
        <v>22.88</v>
      </c>
      <c r="F28" s="72">
        <v>3.7371000000000003</v>
      </c>
      <c r="G28" s="72">
        <v>25.952999999999999</v>
      </c>
      <c r="H28" s="72">
        <v>28.121599999999997</v>
      </c>
      <c r="I28" s="72">
        <v>35.085600000000007</v>
      </c>
      <c r="J28" s="72">
        <v>34.182000000000002</v>
      </c>
      <c r="K28" s="72">
        <v>48.494</v>
      </c>
      <c r="L28" s="72">
        <v>82.938999999999993</v>
      </c>
      <c r="M28" s="72">
        <v>53.426000000000002</v>
      </c>
      <c r="N28" s="72">
        <v>65.921000000000006</v>
      </c>
      <c r="O28" s="72">
        <v>204.946</v>
      </c>
      <c r="P28" s="72">
        <v>605.83080999999993</v>
      </c>
      <c r="Q28" s="72">
        <v>826.58884151999985</v>
      </c>
      <c r="R28" s="72">
        <v>1141.6942704000001</v>
      </c>
      <c r="S28" s="72">
        <v>1022.3078176700002</v>
      </c>
      <c r="T28" s="72">
        <v>881.89424208999992</v>
      </c>
      <c r="U28" s="72">
        <v>532.56899999999996</v>
      </c>
      <c r="V28" s="72">
        <v>523.899</v>
      </c>
      <c r="W28" s="72">
        <v>931.20500000000004</v>
      </c>
      <c r="X28" s="68"/>
      <c r="Y28" s="68"/>
      <c r="Z28" s="68"/>
      <c r="AA28" s="68"/>
      <c r="AB28" s="68"/>
      <c r="AC28" s="68"/>
      <c r="AD28" s="68"/>
      <c r="AE28" s="68"/>
      <c r="AF28" s="68"/>
      <c r="AG28" s="68"/>
      <c r="AH28" s="68"/>
      <c r="AI28" s="68"/>
      <c r="AJ28" s="68"/>
      <c r="AK28" s="68"/>
      <c r="AL28" s="68"/>
      <c r="AM28" s="68"/>
    </row>
    <row r="29" spans="2:39" ht="18" customHeight="1">
      <c r="B29" s="148" t="s">
        <v>1084</v>
      </c>
      <c r="C29" s="72"/>
      <c r="D29" s="47">
        <v>68.305000000000007</v>
      </c>
      <c r="E29" s="72">
        <v>78.430999999999997</v>
      </c>
      <c r="F29" s="72">
        <v>15.122999999999999</v>
      </c>
      <c r="G29" s="72">
        <v>58.720999999999997</v>
      </c>
      <c r="H29" s="72">
        <v>37.558</v>
      </c>
      <c r="I29" s="72">
        <v>86.409300000000002</v>
      </c>
      <c r="J29" s="72">
        <v>287.9051</v>
      </c>
      <c r="K29" s="72">
        <v>96.194000000000003</v>
      </c>
      <c r="L29" s="72">
        <v>227.249</v>
      </c>
      <c r="M29" s="72">
        <v>150.34399999999999</v>
      </c>
      <c r="N29" s="72">
        <v>292.38099999999997</v>
      </c>
      <c r="O29" s="72">
        <v>236.54599999999999</v>
      </c>
      <c r="P29" s="72">
        <v>265.66659999999996</v>
      </c>
      <c r="Q29" s="72">
        <v>402.39830333999998</v>
      </c>
      <c r="R29" s="72">
        <v>350.44939608999999</v>
      </c>
      <c r="S29" s="72">
        <v>644.38335390999987</v>
      </c>
      <c r="T29" s="72">
        <v>714.29248862000009</v>
      </c>
      <c r="U29" s="72">
        <v>663.70699999999999</v>
      </c>
      <c r="V29" s="72">
        <v>935.34699999999998</v>
      </c>
      <c r="W29" s="72">
        <v>1002.84</v>
      </c>
      <c r="X29" s="68"/>
      <c r="Y29" s="68"/>
      <c r="Z29" s="68"/>
      <c r="AA29" s="68"/>
      <c r="AB29" s="68"/>
      <c r="AC29" s="68"/>
      <c r="AD29" s="68"/>
      <c r="AE29" s="68"/>
      <c r="AF29" s="68"/>
      <c r="AG29" s="68"/>
      <c r="AH29" s="68"/>
      <c r="AI29" s="68"/>
      <c r="AJ29" s="68"/>
      <c r="AK29" s="68"/>
      <c r="AL29" s="68"/>
      <c r="AM29" s="68"/>
    </row>
    <row r="30" spans="2:39" ht="18" customHeight="1">
      <c r="B30" s="148" t="s">
        <v>1085</v>
      </c>
      <c r="C30" s="72"/>
      <c r="D30" s="47">
        <v>0</v>
      </c>
      <c r="E30" s="72">
        <v>0</v>
      </c>
      <c r="F30" s="72">
        <v>0</v>
      </c>
      <c r="G30" s="72">
        <v>37.923300000000005</v>
      </c>
      <c r="H30" s="72">
        <v>70.175974279999991</v>
      </c>
      <c r="I30" s="72">
        <v>75.036000000000001</v>
      </c>
      <c r="J30" s="72">
        <v>0</v>
      </c>
      <c r="K30" s="72">
        <v>388</v>
      </c>
      <c r="L30" s="72">
        <v>0</v>
      </c>
      <c r="M30" s="72">
        <v>0</v>
      </c>
      <c r="N30" s="72">
        <v>0</v>
      </c>
      <c r="O30" s="72">
        <v>57.199999999999996</v>
      </c>
      <c r="P30" s="72">
        <v>56.205068619999999</v>
      </c>
      <c r="Q30" s="72">
        <v>9.6516755100000005</v>
      </c>
      <c r="R30" s="72">
        <v>16.583171369999999</v>
      </c>
      <c r="S30" s="72">
        <v>78.828318049999993</v>
      </c>
      <c r="T30" s="72">
        <v>23.953347999999998</v>
      </c>
      <c r="U30" s="72">
        <v>17.361000000000001</v>
      </c>
      <c r="V30" s="72">
        <v>0</v>
      </c>
      <c r="W30" s="72">
        <v>0</v>
      </c>
      <c r="X30" s="68"/>
      <c r="Y30" s="68"/>
      <c r="Z30" s="68"/>
      <c r="AA30" s="68"/>
      <c r="AB30" s="68"/>
      <c r="AC30" s="68"/>
      <c r="AD30" s="68"/>
      <c r="AE30" s="68"/>
      <c r="AF30" s="68"/>
      <c r="AG30" s="68"/>
      <c r="AH30" s="68"/>
      <c r="AI30" s="68"/>
      <c r="AJ30" s="68"/>
      <c r="AK30" s="68"/>
      <c r="AL30" s="68"/>
      <c r="AM30" s="68"/>
    </row>
    <row r="31" spans="2:39" ht="18" customHeight="1">
      <c r="B31" s="148" t="s">
        <v>1086</v>
      </c>
      <c r="C31" s="72"/>
      <c r="D31" s="47">
        <v>0</v>
      </c>
      <c r="E31" s="72">
        <v>0</v>
      </c>
      <c r="F31" s="72">
        <v>0</v>
      </c>
      <c r="G31" s="72">
        <v>0</v>
      </c>
      <c r="H31" s="72">
        <v>0</v>
      </c>
      <c r="I31" s="72">
        <v>0</v>
      </c>
      <c r="J31" s="72">
        <v>0</v>
      </c>
      <c r="K31" s="72">
        <v>0</v>
      </c>
      <c r="L31" s="72">
        <v>0</v>
      </c>
      <c r="M31" s="72">
        <v>0</v>
      </c>
      <c r="N31" s="72">
        <v>0</v>
      </c>
      <c r="O31" s="72">
        <v>40.000004999999994</v>
      </c>
      <c r="P31" s="72">
        <v>39.999999999999993</v>
      </c>
      <c r="Q31" s="72">
        <v>112.97</v>
      </c>
      <c r="R31" s="72">
        <v>110.96</v>
      </c>
      <c r="S31" s="72">
        <v>75.000000000000014</v>
      </c>
      <c r="T31" s="72">
        <v>50.000000000000007</v>
      </c>
      <c r="U31" s="72">
        <v>51.5</v>
      </c>
      <c r="V31" s="72">
        <v>54.075000000000003</v>
      </c>
      <c r="W31" s="72">
        <v>56.779000000000003</v>
      </c>
      <c r="X31" s="68"/>
      <c r="Y31" s="68"/>
      <c r="Z31" s="68"/>
      <c r="AA31" s="68"/>
      <c r="AB31" s="68"/>
      <c r="AC31" s="68"/>
      <c r="AD31" s="68"/>
      <c r="AE31" s="68"/>
      <c r="AF31" s="68"/>
      <c r="AG31" s="68"/>
      <c r="AH31" s="68"/>
      <c r="AI31" s="68"/>
      <c r="AJ31" s="68"/>
      <c r="AK31" s="68"/>
      <c r="AL31" s="68"/>
      <c r="AM31" s="68"/>
    </row>
    <row r="32" spans="2:39" ht="18" customHeight="1">
      <c r="B32" s="306" t="s">
        <v>1087</v>
      </c>
      <c r="C32" s="72"/>
      <c r="D32" s="47">
        <v>0</v>
      </c>
      <c r="E32" s="47">
        <v>0</v>
      </c>
      <c r="F32" s="47">
        <v>0</v>
      </c>
      <c r="G32" s="47">
        <v>0</v>
      </c>
      <c r="H32" s="47">
        <v>0</v>
      </c>
      <c r="I32" s="47">
        <v>0</v>
      </c>
      <c r="J32" s="47">
        <v>0</v>
      </c>
      <c r="K32" s="47">
        <v>0</v>
      </c>
      <c r="L32" s="47">
        <v>0</v>
      </c>
      <c r="M32" s="47">
        <v>0</v>
      </c>
      <c r="N32" s="47">
        <v>0</v>
      </c>
      <c r="O32" s="47">
        <v>0</v>
      </c>
      <c r="P32" s="47">
        <v>0</v>
      </c>
      <c r="Q32" s="47">
        <v>0</v>
      </c>
      <c r="R32" s="47">
        <v>0</v>
      </c>
      <c r="S32" s="47">
        <v>0</v>
      </c>
      <c r="T32" s="47">
        <v>0</v>
      </c>
      <c r="U32" s="72">
        <v>459.79999999999995</v>
      </c>
      <c r="V32" s="72">
        <v>490.20000000000005</v>
      </c>
      <c r="W32" s="72">
        <v>0</v>
      </c>
      <c r="X32" s="68"/>
      <c r="Y32" s="68"/>
      <c r="Z32" s="68"/>
      <c r="AA32" s="68"/>
      <c r="AB32" s="68"/>
      <c r="AC32" s="68"/>
      <c r="AD32" s="68"/>
      <c r="AE32" s="68"/>
      <c r="AF32" s="68"/>
      <c r="AG32" s="68"/>
      <c r="AH32" s="68"/>
      <c r="AI32" s="68"/>
      <c r="AJ32" s="68"/>
      <c r="AK32" s="68"/>
      <c r="AL32" s="68"/>
      <c r="AM32" s="68"/>
    </row>
    <row r="33" spans="2:39" ht="18" customHeight="1">
      <c r="B33" s="148" t="s">
        <v>163</v>
      </c>
      <c r="C33" s="138"/>
      <c r="D33" s="47">
        <v>678.91199999999992</v>
      </c>
      <c r="E33" s="72">
        <v>259.41300000000001</v>
      </c>
      <c r="F33" s="72">
        <v>281.608</v>
      </c>
      <c r="G33" s="72">
        <v>255.208</v>
      </c>
      <c r="H33" s="72">
        <v>629.53</v>
      </c>
      <c r="I33" s="72">
        <v>993.15300000000002</v>
      </c>
      <c r="J33" s="72">
        <v>844.37300000000005</v>
      </c>
      <c r="K33" s="72">
        <v>1122.201</v>
      </c>
      <c r="L33" s="72">
        <v>1223.829</v>
      </c>
      <c r="M33" s="72">
        <v>1327.1310000000001</v>
      </c>
      <c r="N33" s="72">
        <v>1546.116</v>
      </c>
      <c r="O33" s="72">
        <v>2333.009</v>
      </c>
      <c r="P33" s="72">
        <v>2123.5</v>
      </c>
      <c r="Q33" s="72">
        <v>2459.6999999999998</v>
      </c>
      <c r="R33" s="72">
        <v>2530.61</v>
      </c>
      <c r="S33" s="72">
        <v>2959.02</v>
      </c>
      <c r="T33" s="72">
        <v>3597.1</v>
      </c>
      <c r="U33" s="72">
        <v>3782.3</v>
      </c>
      <c r="V33" s="72">
        <v>3333</v>
      </c>
      <c r="W33" s="72">
        <v>2808.8</v>
      </c>
      <c r="X33" s="68"/>
      <c r="Y33" s="68"/>
      <c r="Z33" s="68"/>
      <c r="AA33" s="68"/>
      <c r="AB33" s="68"/>
      <c r="AC33" s="68"/>
      <c r="AD33" s="68"/>
      <c r="AE33" s="68"/>
      <c r="AF33" s="68"/>
      <c r="AG33" s="68"/>
      <c r="AH33" s="68"/>
      <c r="AI33" s="68"/>
      <c r="AJ33" s="68"/>
      <c r="AK33" s="68"/>
      <c r="AL33" s="68"/>
      <c r="AM33" s="68"/>
    </row>
    <row r="34" spans="2:39" ht="6.75" customHeight="1" thickBot="1">
      <c r="B34" s="76"/>
      <c r="C34" s="76"/>
      <c r="D34" s="76"/>
      <c r="E34" s="76"/>
      <c r="F34" s="76"/>
      <c r="G34" s="76"/>
      <c r="H34" s="76"/>
      <c r="I34" s="76"/>
      <c r="J34" s="77"/>
      <c r="K34" s="77"/>
      <c r="L34" s="77"/>
      <c r="M34" s="77"/>
      <c r="N34" s="77"/>
      <c r="O34" s="77"/>
      <c r="P34" s="77"/>
      <c r="Q34" s="77"/>
      <c r="R34" s="77"/>
      <c r="S34" s="77"/>
      <c r="T34" s="77"/>
      <c r="U34" s="77"/>
      <c r="V34" s="77"/>
      <c r="W34" s="77"/>
      <c r="Y34" s="68"/>
      <c r="Z34" s="68"/>
      <c r="AA34" s="68"/>
      <c r="AB34" s="68"/>
      <c r="AC34" s="68"/>
      <c r="AD34" s="68"/>
      <c r="AE34" s="68"/>
      <c r="AF34" s="68"/>
      <c r="AG34" s="68"/>
      <c r="AH34" s="68"/>
      <c r="AI34" s="68"/>
      <c r="AJ34" s="68"/>
      <c r="AK34" s="68"/>
      <c r="AL34" s="68"/>
      <c r="AM34" s="68"/>
    </row>
    <row r="35" spans="2:39" ht="18" customHeight="1">
      <c r="B35" s="35" t="s">
        <v>39</v>
      </c>
      <c r="C35" s="45" t="s">
        <v>164</v>
      </c>
      <c r="J35" s="71"/>
      <c r="K35" s="71"/>
      <c r="L35" s="71"/>
    </row>
    <row r="36" spans="2:39" ht="18" customHeight="1">
      <c r="B36" s="102" t="s">
        <v>67</v>
      </c>
      <c r="C36" s="102" t="s">
        <v>68</v>
      </c>
      <c r="D36" s="102"/>
      <c r="E36" s="102"/>
      <c r="F36" s="102"/>
      <c r="G36" s="102"/>
      <c r="H36" s="102"/>
      <c r="I36" s="102"/>
      <c r="J36" s="71"/>
      <c r="K36" s="71"/>
      <c r="L36" s="71"/>
    </row>
    <row r="37" spans="2:39" ht="18" customHeight="1">
      <c r="B37" s="35" t="s">
        <v>83</v>
      </c>
      <c r="C37" s="72" t="s">
        <v>162</v>
      </c>
      <c r="D37" s="72"/>
      <c r="E37" s="72"/>
      <c r="F37" s="72"/>
      <c r="G37" s="72"/>
      <c r="H37" s="72"/>
      <c r="I37" s="72"/>
      <c r="J37" s="71"/>
      <c r="K37" s="71"/>
      <c r="L37" s="71"/>
    </row>
    <row r="38" spans="2:39" ht="18" customHeight="1">
      <c r="J38" s="151"/>
      <c r="K38" s="151"/>
      <c r="L38" s="151"/>
    </row>
    <row r="39" spans="2:39">
      <c r="J39" s="151"/>
      <c r="K39" s="151"/>
      <c r="L39" s="151"/>
    </row>
    <row r="40" spans="2:39">
      <c r="B40" s="12"/>
    </row>
    <row r="41" spans="2:39">
      <c r="J41" s="64"/>
      <c r="K41" s="64"/>
      <c r="L41" s="152"/>
      <c r="M41" s="152"/>
      <c r="N41" s="152"/>
      <c r="O41" s="152"/>
      <c r="P41" s="152"/>
      <c r="Q41" s="152"/>
      <c r="R41" s="152"/>
    </row>
  </sheetData>
  <mergeCells count="1">
    <mergeCell ref="B6:C6"/>
  </mergeCells>
  <printOptions verticalCentered="1"/>
  <pageMargins left="0.39370078740157483" right="0.39370078740157483" top="0.39370078740157483" bottom="0.39370078740157483" header="0" footer="0"/>
  <pageSetup paperSize="176" scale="4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0"/>
  <sheetViews>
    <sheetView zoomScale="80" zoomScaleNormal="80" zoomScaleSheetLayoutView="100" workbookViewId="0">
      <selection sqref="A1:A1048576"/>
    </sheetView>
  </sheetViews>
  <sheetFormatPr baseColWidth="10" defaultRowHeight="12.75"/>
  <cols>
    <col min="1" max="1" width="3.7109375" style="45" customWidth="1"/>
    <col min="2" max="2" width="20.7109375" style="45" customWidth="1"/>
    <col min="3" max="3" width="96.42578125" style="45" customWidth="1"/>
    <col min="4" max="9" width="12.7109375" style="45" customWidth="1"/>
    <col min="10" max="18" width="11.42578125" style="45"/>
    <col min="19" max="19" width="12.7109375" style="45" customWidth="1"/>
    <col min="20" max="21" width="11.42578125" style="45"/>
    <col min="22" max="22" width="14.140625" style="45" bestFit="1" customWidth="1"/>
    <col min="23" max="16384" width="11.42578125" style="45"/>
  </cols>
  <sheetData>
    <row r="1" spans="2:38" ht="18" customHeight="1"/>
    <row r="2" spans="2:38" ht="18" customHeight="1">
      <c r="B2" s="2" t="s">
        <v>1088</v>
      </c>
      <c r="C2" s="3"/>
      <c r="D2" s="3"/>
      <c r="E2" s="3"/>
      <c r="F2" s="3"/>
      <c r="G2" s="3"/>
      <c r="H2" s="3"/>
      <c r="I2" s="3"/>
    </row>
    <row r="3" spans="2:38" ht="18" customHeight="1">
      <c r="B3" s="6" t="s">
        <v>1089</v>
      </c>
      <c r="C3" s="4"/>
      <c r="D3" s="4"/>
      <c r="E3" s="4"/>
      <c r="F3" s="4"/>
      <c r="G3" s="8"/>
      <c r="H3" s="4"/>
      <c r="I3" s="4"/>
    </row>
    <row r="4" spans="2:38" ht="18" customHeight="1">
      <c r="B4" s="13" t="s">
        <v>938</v>
      </c>
      <c r="C4" s="13"/>
      <c r="D4" s="13"/>
      <c r="E4" s="13"/>
      <c r="F4" s="288"/>
      <c r="G4" s="288"/>
      <c r="H4" s="288"/>
      <c r="I4" s="288"/>
    </row>
    <row r="5" spans="2:38" ht="3.75" customHeight="1" thickBot="1">
      <c r="K5" s="53"/>
      <c r="L5" s="53" t="s">
        <v>52</v>
      </c>
    </row>
    <row r="6" spans="2:38" ht="30" customHeight="1" thickBot="1">
      <c r="B6" s="397" t="s">
        <v>906</v>
      </c>
      <c r="C6" s="397"/>
      <c r="D6" s="116">
        <v>2004</v>
      </c>
      <c r="E6" s="116">
        <v>2005</v>
      </c>
      <c r="F6" s="116">
        <v>2006</v>
      </c>
      <c r="G6" s="116">
        <v>2007</v>
      </c>
      <c r="H6" s="116">
        <v>2008</v>
      </c>
      <c r="I6" s="116">
        <v>2009</v>
      </c>
      <c r="J6" s="116">
        <v>2010</v>
      </c>
      <c r="K6" s="116">
        <v>2011</v>
      </c>
      <c r="L6" s="116">
        <v>2012</v>
      </c>
      <c r="M6" s="116">
        <v>2013</v>
      </c>
      <c r="N6" s="116" t="s">
        <v>643</v>
      </c>
      <c r="O6" s="116" t="s">
        <v>644</v>
      </c>
      <c r="P6" s="116" t="s">
        <v>645</v>
      </c>
      <c r="Q6" s="116" t="s">
        <v>646</v>
      </c>
      <c r="R6" s="116" t="s">
        <v>647</v>
      </c>
      <c r="S6" s="116" t="s">
        <v>648</v>
      </c>
      <c r="T6" s="116" t="s">
        <v>685</v>
      </c>
    </row>
    <row r="7" spans="2:38">
      <c r="F7" s="290"/>
      <c r="G7" s="290"/>
      <c r="H7" s="290"/>
      <c r="I7" s="290"/>
      <c r="J7" s="290"/>
    </row>
    <row r="8" spans="2:38" ht="18" customHeight="1">
      <c r="B8" s="153" t="s">
        <v>833</v>
      </c>
      <c r="C8" s="56"/>
      <c r="D8" s="104">
        <v>791.39279999999997</v>
      </c>
      <c r="E8" s="104">
        <v>933.70937428000002</v>
      </c>
      <c r="F8" s="104">
        <v>1088.7479000000001</v>
      </c>
      <c r="G8" s="104">
        <v>1323.0212000000001</v>
      </c>
      <c r="H8" s="104">
        <v>2060.2487000000001</v>
      </c>
      <c r="I8" s="104">
        <v>1582.2471656436612</v>
      </c>
      <c r="J8" s="104">
        <v>1410.0428274402589</v>
      </c>
      <c r="K8" s="104">
        <v>1540.7114846846425</v>
      </c>
      <c r="L8" s="104">
        <v>1302.0476403315638</v>
      </c>
      <c r="M8" s="104">
        <v>1449.634525970301</v>
      </c>
      <c r="N8" s="104">
        <v>1296.1485813330225</v>
      </c>
      <c r="O8" s="104">
        <v>1378.4504018071232</v>
      </c>
      <c r="P8" s="104">
        <v>1693.8022304733092</v>
      </c>
      <c r="Q8" s="104">
        <v>2220.1168179225688</v>
      </c>
      <c r="R8" s="104">
        <v>1774.0426869515713</v>
      </c>
      <c r="S8" s="104">
        <v>2068.7912117026285</v>
      </c>
      <c r="T8" s="104">
        <v>4640.382820048545</v>
      </c>
      <c r="U8" s="68"/>
      <c r="V8" s="68"/>
      <c r="W8" s="68"/>
      <c r="X8" s="68"/>
      <c r="Y8" s="68"/>
      <c r="Z8" s="68"/>
      <c r="AA8" s="68"/>
      <c r="AB8" s="68"/>
      <c r="AC8" s="68"/>
      <c r="AD8" s="68"/>
      <c r="AE8" s="68"/>
      <c r="AF8" s="68"/>
      <c r="AG8" s="68"/>
      <c r="AH8" s="68"/>
      <c r="AI8" s="68"/>
      <c r="AJ8" s="68"/>
      <c r="AK8" s="68"/>
      <c r="AL8" s="68"/>
    </row>
    <row r="9" spans="2:38" ht="18" customHeight="1">
      <c r="B9" s="23" t="s">
        <v>1090</v>
      </c>
      <c r="D9" s="47">
        <v>592.64769999999999</v>
      </c>
      <c r="E9" s="47">
        <v>751.36120000000005</v>
      </c>
      <c r="F9" s="47">
        <v>864.63069999999993</v>
      </c>
      <c r="G9" s="47">
        <v>1143.2118</v>
      </c>
      <c r="H9" s="47">
        <v>1418.7084000000002</v>
      </c>
      <c r="I9" s="47">
        <v>1363.6753440877865</v>
      </c>
      <c r="J9" s="47">
        <v>1178.3013875815211</v>
      </c>
      <c r="K9" s="47">
        <v>1270.7890711173529</v>
      </c>
      <c r="L9" s="47">
        <v>1040.7022681886617</v>
      </c>
      <c r="M9" s="47">
        <v>1193.4926402047683</v>
      </c>
      <c r="N9" s="47">
        <v>1099.639632266804</v>
      </c>
      <c r="O9" s="47">
        <v>1093.6203604932139</v>
      </c>
      <c r="P9" s="47">
        <v>1325.2856500393038</v>
      </c>
      <c r="Q9" s="47">
        <v>1471.2812899755363</v>
      </c>
      <c r="R9" s="47">
        <v>1382.7218943887553</v>
      </c>
      <c r="S9" s="47">
        <v>1586.1851303176823</v>
      </c>
      <c r="T9" s="47">
        <v>3696.0245763229195</v>
      </c>
      <c r="U9" s="68"/>
      <c r="V9" s="68"/>
      <c r="W9" s="68"/>
      <c r="X9" s="68"/>
      <c r="Y9" s="68"/>
      <c r="Z9" s="68"/>
      <c r="AA9" s="68"/>
      <c r="AB9" s="68"/>
      <c r="AC9" s="68"/>
      <c r="AD9" s="68"/>
      <c r="AE9" s="68"/>
      <c r="AF9" s="68"/>
      <c r="AG9" s="68"/>
      <c r="AH9" s="68"/>
      <c r="AI9" s="68"/>
      <c r="AJ9" s="68"/>
      <c r="AK9" s="68"/>
      <c r="AL9" s="68"/>
    </row>
    <row r="10" spans="2:38" ht="18" customHeight="1">
      <c r="B10" s="23" t="s">
        <v>1099</v>
      </c>
      <c r="D10" s="47">
        <v>160.8218</v>
      </c>
      <c r="E10" s="47">
        <v>112.1722</v>
      </c>
      <c r="F10" s="47">
        <v>149.08120000000002</v>
      </c>
      <c r="G10" s="47">
        <v>179.80939999999998</v>
      </c>
      <c r="H10" s="47">
        <v>253.5403</v>
      </c>
      <c r="I10" s="47">
        <v>218.57182155587466</v>
      </c>
      <c r="J10" s="47">
        <v>231.74143985873781</v>
      </c>
      <c r="K10" s="47">
        <v>269.92241356728948</v>
      </c>
      <c r="L10" s="47">
        <v>204.145372142902</v>
      </c>
      <c r="M10" s="47">
        <v>199.93681714553264</v>
      </c>
      <c r="N10" s="47">
        <v>186.85727355621873</v>
      </c>
      <c r="O10" s="47">
        <v>268.2468699439093</v>
      </c>
      <c r="P10" s="47">
        <v>289.68826238400527</v>
      </c>
      <c r="Q10" s="47">
        <v>724.88217994703257</v>
      </c>
      <c r="R10" s="47">
        <v>373.95979256281595</v>
      </c>
      <c r="S10" s="47">
        <v>482.60608138494638</v>
      </c>
      <c r="T10" s="47">
        <v>944.35824372562581</v>
      </c>
      <c r="U10" s="68"/>
      <c r="V10" s="68"/>
      <c r="W10" s="68"/>
      <c r="X10" s="68"/>
      <c r="Y10" s="68"/>
      <c r="Z10" s="68"/>
      <c r="AA10" s="68"/>
      <c r="AB10" s="68"/>
      <c r="AC10" s="68"/>
      <c r="AD10" s="68"/>
      <c r="AE10" s="68"/>
      <c r="AF10" s="68"/>
      <c r="AG10" s="68"/>
      <c r="AH10" s="68"/>
      <c r="AI10" s="68"/>
      <c r="AJ10" s="68"/>
      <c r="AK10" s="68"/>
      <c r="AL10" s="68"/>
    </row>
    <row r="11" spans="2:38" ht="18" customHeight="1">
      <c r="B11" s="124" t="s">
        <v>1100</v>
      </c>
      <c r="D11" s="47">
        <v>37.923300000000005</v>
      </c>
      <c r="E11" s="47">
        <v>6.3040204599999994</v>
      </c>
      <c r="F11" s="47">
        <v>6.5585000000000004</v>
      </c>
      <c r="G11" s="47">
        <v>0</v>
      </c>
      <c r="H11" s="47">
        <v>388</v>
      </c>
      <c r="I11" s="47">
        <v>0</v>
      </c>
      <c r="J11" s="47">
        <v>0</v>
      </c>
      <c r="K11" s="47">
        <v>0</v>
      </c>
      <c r="L11" s="47">
        <v>0</v>
      </c>
      <c r="M11" s="47">
        <v>13.827828619999998</v>
      </c>
      <c r="N11" s="47">
        <v>0</v>
      </c>
      <c r="O11" s="47">
        <v>15.789338369999999</v>
      </c>
      <c r="P11" s="47">
        <v>78.828318049999993</v>
      </c>
      <c r="Q11" s="47">
        <v>23.953347999999998</v>
      </c>
      <c r="R11" s="47">
        <v>5.8000000000000003E-2</v>
      </c>
      <c r="S11" s="47">
        <v>0</v>
      </c>
      <c r="T11" s="47">
        <v>0</v>
      </c>
      <c r="U11" s="68"/>
      <c r="V11" s="68"/>
      <c r="W11" s="68"/>
      <c r="X11" s="68"/>
      <c r="Y11" s="68"/>
      <c r="Z11" s="68"/>
      <c r="AA11" s="68"/>
      <c r="AB11" s="68"/>
      <c r="AC11" s="68"/>
      <c r="AD11" s="68"/>
      <c r="AE11" s="68"/>
      <c r="AF11" s="68"/>
      <c r="AG11" s="68"/>
      <c r="AH11" s="68"/>
      <c r="AI11" s="68"/>
      <c r="AJ11" s="68"/>
      <c r="AK11" s="68"/>
      <c r="AL11" s="68"/>
    </row>
    <row r="12" spans="2:38" ht="18" customHeight="1">
      <c r="B12" s="124" t="s">
        <v>1101</v>
      </c>
      <c r="D12" s="47">
        <v>0</v>
      </c>
      <c r="E12" s="47">
        <v>63.871953820000002</v>
      </c>
      <c r="F12" s="47">
        <v>68.477500000000006</v>
      </c>
      <c r="G12" s="47">
        <v>0</v>
      </c>
      <c r="H12" s="47">
        <v>0</v>
      </c>
      <c r="I12" s="47">
        <v>0</v>
      </c>
      <c r="J12" s="47">
        <v>0</v>
      </c>
      <c r="K12" s="47">
        <v>0</v>
      </c>
      <c r="L12" s="47">
        <v>57.199999999999996</v>
      </c>
      <c r="M12" s="47">
        <v>42.37724</v>
      </c>
      <c r="N12" s="47">
        <v>9.6516755100000005</v>
      </c>
      <c r="O12" s="47">
        <v>0.79383300000000001</v>
      </c>
      <c r="P12" s="47">
        <v>0</v>
      </c>
      <c r="Q12" s="47">
        <v>0</v>
      </c>
      <c r="R12" s="47">
        <v>17.303000000000001</v>
      </c>
      <c r="S12" s="47">
        <v>0</v>
      </c>
      <c r="T12" s="47">
        <v>0</v>
      </c>
      <c r="U12" s="68"/>
      <c r="V12" s="68"/>
      <c r="W12" s="68"/>
      <c r="X12" s="68"/>
      <c r="Y12" s="68"/>
      <c r="Z12" s="68"/>
      <c r="AA12" s="68"/>
      <c r="AB12" s="68"/>
      <c r="AC12" s="68"/>
      <c r="AD12" s="68"/>
      <c r="AE12" s="68"/>
      <c r="AF12" s="68"/>
      <c r="AG12" s="68"/>
      <c r="AH12" s="68"/>
      <c r="AI12" s="68"/>
      <c r="AJ12" s="68"/>
      <c r="AK12" s="68"/>
      <c r="AL12" s="68"/>
    </row>
    <row r="13" spans="2:38" ht="18" customHeight="1">
      <c r="B13" s="154" t="s">
        <v>1102</v>
      </c>
      <c r="D13" s="47"/>
      <c r="E13" s="47"/>
      <c r="F13" s="47"/>
      <c r="G13" s="47"/>
      <c r="H13" s="47"/>
      <c r="I13" s="47"/>
      <c r="J13" s="47"/>
      <c r="K13" s="47"/>
      <c r="L13" s="47"/>
      <c r="M13" s="47"/>
      <c r="N13" s="47"/>
      <c r="O13" s="47"/>
      <c r="P13" s="47"/>
      <c r="Q13" s="47"/>
      <c r="R13" s="47"/>
      <c r="S13" s="47"/>
      <c r="T13" s="47"/>
      <c r="U13" s="68"/>
      <c r="V13" s="68"/>
      <c r="W13" s="68"/>
      <c r="X13" s="68"/>
      <c r="Y13" s="68"/>
      <c r="Z13" s="68"/>
      <c r="AA13" s="68"/>
      <c r="AB13" s="68"/>
      <c r="AC13" s="68"/>
      <c r="AD13" s="68"/>
      <c r="AE13" s="68"/>
      <c r="AF13" s="68"/>
      <c r="AG13" s="68"/>
      <c r="AH13" s="68"/>
      <c r="AI13" s="68"/>
      <c r="AJ13" s="68"/>
      <c r="AK13" s="68"/>
      <c r="AL13" s="68"/>
    </row>
    <row r="14" spans="2:38" ht="18" customHeight="1">
      <c r="B14" s="155" t="s">
        <v>1103</v>
      </c>
      <c r="C14" s="102"/>
      <c r="D14" s="47">
        <v>0</v>
      </c>
      <c r="E14" s="47">
        <v>63.871953820000002</v>
      </c>
      <c r="F14" s="47">
        <v>68.477500000000006</v>
      </c>
      <c r="G14" s="47">
        <v>0</v>
      </c>
      <c r="H14" s="47">
        <v>0</v>
      </c>
      <c r="I14" s="47">
        <v>0</v>
      </c>
      <c r="J14" s="47">
        <v>0</v>
      </c>
      <c r="K14" s="47">
        <v>0</v>
      </c>
      <c r="L14" s="47">
        <v>57.199999999999996</v>
      </c>
      <c r="M14" s="47">
        <v>42.37724</v>
      </c>
      <c r="N14" s="47">
        <v>9.6516755100000005</v>
      </c>
      <c r="O14" s="47">
        <v>0.79383300000000001</v>
      </c>
      <c r="P14" s="47">
        <v>0</v>
      </c>
      <c r="Q14" s="47">
        <v>0</v>
      </c>
      <c r="R14" s="47">
        <v>17.303000000000001</v>
      </c>
      <c r="S14" s="47">
        <v>0</v>
      </c>
      <c r="T14" s="47">
        <v>0</v>
      </c>
      <c r="U14" s="68"/>
      <c r="V14" s="68"/>
      <c r="W14" s="68"/>
      <c r="X14" s="68"/>
      <c r="Y14" s="68"/>
      <c r="Z14" s="68"/>
      <c r="AA14" s="68"/>
      <c r="AB14" s="68"/>
      <c r="AC14" s="68"/>
      <c r="AD14" s="68"/>
      <c r="AE14" s="68"/>
      <c r="AF14" s="68"/>
      <c r="AG14" s="68"/>
      <c r="AH14" s="68"/>
      <c r="AI14" s="68"/>
      <c r="AJ14" s="68"/>
      <c r="AK14" s="68"/>
      <c r="AL14" s="68"/>
    </row>
    <row r="15" spans="2:38" ht="6" customHeight="1">
      <c r="B15" s="114"/>
      <c r="D15" s="47"/>
      <c r="E15" s="47"/>
      <c r="F15" s="47"/>
      <c r="G15" s="47"/>
      <c r="H15" s="47"/>
      <c r="I15" s="47"/>
      <c r="J15" s="47"/>
      <c r="K15" s="47"/>
      <c r="L15" s="47"/>
      <c r="M15" s="47"/>
      <c r="N15" s="47"/>
      <c r="O15" s="47"/>
      <c r="P15" s="47"/>
      <c r="Q15" s="47"/>
      <c r="R15" s="47"/>
      <c r="S15" s="47"/>
      <c r="T15" s="47"/>
      <c r="U15" s="68"/>
      <c r="V15" s="68"/>
      <c r="W15" s="68"/>
      <c r="X15" s="68"/>
      <c r="Y15" s="68"/>
      <c r="Z15" s="68"/>
      <c r="AA15" s="68"/>
      <c r="AB15" s="68"/>
      <c r="AC15" s="68"/>
      <c r="AD15" s="68"/>
      <c r="AE15" s="68"/>
      <c r="AF15" s="68"/>
      <c r="AG15" s="68"/>
      <c r="AH15" s="68"/>
      <c r="AI15" s="68"/>
      <c r="AJ15" s="68"/>
      <c r="AK15" s="68"/>
      <c r="AL15" s="68"/>
    </row>
    <row r="16" spans="2:38" ht="18" customHeight="1">
      <c r="B16" s="153" t="s">
        <v>1091</v>
      </c>
      <c r="C16" s="56"/>
      <c r="D16" s="104">
        <v>594.97876000000008</v>
      </c>
      <c r="E16" s="104">
        <v>781.02</v>
      </c>
      <c r="F16" s="104">
        <v>1078.9679999999998</v>
      </c>
      <c r="G16" s="104">
        <v>1764.7956999999999</v>
      </c>
      <c r="H16" s="104">
        <v>2088.8966</v>
      </c>
      <c r="I16" s="104">
        <v>1341.7962479761804</v>
      </c>
      <c r="J16" s="104">
        <v>1416.4137957849525</v>
      </c>
      <c r="K16" s="104">
        <v>1222.1251558300467</v>
      </c>
      <c r="L16" s="104">
        <v>1096.9286283027893</v>
      </c>
      <c r="M16" s="104">
        <v>1186.5315789101767</v>
      </c>
      <c r="N16" s="104">
        <v>1374.5540162244572</v>
      </c>
      <c r="O16" s="104">
        <v>1255.4650371310026</v>
      </c>
      <c r="P16" s="104">
        <v>1358.2482742684674</v>
      </c>
      <c r="Q16" s="104">
        <v>1758.5318325847554</v>
      </c>
      <c r="R16" s="104">
        <v>1758.5858196034274</v>
      </c>
      <c r="S16" s="104">
        <v>2833.9454297016046</v>
      </c>
      <c r="T16" s="104">
        <v>4774.6614935310981</v>
      </c>
      <c r="U16" s="68"/>
      <c r="V16" s="68"/>
      <c r="W16" s="68"/>
      <c r="X16" s="68"/>
      <c r="Y16" s="68"/>
      <c r="Z16" s="68"/>
      <c r="AA16" s="68"/>
      <c r="AB16" s="68"/>
      <c r="AC16" s="68"/>
      <c r="AD16" s="68"/>
      <c r="AE16" s="68"/>
      <c r="AF16" s="68"/>
      <c r="AG16" s="68"/>
      <c r="AH16" s="68"/>
      <c r="AI16" s="68"/>
      <c r="AJ16" s="68"/>
      <c r="AK16" s="68"/>
      <c r="AL16" s="68"/>
    </row>
    <row r="17" spans="2:38" ht="18" customHeight="1">
      <c r="B17" s="105" t="s">
        <v>1092</v>
      </c>
      <c r="D17" s="47">
        <v>63.249900000000004</v>
      </c>
      <c r="E17" s="47">
        <v>81.90140000000001</v>
      </c>
      <c r="F17" s="47">
        <v>103.91609999999999</v>
      </c>
      <c r="G17" s="47">
        <v>131.291</v>
      </c>
      <c r="H17" s="47">
        <v>178.76660000000004</v>
      </c>
      <c r="I17" s="47">
        <v>193.6161953404</v>
      </c>
      <c r="J17" s="47">
        <v>211.18936717622574</v>
      </c>
      <c r="K17" s="47">
        <v>224.40079175043613</v>
      </c>
      <c r="L17" s="47">
        <v>225.58872169782799</v>
      </c>
      <c r="M17" s="47">
        <v>246.53535078575197</v>
      </c>
      <c r="N17" s="47">
        <v>279.80062839483173</v>
      </c>
      <c r="O17" s="47">
        <v>330.37239193650004</v>
      </c>
      <c r="P17" s="47">
        <v>348.90148994710006</v>
      </c>
      <c r="Q17" s="47">
        <v>377.50965998971435</v>
      </c>
      <c r="R17" s="47">
        <v>380.07710001500004</v>
      </c>
      <c r="S17" s="47">
        <v>398.90521644380004</v>
      </c>
      <c r="T17" s="47">
        <v>403.01638137845742</v>
      </c>
      <c r="U17" s="68"/>
      <c r="V17" s="68"/>
      <c r="W17" s="68"/>
      <c r="X17" s="68"/>
      <c r="Y17" s="68"/>
      <c r="Z17" s="68"/>
      <c r="AA17" s="68"/>
      <c r="AB17" s="68"/>
      <c r="AC17" s="68"/>
      <c r="AD17" s="68"/>
      <c r="AE17" s="68"/>
      <c r="AF17" s="68"/>
      <c r="AG17" s="68"/>
      <c r="AH17" s="68"/>
      <c r="AI17" s="68"/>
      <c r="AJ17" s="68"/>
      <c r="AK17" s="68"/>
      <c r="AL17" s="68"/>
    </row>
    <row r="18" spans="2:38" ht="18" customHeight="1">
      <c r="B18" s="105" t="s">
        <v>1093</v>
      </c>
      <c r="D18" s="47">
        <v>412.89476000000002</v>
      </c>
      <c r="E18" s="47">
        <v>518.89269999999999</v>
      </c>
      <c r="F18" s="47">
        <v>834.7867</v>
      </c>
      <c r="G18" s="47">
        <v>1545.2828</v>
      </c>
      <c r="H18" s="47">
        <v>1825.1533999999999</v>
      </c>
      <c r="I18" s="47">
        <v>1033.7996856226362</v>
      </c>
      <c r="J18" s="47">
        <v>1110.3088767133574</v>
      </c>
      <c r="K18" s="47">
        <v>905.86054290205402</v>
      </c>
      <c r="L18" s="47">
        <v>785.73246903600591</v>
      </c>
      <c r="M18" s="47">
        <v>873.13548077974053</v>
      </c>
      <c r="N18" s="47">
        <v>909.54179409806613</v>
      </c>
      <c r="O18" s="47">
        <v>711.42963619477848</v>
      </c>
      <c r="P18" s="47">
        <v>778.73880698295818</v>
      </c>
      <c r="Q18" s="47">
        <v>1115.6913838850085</v>
      </c>
      <c r="R18" s="47">
        <v>1138.24004698456</v>
      </c>
      <c r="S18" s="47">
        <v>2115.5546212764966</v>
      </c>
      <c r="T18" s="47">
        <v>3896.4319973320066</v>
      </c>
      <c r="U18" s="68"/>
      <c r="V18" s="68"/>
      <c r="W18" s="68"/>
      <c r="X18" s="68"/>
      <c r="Y18" s="68"/>
      <c r="Z18" s="68"/>
      <c r="AA18" s="68"/>
      <c r="AB18" s="68"/>
      <c r="AC18" s="68"/>
      <c r="AD18" s="68"/>
      <c r="AE18" s="68"/>
      <c r="AF18" s="68"/>
      <c r="AG18" s="68"/>
      <c r="AH18" s="68"/>
      <c r="AI18" s="68"/>
      <c r="AJ18" s="68"/>
      <c r="AK18" s="68"/>
      <c r="AL18" s="68"/>
    </row>
    <row r="19" spans="2:38" ht="18" customHeight="1">
      <c r="B19" s="105" t="s">
        <v>1094</v>
      </c>
      <c r="D19" s="47">
        <v>8.6104000000000003</v>
      </c>
      <c r="E19" s="47">
        <v>8.2612999999999985</v>
      </c>
      <c r="F19" s="47">
        <v>7.9860000000000007</v>
      </c>
      <c r="G19" s="47">
        <v>8.0540000000000003</v>
      </c>
      <c r="H19" s="47">
        <v>15.494700000000002</v>
      </c>
      <c r="I19" s="47">
        <v>18.769886924600002</v>
      </c>
      <c r="J19" s="47">
        <v>24.216213913741107</v>
      </c>
      <c r="K19" s="47">
        <v>27.434496950634653</v>
      </c>
      <c r="L19" s="47">
        <v>16.503080313273248</v>
      </c>
      <c r="M19" s="47">
        <v>0</v>
      </c>
      <c r="N19" s="47">
        <v>0</v>
      </c>
      <c r="O19" s="47">
        <v>6.1655149999999999E-2</v>
      </c>
      <c r="P19" s="47">
        <v>0</v>
      </c>
      <c r="Q19" s="47">
        <v>56.173003805288005</v>
      </c>
      <c r="R19" s="47">
        <v>55.462368091429994</v>
      </c>
      <c r="S19" s="47">
        <v>29.479119297875464</v>
      </c>
      <c r="T19" s="47">
        <v>30.223665734930005</v>
      </c>
      <c r="U19" s="68"/>
      <c r="V19" s="68"/>
      <c r="W19" s="68"/>
      <c r="X19" s="68"/>
      <c r="Y19" s="68"/>
      <c r="Z19" s="68"/>
      <c r="AA19" s="68"/>
      <c r="AB19" s="68"/>
      <c r="AC19" s="68"/>
      <c r="AD19" s="68"/>
      <c r="AE19" s="68"/>
      <c r="AF19" s="68"/>
      <c r="AG19" s="68"/>
      <c r="AH19" s="68"/>
      <c r="AI19" s="68"/>
      <c r="AJ19" s="68"/>
      <c r="AK19" s="68"/>
      <c r="AL19" s="68"/>
    </row>
    <row r="20" spans="2:38" ht="18" customHeight="1">
      <c r="B20" s="111" t="s">
        <v>1095</v>
      </c>
      <c r="D20" s="47">
        <v>8.6104000000000003</v>
      </c>
      <c r="E20" s="47">
        <v>8.2612999999999985</v>
      </c>
      <c r="F20" s="47">
        <v>7.9860000000000007</v>
      </c>
      <c r="G20" s="47">
        <v>4.1321000000000003</v>
      </c>
      <c r="H20" s="47">
        <v>7.8448000000000011</v>
      </c>
      <c r="I20" s="47">
        <v>4.6816869246000001</v>
      </c>
      <c r="J20" s="47">
        <v>3.1283485357411074</v>
      </c>
      <c r="K20" s="47">
        <v>1.7725112866346526</v>
      </c>
      <c r="L20" s="47">
        <v>3.2397710232732502</v>
      </c>
      <c r="M20" s="47">
        <v>0</v>
      </c>
      <c r="N20" s="47">
        <v>0</v>
      </c>
      <c r="O20" s="47">
        <v>6.1655149999999999E-2</v>
      </c>
      <c r="P20" s="47">
        <v>0</v>
      </c>
      <c r="Q20" s="47">
        <v>44.25468747</v>
      </c>
      <c r="R20" s="47">
        <v>40.957576044813997</v>
      </c>
      <c r="S20" s="47">
        <v>28.519275373106463</v>
      </c>
      <c r="T20" s="47">
        <v>30.223665734930005</v>
      </c>
      <c r="U20" s="68"/>
      <c r="V20" s="68"/>
      <c r="W20" s="68"/>
      <c r="X20" s="68"/>
      <c r="Y20" s="68"/>
      <c r="Z20" s="68"/>
      <c r="AA20" s="68"/>
      <c r="AB20" s="68"/>
      <c r="AC20" s="68"/>
      <c r="AD20" s="68"/>
      <c r="AE20" s="68"/>
      <c r="AF20" s="68"/>
      <c r="AG20" s="68"/>
      <c r="AH20" s="68"/>
      <c r="AI20" s="68"/>
      <c r="AJ20" s="68"/>
      <c r="AK20" s="68"/>
      <c r="AL20" s="68"/>
    </row>
    <row r="21" spans="2:38" ht="18" customHeight="1">
      <c r="B21" s="111" t="s">
        <v>1096</v>
      </c>
      <c r="D21" s="47">
        <v>0</v>
      </c>
      <c r="E21" s="47">
        <v>0</v>
      </c>
      <c r="F21" s="47">
        <v>0</v>
      </c>
      <c r="G21" s="47">
        <v>3.9218999999999999</v>
      </c>
      <c r="H21" s="47">
        <v>7.6498999999999997</v>
      </c>
      <c r="I21" s="47">
        <v>14.088200000000001</v>
      </c>
      <c r="J21" s="47">
        <v>21.087865378</v>
      </c>
      <c r="K21" s="47">
        <v>25.661985663999999</v>
      </c>
      <c r="L21" s="47">
        <v>13.263309289999999</v>
      </c>
      <c r="M21" s="47">
        <v>0</v>
      </c>
      <c r="N21" s="47">
        <v>0</v>
      </c>
      <c r="O21" s="47">
        <v>0</v>
      </c>
      <c r="P21" s="47">
        <v>0</v>
      </c>
      <c r="Q21" s="47">
        <v>11.918316335288001</v>
      </c>
      <c r="R21" s="47">
        <v>14.504792046616</v>
      </c>
      <c r="S21" s="47">
        <v>0.95984392476900005</v>
      </c>
      <c r="T21" s="47">
        <v>0</v>
      </c>
      <c r="U21" s="68"/>
      <c r="V21" s="68"/>
      <c r="W21" s="68"/>
      <c r="X21" s="68"/>
      <c r="Y21" s="68"/>
      <c r="Z21" s="68"/>
      <c r="AA21" s="68"/>
      <c r="AB21" s="68"/>
      <c r="AC21" s="68"/>
      <c r="AD21" s="68"/>
      <c r="AE21" s="68"/>
      <c r="AF21" s="68"/>
      <c r="AG21" s="68"/>
      <c r="AH21" s="68"/>
      <c r="AI21" s="68"/>
      <c r="AJ21" s="68"/>
      <c r="AK21" s="68"/>
      <c r="AL21" s="68"/>
    </row>
    <row r="22" spans="2:38" ht="18" customHeight="1">
      <c r="B22" s="124" t="s">
        <v>1097</v>
      </c>
      <c r="D22" s="47">
        <v>1.0592000000000001</v>
      </c>
      <c r="E22" s="47">
        <v>94.967700000000008</v>
      </c>
      <c r="F22" s="47">
        <v>1.9499000000000002</v>
      </c>
      <c r="G22" s="47">
        <v>1.9927999999999999</v>
      </c>
      <c r="H22" s="47">
        <v>2.4312000000000005</v>
      </c>
      <c r="I22" s="47">
        <v>2.0859082968627733</v>
      </c>
      <c r="J22" s="47">
        <v>2.9520398838822572</v>
      </c>
      <c r="K22" s="47">
        <v>3.2657642031822602</v>
      </c>
      <c r="L22" s="47">
        <v>3.3157377231159999</v>
      </c>
      <c r="M22" s="47">
        <v>3.4647469790939995</v>
      </c>
      <c r="N22" s="47">
        <v>3.9592969341660007</v>
      </c>
      <c r="O22" s="47">
        <v>4.5869125700000009</v>
      </c>
      <c r="P22" s="47">
        <v>4.980127200000001</v>
      </c>
      <c r="Q22" s="47">
        <v>5.0945088800000002</v>
      </c>
      <c r="R22" s="47">
        <v>5.5670322900000002</v>
      </c>
      <c r="S22" s="47">
        <v>5.2148649000000002</v>
      </c>
      <c r="T22" s="47">
        <v>6.1292372118138045</v>
      </c>
      <c r="U22" s="68"/>
      <c r="V22" s="68"/>
      <c r="W22" s="68"/>
      <c r="X22" s="68"/>
      <c r="Y22" s="68"/>
      <c r="Z22" s="68"/>
      <c r="AA22" s="68"/>
      <c r="AB22" s="68"/>
      <c r="AC22" s="68"/>
      <c r="AD22" s="68"/>
      <c r="AE22" s="68"/>
      <c r="AF22" s="68"/>
      <c r="AG22" s="68"/>
      <c r="AH22" s="68"/>
      <c r="AI22" s="68"/>
      <c r="AJ22" s="68"/>
      <c r="AK22" s="68"/>
      <c r="AL22" s="68"/>
    </row>
    <row r="23" spans="2:38" ht="18" customHeight="1">
      <c r="B23" s="111" t="s">
        <v>1098</v>
      </c>
      <c r="D23" s="47">
        <v>109.1645</v>
      </c>
      <c r="E23" s="47">
        <v>76.996900000000011</v>
      </c>
      <c r="F23" s="47">
        <v>130.32929999999996</v>
      </c>
      <c r="G23" s="47">
        <v>78.175099999999986</v>
      </c>
      <c r="H23" s="47">
        <v>67.050700000000006</v>
      </c>
      <c r="I23" s="47">
        <v>93.524571791681311</v>
      </c>
      <c r="J23" s="47">
        <v>67.747298097746011</v>
      </c>
      <c r="K23" s="47">
        <v>61.163560023739564</v>
      </c>
      <c r="L23" s="47">
        <v>65.788619532566244</v>
      </c>
      <c r="M23" s="47">
        <v>63.396000365590233</v>
      </c>
      <c r="N23" s="47">
        <v>181.25229679739331</v>
      </c>
      <c r="O23" s="47">
        <v>209.01444127972388</v>
      </c>
      <c r="P23" s="47">
        <v>225.62785013840914</v>
      </c>
      <c r="Q23" s="47">
        <v>204.06327602474445</v>
      </c>
      <c r="R23" s="47">
        <v>179.23927222243725</v>
      </c>
      <c r="S23" s="47">
        <v>284.79160778343237</v>
      </c>
      <c r="T23" s="47">
        <v>438.86021187389014</v>
      </c>
      <c r="U23" s="68"/>
      <c r="V23" s="68"/>
      <c r="W23" s="68"/>
      <c r="X23" s="68"/>
      <c r="Y23" s="68"/>
      <c r="Z23" s="68"/>
      <c r="AA23" s="68"/>
      <c r="AB23" s="68"/>
      <c r="AC23" s="68"/>
      <c r="AD23" s="68"/>
      <c r="AE23" s="68"/>
      <c r="AF23" s="68"/>
      <c r="AG23" s="68"/>
      <c r="AH23" s="68"/>
      <c r="AI23" s="68"/>
      <c r="AJ23" s="68"/>
      <c r="AK23" s="68"/>
      <c r="AL23" s="68"/>
    </row>
    <row r="24" spans="2:38" ht="6.75" customHeight="1">
      <c r="B24" s="114"/>
      <c r="D24" s="47"/>
      <c r="E24" s="47"/>
      <c r="F24" s="47"/>
      <c r="G24" s="47"/>
      <c r="H24" s="47"/>
      <c r="I24" s="47"/>
      <c r="J24" s="47"/>
      <c r="K24" s="47"/>
      <c r="U24" s="68"/>
      <c r="V24" s="68"/>
      <c r="W24" s="68"/>
      <c r="X24" s="68"/>
      <c r="Y24" s="68"/>
      <c r="Z24" s="68"/>
      <c r="AA24" s="68"/>
      <c r="AB24" s="68"/>
      <c r="AC24" s="68"/>
      <c r="AD24" s="68"/>
      <c r="AE24" s="68"/>
      <c r="AF24" s="68"/>
      <c r="AG24" s="68"/>
      <c r="AH24" s="68"/>
      <c r="AI24" s="68"/>
      <c r="AJ24" s="68"/>
      <c r="AK24" s="68"/>
      <c r="AL24" s="68"/>
    </row>
    <row r="25" spans="2:38" s="56" customFormat="1" ht="18" customHeight="1">
      <c r="B25" s="153" t="s">
        <v>843</v>
      </c>
      <c r="D25" s="104">
        <v>196.41403999999989</v>
      </c>
      <c r="E25" s="104">
        <v>152.68937428000004</v>
      </c>
      <c r="F25" s="104">
        <v>9.7799000000002252</v>
      </c>
      <c r="G25" s="104">
        <v>-441.77449999999976</v>
      </c>
      <c r="H25" s="104">
        <v>-28.647899999999936</v>
      </c>
      <c r="I25" s="104">
        <v>240.45091766748078</v>
      </c>
      <c r="J25" s="104">
        <v>-6.3709683446936651</v>
      </c>
      <c r="K25" s="104">
        <v>318.58632885459588</v>
      </c>
      <c r="L25" s="104">
        <v>205.11901202877448</v>
      </c>
      <c r="M25" s="104">
        <v>263.10294706012428</v>
      </c>
      <c r="N25" s="104">
        <v>-78.405434891434652</v>
      </c>
      <c r="O25" s="104">
        <v>122.98536467612053</v>
      </c>
      <c r="P25" s="104">
        <v>335.55395620484182</v>
      </c>
      <c r="Q25" s="104">
        <v>461.58498533781335</v>
      </c>
      <c r="R25" s="104">
        <v>15.456867348143987</v>
      </c>
      <c r="S25" s="104">
        <v>-765.15421799897604</v>
      </c>
      <c r="T25" s="104">
        <v>-134.27867348255313</v>
      </c>
      <c r="U25" s="68"/>
      <c r="V25" s="68"/>
      <c r="W25" s="68"/>
      <c r="X25" s="68"/>
      <c r="Y25" s="68"/>
      <c r="Z25" s="68"/>
      <c r="AA25" s="68"/>
      <c r="AB25" s="68"/>
      <c r="AC25" s="68"/>
      <c r="AD25" s="68"/>
      <c r="AE25" s="68"/>
      <c r="AF25" s="68"/>
      <c r="AG25" s="68"/>
      <c r="AH25" s="68"/>
      <c r="AI25" s="68"/>
      <c r="AJ25" s="68"/>
      <c r="AK25" s="68"/>
      <c r="AL25" s="68"/>
    </row>
    <row r="26" spans="2:38" s="56" customFormat="1" ht="5.25" customHeight="1">
      <c r="B26" s="129"/>
      <c r="D26" s="104"/>
      <c r="E26" s="104"/>
      <c r="F26" s="104"/>
      <c r="G26" s="104"/>
      <c r="H26" s="104"/>
      <c r="I26" s="104"/>
      <c r="J26" s="104"/>
      <c r="K26" s="104"/>
      <c r="L26" s="104"/>
      <c r="M26" s="104"/>
      <c r="N26" s="104"/>
      <c r="O26" s="104"/>
      <c r="P26" s="104"/>
      <c r="Q26" s="104"/>
      <c r="R26" s="104"/>
      <c r="S26" s="104"/>
      <c r="T26" s="104"/>
      <c r="U26" s="68"/>
      <c r="V26" s="68"/>
      <c r="W26" s="68"/>
      <c r="X26" s="68"/>
      <c r="Y26" s="68"/>
      <c r="Z26" s="68"/>
      <c r="AA26" s="68"/>
      <c r="AB26" s="68"/>
      <c r="AC26" s="68"/>
      <c r="AD26" s="68"/>
      <c r="AE26" s="68"/>
      <c r="AF26" s="68"/>
      <c r="AG26" s="68"/>
      <c r="AH26" s="68"/>
      <c r="AI26" s="68"/>
      <c r="AJ26" s="68"/>
      <c r="AK26" s="68"/>
      <c r="AL26" s="68"/>
    </row>
    <row r="27" spans="2:38" s="56" customFormat="1" ht="18" customHeight="1">
      <c r="B27" s="153" t="s">
        <v>786</v>
      </c>
      <c r="D27" s="104">
        <v>12.605999999999998</v>
      </c>
      <c r="E27" s="104">
        <v>8.134999999999998</v>
      </c>
      <c r="F27" s="104">
        <v>49.319300000000013</v>
      </c>
      <c r="G27" s="104">
        <v>119.59400000000001</v>
      </c>
      <c r="H27" s="104">
        <v>193.40469999999999</v>
      </c>
      <c r="I27" s="104">
        <v>177.11540287392242</v>
      </c>
      <c r="J27" s="104">
        <v>131.50618468432796</v>
      </c>
      <c r="K27" s="104">
        <v>1010.1046288643922</v>
      </c>
      <c r="L27" s="104">
        <v>616.20144034370185</v>
      </c>
      <c r="M27" s="104">
        <v>553.95069314642001</v>
      </c>
      <c r="N27" s="104">
        <v>507.71396860769761</v>
      </c>
      <c r="O27" s="104">
        <v>1043.9181332910273</v>
      </c>
      <c r="P27" s="104">
        <v>322.42956950491111</v>
      </c>
      <c r="Q27" s="104">
        <v>765.2400196213589</v>
      </c>
      <c r="R27" s="104">
        <v>516.32777786048462</v>
      </c>
      <c r="S27" s="104">
        <v>540.26753544792484</v>
      </c>
      <c r="T27" s="104">
        <v>291.20491313603497</v>
      </c>
      <c r="U27" s="68"/>
      <c r="V27" s="68"/>
      <c r="W27" s="68"/>
      <c r="X27" s="68"/>
      <c r="Y27" s="68"/>
      <c r="Z27" s="68"/>
      <c r="AA27" s="68"/>
      <c r="AB27" s="68"/>
      <c r="AC27" s="68"/>
      <c r="AD27" s="68"/>
      <c r="AE27" s="68"/>
      <c r="AF27" s="68"/>
      <c r="AG27" s="68"/>
      <c r="AH27" s="68"/>
      <c r="AI27" s="68"/>
      <c r="AJ27" s="68"/>
      <c r="AK27" s="68"/>
      <c r="AL27" s="68"/>
    </row>
    <row r="28" spans="2:38" s="56" customFormat="1" ht="6.75" customHeight="1">
      <c r="B28" s="129"/>
      <c r="D28" s="104"/>
      <c r="E28" s="104"/>
      <c r="F28" s="104"/>
      <c r="G28" s="104"/>
      <c r="H28" s="104"/>
      <c r="I28" s="104"/>
      <c r="J28" s="104"/>
      <c r="K28" s="104"/>
      <c r="L28" s="104"/>
      <c r="M28" s="104"/>
      <c r="N28" s="104"/>
      <c r="O28" s="104"/>
      <c r="P28" s="104"/>
      <c r="Q28" s="104"/>
      <c r="R28" s="104"/>
      <c r="S28" s="104"/>
      <c r="T28" s="104"/>
      <c r="U28" s="68"/>
      <c r="V28" s="68"/>
      <c r="W28" s="68"/>
      <c r="X28" s="68"/>
      <c r="Y28" s="68"/>
      <c r="Z28" s="68"/>
      <c r="AA28" s="68"/>
      <c r="AB28" s="68"/>
      <c r="AC28" s="68"/>
      <c r="AD28" s="68"/>
      <c r="AE28" s="68"/>
      <c r="AF28" s="68"/>
      <c r="AG28" s="68"/>
      <c r="AH28" s="68"/>
      <c r="AI28" s="68"/>
      <c r="AJ28" s="68"/>
      <c r="AK28" s="68"/>
      <c r="AL28" s="68"/>
    </row>
    <row r="29" spans="2:38" s="56" customFormat="1" ht="18.75" customHeight="1">
      <c r="B29" s="319" t="s">
        <v>210</v>
      </c>
      <c r="D29" s="104">
        <v>607.58476000000007</v>
      </c>
      <c r="E29" s="104">
        <v>789.15499999999997</v>
      </c>
      <c r="F29" s="104">
        <v>1128.2873</v>
      </c>
      <c r="G29" s="104">
        <v>1884.3896999999999</v>
      </c>
      <c r="H29" s="104">
        <v>2282.3013000000001</v>
      </c>
      <c r="I29" s="104">
        <v>1518.9116508501029</v>
      </c>
      <c r="J29" s="104">
        <v>1547.9199804692805</v>
      </c>
      <c r="K29" s="104">
        <v>2232.2297846944389</v>
      </c>
      <c r="L29" s="104">
        <v>1713.1300686464911</v>
      </c>
      <c r="M29" s="104">
        <v>1740.4822720565967</v>
      </c>
      <c r="N29" s="104">
        <v>1882.2679848321548</v>
      </c>
      <c r="O29" s="104">
        <v>2299.3831704220302</v>
      </c>
      <c r="P29" s="104">
        <v>1680.6778437733785</v>
      </c>
      <c r="Q29" s="104">
        <v>2523.7718522061141</v>
      </c>
      <c r="R29" s="104">
        <v>2274.9135974639121</v>
      </c>
      <c r="S29" s="104">
        <v>3374.2129651495293</v>
      </c>
      <c r="T29" s="104">
        <v>5065.8664066671336</v>
      </c>
      <c r="U29" s="68"/>
      <c r="V29" s="68"/>
      <c r="W29" s="68"/>
      <c r="X29" s="68"/>
      <c r="Y29" s="68"/>
      <c r="Z29" s="68"/>
      <c r="AA29" s="68"/>
      <c r="AB29" s="68"/>
      <c r="AC29" s="68"/>
      <c r="AD29" s="68"/>
      <c r="AE29" s="68"/>
      <c r="AF29" s="68"/>
      <c r="AG29" s="68"/>
      <c r="AH29" s="68"/>
      <c r="AI29" s="68"/>
      <c r="AJ29" s="68"/>
      <c r="AK29" s="68"/>
      <c r="AL29" s="68"/>
    </row>
    <row r="30" spans="2:38" s="56" customFormat="1" ht="4.5" customHeight="1">
      <c r="B30" s="55"/>
      <c r="D30" s="104"/>
      <c r="E30" s="104"/>
      <c r="F30" s="104"/>
      <c r="G30" s="104"/>
      <c r="H30" s="104"/>
      <c r="I30" s="104"/>
      <c r="J30" s="104"/>
      <c r="K30" s="104"/>
      <c r="L30" s="104"/>
      <c r="M30" s="104"/>
      <c r="N30" s="104"/>
      <c r="O30" s="104"/>
      <c r="P30" s="104"/>
      <c r="Q30" s="104"/>
      <c r="R30" s="104"/>
      <c r="S30" s="104"/>
      <c r="T30" s="104"/>
      <c r="U30" s="68"/>
      <c r="V30" s="68"/>
      <c r="W30" s="68"/>
      <c r="X30" s="68"/>
      <c r="Y30" s="68"/>
      <c r="Z30" s="68"/>
      <c r="AA30" s="68"/>
      <c r="AB30" s="68"/>
      <c r="AC30" s="68"/>
      <c r="AD30" s="68"/>
      <c r="AE30" s="68"/>
      <c r="AF30" s="68"/>
      <c r="AG30" s="68"/>
      <c r="AH30" s="68"/>
      <c r="AI30" s="68"/>
      <c r="AJ30" s="68"/>
      <c r="AK30" s="68"/>
      <c r="AL30" s="68"/>
    </row>
    <row r="31" spans="2:38" s="56" customFormat="1" ht="18" customHeight="1">
      <c r="B31" s="153" t="s">
        <v>868</v>
      </c>
      <c r="D31" s="104">
        <v>183.80803999999989</v>
      </c>
      <c r="E31" s="104">
        <v>144.55437428000005</v>
      </c>
      <c r="F31" s="104">
        <v>-39.539399999999787</v>
      </c>
      <c r="G31" s="104">
        <v>-561.36849999999981</v>
      </c>
      <c r="H31" s="104">
        <v>-222.05259999999993</v>
      </c>
      <c r="I31" s="104">
        <v>63.33551479355836</v>
      </c>
      <c r="J31" s="104">
        <v>-137.87715302902163</v>
      </c>
      <c r="K31" s="104">
        <v>-691.51830000979635</v>
      </c>
      <c r="L31" s="104">
        <v>-411.08242831492737</v>
      </c>
      <c r="M31" s="104">
        <v>-290.84774608629573</v>
      </c>
      <c r="N31" s="104">
        <v>-586.1194034991322</v>
      </c>
      <c r="O31" s="104">
        <v>-920.93276861490676</v>
      </c>
      <c r="P31" s="104">
        <v>13.12438669993071</v>
      </c>
      <c r="Q31" s="104">
        <v>-303.65503428354555</v>
      </c>
      <c r="R31" s="104">
        <v>-500.87091051234063</v>
      </c>
      <c r="S31" s="104">
        <v>-1305.4217534469008</v>
      </c>
      <c r="T31" s="104">
        <v>-425.48358661858811</v>
      </c>
      <c r="U31" s="68"/>
      <c r="V31" s="68"/>
      <c r="W31" s="68"/>
      <c r="X31" s="68"/>
      <c r="Y31" s="68"/>
      <c r="Z31" s="68"/>
      <c r="AA31" s="68"/>
      <c r="AB31" s="68"/>
      <c r="AC31" s="68"/>
      <c r="AD31" s="68"/>
      <c r="AE31" s="68"/>
      <c r="AF31" s="68"/>
      <c r="AG31" s="68"/>
      <c r="AH31" s="68"/>
      <c r="AI31" s="68"/>
      <c r="AJ31" s="68"/>
      <c r="AK31" s="68"/>
      <c r="AL31" s="68"/>
    </row>
    <row r="32" spans="2:38" s="56" customFormat="1" ht="5.25" customHeight="1">
      <c r="B32" s="129"/>
      <c r="D32" s="104"/>
      <c r="E32" s="104"/>
      <c r="F32" s="104"/>
      <c r="G32" s="104"/>
      <c r="H32" s="104"/>
      <c r="I32" s="104"/>
      <c r="J32" s="104"/>
      <c r="K32" s="104"/>
      <c r="L32" s="104"/>
      <c r="M32" s="104"/>
      <c r="N32" s="104"/>
      <c r="O32" s="104"/>
      <c r="P32" s="104"/>
      <c r="Q32" s="104"/>
      <c r="R32" s="104"/>
      <c r="S32" s="104"/>
      <c r="T32" s="104"/>
      <c r="U32" s="68"/>
      <c r="V32" s="68"/>
      <c r="W32" s="68"/>
      <c r="X32" s="68"/>
      <c r="Y32" s="68"/>
      <c r="Z32" s="68"/>
      <c r="AA32" s="68"/>
      <c r="AB32" s="68"/>
      <c r="AC32" s="68"/>
      <c r="AD32" s="68"/>
      <c r="AE32" s="68"/>
      <c r="AF32" s="68"/>
      <c r="AG32" s="68"/>
      <c r="AH32" s="68"/>
      <c r="AI32" s="68"/>
      <c r="AJ32" s="68"/>
      <c r="AK32" s="68"/>
      <c r="AL32" s="68"/>
    </row>
    <row r="33" spans="2:38" s="56" customFormat="1">
      <c r="B33" s="153" t="s">
        <v>1112</v>
      </c>
      <c r="D33" s="104">
        <v>0</v>
      </c>
      <c r="E33" s="104">
        <v>0</v>
      </c>
      <c r="F33" s="104">
        <v>0</v>
      </c>
      <c r="G33" s="104">
        <v>21.139500000000002</v>
      </c>
      <c r="H33" s="104">
        <v>0</v>
      </c>
      <c r="I33" s="104">
        <v>2.3637899999999998</v>
      </c>
      <c r="J33" s="104">
        <v>22.126848812517149</v>
      </c>
      <c r="K33" s="104">
        <v>58.333377689891996</v>
      </c>
      <c r="L33" s="104">
        <v>60.467444613984945</v>
      </c>
      <c r="M33" s="104">
        <v>0</v>
      </c>
      <c r="N33" s="104">
        <v>0</v>
      </c>
      <c r="O33" s="104">
        <v>0</v>
      </c>
      <c r="P33" s="104">
        <v>0</v>
      </c>
      <c r="Q33" s="104">
        <v>0</v>
      </c>
      <c r="R33" s="104">
        <v>0</v>
      </c>
      <c r="S33" s="104">
        <v>0</v>
      </c>
      <c r="T33" s="104">
        <v>0</v>
      </c>
      <c r="U33" s="68"/>
      <c r="V33" s="68"/>
      <c r="W33" s="68"/>
      <c r="X33" s="68"/>
      <c r="Y33" s="68"/>
      <c r="Z33" s="68"/>
      <c r="AA33" s="68"/>
      <c r="AB33" s="68"/>
      <c r="AC33" s="68"/>
      <c r="AD33" s="68"/>
      <c r="AE33" s="68"/>
      <c r="AF33" s="68"/>
      <c r="AG33" s="68"/>
      <c r="AH33" s="68"/>
      <c r="AI33" s="68"/>
      <c r="AJ33" s="68"/>
      <c r="AK33" s="68"/>
      <c r="AL33" s="68"/>
    </row>
    <row r="34" spans="2:38" ht="4.5" customHeight="1">
      <c r="B34" s="114"/>
      <c r="D34" s="104"/>
      <c r="E34" s="104"/>
      <c r="F34" s="104"/>
      <c r="G34" s="104"/>
      <c r="H34" s="104"/>
      <c r="I34" s="104"/>
      <c r="J34" s="104"/>
      <c r="K34" s="104"/>
      <c r="L34" s="104"/>
      <c r="M34" s="104"/>
      <c r="N34" s="104"/>
      <c r="O34" s="104"/>
      <c r="P34" s="104"/>
      <c r="Q34" s="104"/>
      <c r="R34" s="104"/>
      <c r="S34" s="104"/>
      <c r="T34" s="104"/>
      <c r="U34" s="68"/>
      <c r="V34" s="68"/>
      <c r="W34" s="68"/>
      <c r="X34" s="68"/>
      <c r="Y34" s="68"/>
      <c r="Z34" s="68"/>
      <c r="AA34" s="68"/>
      <c r="AB34" s="68"/>
      <c r="AC34" s="68"/>
      <c r="AD34" s="68"/>
      <c r="AE34" s="68"/>
      <c r="AF34" s="68"/>
      <c r="AG34" s="68"/>
      <c r="AH34" s="68"/>
      <c r="AI34" s="68"/>
      <c r="AJ34" s="68"/>
      <c r="AK34" s="68"/>
      <c r="AL34" s="68"/>
    </row>
    <row r="35" spans="2:38" ht="18" customHeight="1">
      <c r="B35" s="153" t="s">
        <v>951</v>
      </c>
      <c r="C35" s="56"/>
      <c r="D35" s="104">
        <v>183.80803999999989</v>
      </c>
      <c r="E35" s="104">
        <v>144.55437428000005</v>
      </c>
      <c r="F35" s="104">
        <v>-39.539399999999787</v>
      </c>
      <c r="G35" s="104">
        <v>-540.22899999999981</v>
      </c>
      <c r="H35" s="104">
        <v>-222.05259999999993</v>
      </c>
      <c r="I35" s="104">
        <v>65.699304793558355</v>
      </c>
      <c r="J35" s="104">
        <v>-115.75030421650447</v>
      </c>
      <c r="K35" s="104">
        <v>-633.18492231990433</v>
      </c>
      <c r="L35" s="104">
        <v>-350.61498370094245</v>
      </c>
      <c r="M35" s="104">
        <v>-290.84774608629573</v>
      </c>
      <c r="N35" s="104">
        <v>-586.1194034991322</v>
      </c>
      <c r="O35" s="104">
        <v>-920.93276861490676</v>
      </c>
      <c r="P35" s="104">
        <v>13.12438669993071</v>
      </c>
      <c r="Q35" s="104">
        <v>-303.65503428354555</v>
      </c>
      <c r="R35" s="104">
        <v>-500.87091051234063</v>
      </c>
      <c r="S35" s="104">
        <v>-1305.4217534469008</v>
      </c>
      <c r="T35" s="104">
        <v>-425.48358661858811</v>
      </c>
      <c r="U35" s="68"/>
      <c r="V35" s="68"/>
      <c r="W35" s="68"/>
      <c r="X35" s="68"/>
      <c r="Y35" s="68"/>
      <c r="Z35" s="68"/>
      <c r="AA35" s="68"/>
      <c r="AB35" s="68"/>
      <c r="AC35" s="68"/>
      <c r="AD35" s="68"/>
      <c r="AE35" s="68"/>
      <c r="AF35" s="68"/>
      <c r="AG35" s="68"/>
      <c r="AH35" s="68"/>
      <c r="AI35" s="68"/>
      <c r="AJ35" s="68"/>
      <c r="AK35" s="68"/>
      <c r="AL35" s="68"/>
    </row>
    <row r="36" spans="2:38" ht="6.75" customHeight="1">
      <c r="B36" s="114"/>
      <c r="D36" s="104"/>
      <c r="E36" s="104"/>
      <c r="F36" s="104"/>
      <c r="G36" s="104"/>
      <c r="H36" s="104"/>
      <c r="I36" s="104"/>
      <c r="J36" s="104"/>
      <c r="K36" s="104"/>
      <c r="L36" s="104"/>
      <c r="M36" s="104"/>
      <c r="N36" s="104"/>
      <c r="O36" s="104"/>
      <c r="P36" s="104"/>
      <c r="Q36" s="104"/>
      <c r="R36" s="104"/>
      <c r="S36" s="104"/>
      <c r="T36" s="104"/>
      <c r="U36" s="68"/>
      <c r="V36" s="68"/>
      <c r="W36" s="68"/>
      <c r="X36" s="68"/>
      <c r="Y36" s="68"/>
      <c r="Z36" s="68"/>
      <c r="AA36" s="68"/>
      <c r="AB36" s="68"/>
      <c r="AC36" s="68"/>
      <c r="AD36" s="68"/>
      <c r="AE36" s="68"/>
      <c r="AF36" s="68"/>
      <c r="AG36" s="68"/>
      <c r="AH36" s="68"/>
      <c r="AI36" s="68"/>
      <c r="AJ36" s="68"/>
      <c r="AK36" s="68"/>
      <c r="AL36" s="68"/>
    </row>
    <row r="37" spans="2:38" s="56" customFormat="1" ht="18" customHeight="1">
      <c r="B37" s="153" t="s">
        <v>790</v>
      </c>
      <c r="D37" s="104">
        <v>-183.80803999999998</v>
      </c>
      <c r="E37" s="104">
        <v>-144.55437427999999</v>
      </c>
      <c r="F37" s="104">
        <v>39.539399999999986</v>
      </c>
      <c r="G37" s="104">
        <v>540.22900000000016</v>
      </c>
      <c r="H37" s="104">
        <v>222.05259999999981</v>
      </c>
      <c r="I37" s="104">
        <v>-65.699304793558753</v>
      </c>
      <c r="J37" s="104">
        <v>115.75030421650479</v>
      </c>
      <c r="K37" s="104">
        <v>633.18492231990422</v>
      </c>
      <c r="L37" s="104">
        <v>350.61498370094245</v>
      </c>
      <c r="M37" s="104">
        <v>290.84774608629607</v>
      </c>
      <c r="N37" s="104">
        <v>586.11940349913198</v>
      </c>
      <c r="O37" s="104">
        <v>920.93276861490699</v>
      </c>
      <c r="P37" s="104">
        <v>-13.124386699930739</v>
      </c>
      <c r="Q37" s="104">
        <v>303.65503428354504</v>
      </c>
      <c r="R37" s="104">
        <v>500.87091051234091</v>
      </c>
      <c r="S37" s="104">
        <v>1305.4217534469003</v>
      </c>
      <c r="T37" s="104">
        <v>425.48358661858816</v>
      </c>
      <c r="U37" s="68"/>
      <c r="V37" s="68"/>
      <c r="W37" s="68"/>
      <c r="X37" s="68"/>
      <c r="Y37" s="68"/>
      <c r="Z37" s="68"/>
      <c r="AA37" s="68"/>
      <c r="AB37" s="68"/>
      <c r="AC37" s="68"/>
      <c r="AD37" s="68"/>
      <c r="AE37" s="68"/>
      <c r="AF37" s="68"/>
      <c r="AG37" s="68"/>
      <c r="AH37" s="68"/>
      <c r="AI37" s="68"/>
      <c r="AJ37" s="68"/>
      <c r="AK37" s="68"/>
      <c r="AL37" s="68"/>
    </row>
    <row r="38" spans="2:38" ht="18" customHeight="1">
      <c r="B38" s="111" t="s">
        <v>1104</v>
      </c>
      <c r="D38" s="47">
        <v>-183.80803999999998</v>
      </c>
      <c r="E38" s="47">
        <v>-148.90667428</v>
      </c>
      <c r="F38" s="47">
        <v>26.758599999999991</v>
      </c>
      <c r="G38" s="47">
        <v>540.22900000000016</v>
      </c>
      <c r="H38" s="47">
        <v>222.05259999999981</v>
      </c>
      <c r="I38" s="47">
        <v>-65.699304793558753</v>
      </c>
      <c r="J38" s="47">
        <v>-418.97193524299325</v>
      </c>
      <c r="K38" s="47">
        <v>386.8629002230623</v>
      </c>
      <c r="L38" s="47">
        <v>26.879774197466119</v>
      </c>
      <c r="M38" s="47">
        <v>-60.946920078250038</v>
      </c>
      <c r="N38" s="47">
        <v>289.17086107007253</v>
      </c>
      <c r="O38" s="47">
        <v>380.90986191445887</v>
      </c>
      <c r="P38" s="47">
        <v>-171.84164673633961</v>
      </c>
      <c r="Q38" s="47">
        <v>50.920034565029638</v>
      </c>
      <c r="R38" s="47">
        <v>394.97672751568723</v>
      </c>
      <c r="S38" s="47">
        <v>1148.7267373776383</v>
      </c>
      <c r="T38" s="47">
        <v>371.90286967766423</v>
      </c>
      <c r="U38" s="68"/>
      <c r="V38" s="68"/>
      <c r="W38" s="68"/>
      <c r="X38" s="68"/>
      <c r="Y38" s="68"/>
      <c r="Z38" s="68"/>
      <c r="AA38" s="68"/>
      <c r="AB38" s="68"/>
      <c r="AC38" s="68"/>
      <c r="AD38" s="68"/>
      <c r="AE38" s="68"/>
      <c r="AF38" s="68"/>
      <c r="AG38" s="68"/>
      <c r="AH38" s="68"/>
      <c r="AI38" s="68"/>
      <c r="AJ38" s="68"/>
      <c r="AK38" s="68"/>
      <c r="AL38" s="68"/>
    </row>
    <row r="39" spans="2:38" ht="15">
      <c r="B39" s="60" t="s">
        <v>1105</v>
      </c>
      <c r="C39" s="47"/>
      <c r="D39" s="47">
        <v>-111.53523999999999</v>
      </c>
      <c r="E39" s="47">
        <v>-129.45807428000001</v>
      </c>
      <c r="F39" s="47">
        <v>-33.611800000000009</v>
      </c>
      <c r="G39" s="47">
        <v>96.500500000000102</v>
      </c>
      <c r="H39" s="47">
        <v>-191.28510000000003</v>
      </c>
      <c r="I39" s="47">
        <v>102.37285934608785</v>
      </c>
      <c r="J39" s="47">
        <v>-573.10016548005399</v>
      </c>
      <c r="K39" s="47">
        <v>371.89410459549805</v>
      </c>
      <c r="L39" s="47">
        <v>148.77588834840893</v>
      </c>
      <c r="M39" s="47">
        <v>11.514846385125159</v>
      </c>
      <c r="N39" s="47">
        <v>-89.55419416432278</v>
      </c>
      <c r="O39" s="47">
        <v>129.665460480078</v>
      </c>
      <c r="P39" s="47">
        <v>-251.6995115977796</v>
      </c>
      <c r="Q39" s="47">
        <v>-456.53134792143197</v>
      </c>
      <c r="R39" s="47">
        <v>-12.440100029425317</v>
      </c>
      <c r="S39" s="47">
        <v>490.1088815720401</v>
      </c>
      <c r="T39" s="47">
        <v>0.22964590347860939</v>
      </c>
      <c r="U39" s="68"/>
      <c r="V39" s="68"/>
      <c r="W39" s="68"/>
      <c r="X39" s="68"/>
      <c r="Y39" s="68"/>
      <c r="Z39" s="68"/>
      <c r="AA39" s="68"/>
      <c r="AB39" s="68"/>
      <c r="AC39" s="68"/>
      <c r="AD39" s="68"/>
      <c r="AE39" s="68"/>
      <c r="AF39" s="68"/>
      <c r="AG39" s="68"/>
      <c r="AH39" s="68"/>
      <c r="AI39" s="68"/>
      <c r="AJ39" s="68"/>
      <c r="AK39" s="68"/>
      <c r="AL39" s="68"/>
    </row>
    <row r="40" spans="2:38" ht="3.75" customHeight="1">
      <c r="B40" s="85"/>
      <c r="C40" s="47"/>
      <c r="D40" s="47"/>
      <c r="E40" s="47"/>
      <c r="F40" s="47"/>
      <c r="G40" s="47"/>
      <c r="H40" s="47"/>
      <c r="I40" s="47"/>
      <c r="J40" s="47"/>
      <c r="K40" s="47"/>
      <c r="L40" s="47"/>
      <c r="M40" s="47"/>
      <c r="N40" s="47"/>
      <c r="O40" s="47"/>
      <c r="P40" s="47"/>
      <c r="Q40" s="47"/>
      <c r="R40" s="47"/>
      <c r="S40" s="47"/>
      <c r="T40" s="47"/>
      <c r="U40" s="68"/>
      <c r="V40" s="68"/>
      <c r="W40" s="68"/>
      <c r="X40" s="68"/>
      <c r="Y40" s="68"/>
      <c r="Z40" s="68"/>
      <c r="AA40" s="68"/>
      <c r="AB40" s="68"/>
      <c r="AC40" s="68"/>
      <c r="AD40" s="68"/>
      <c r="AE40" s="68"/>
      <c r="AF40" s="68"/>
      <c r="AG40" s="68"/>
      <c r="AH40" s="68"/>
      <c r="AI40" s="68"/>
      <c r="AJ40" s="68"/>
      <c r="AK40" s="68"/>
      <c r="AL40" s="68"/>
    </row>
    <row r="41" spans="2:38">
      <c r="B41" s="27" t="s">
        <v>1106</v>
      </c>
      <c r="C41" s="47"/>
      <c r="D41" s="47">
        <v>-72.272800000000004</v>
      </c>
      <c r="E41" s="47">
        <v>-19.448599999999999</v>
      </c>
      <c r="F41" s="47">
        <v>60.370400000000004</v>
      </c>
      <c r="G41" s="47">
        <v>443.7285</v>
      </c>
      <c r="H41" s="47">
        <v>413.33769999999981</v>
      </c>
      <c r="I41" s="47">
        <v>-168.07216413964659</v>
      </c>
      <c r="J41" s="47">
        <v>154.12823023706059</v>
      </c>
      <c r="K41" s="47">
        <v>14.968795627564351</v>
      </c>
      <c r="L41" s="47">
        <v>-121.89611415094281</v>
      </c>
      <c r="M41" s="47">
        <v>-72.461766463375213</v>
      </c>
      <c r="N41" s="47">
        <v>378.72505523439531</v>
      </c>
      <c r="O41" s="47">
        <v>251.24440143438088</v>
      </c>
      <c r="P41" s="47">
        <v>79.857864861439992</v>
      </c>
      <c r="Q41" s="47">
        <v>507.45138248646163</v>
      </c>
      <c r="R41" s="47">
        <v>407.41682754511265</v>
      </c>
      <c r="S41" s="47">
        <v>658.61785580559808</v>
      </c>
      <c r="T41" s="47">
        <v>371.67322377418577</v>
      </c>
      <c r="U41" s="68"/>
      <c r="V41" s="68"/>
      <c r="W41" s="68"/>
      <c r="X41" s="68"/>
      <c r="Y41" s="68"/>
      <c r="Z41" s="68"/>
      <c r="AA41" s="68"/>
      <c r="AB41" s="68"/>
      <c r="AC41" s="68"/>
      <c r="AD41" s="68"/>
      <c r="AE41" s="68"/>
      <c r="AF41" s="68"/>
      <c r="AG41" s="68"/>
      <c r="AH41" s="68"/>
      <c r="AI41" s="68"/>
      <c r="AJ41" s="68"/>
      <c r="AK41" s="68"/>
      <c r="AL41" s="68"/>
    </row>
    <row r="42" spans="2:38" ht="18" customHeight="1">
      <c r="B42" s="111" t="s">
        <v>1107</v>
      </c>
      <c r="D42" s="47">
        <v>0</v>
      </c>
      <c r="E42" s="47">
        <v>4.3523000000000005</v>
      </c>
      <c r="F42" s="47">
        <v>12.780799999999999</v>
      </c>
      <c r="G42" s="47">
        <v>0</v>
      </c>
      <c r="H42" s="47">
        <v>0</v>
      </c>
      <c r="I42" s="47">
        <v>0</v>
      </c>
      <c r="J42" s="47">
        <v>534.72223945949804</v>
      </c>
      <c r="K42" s="47">
        <v>246.32202209684189</v>
      </c>
      <c r="L42" s="47">
        <v>323.73520950347631</v>
      </c>
      <c r="M42" s="47">
        <v>351.79466616454613</v>
      </c>
      <c r="N42" s="47">
        <v>296.9485424290595</v>
      </c>
      <c r="O42" s="47">
        <v>540.02290670044806</v>
      </c>
      <c r="P42" s="47">
        <v>158.71726003640887</v>
      </c>
      <c r="Q42" s="47">
        <v>252.73499971851538</v>
      </c>
      <c r="R42" s="47">
        <v>105.89418299665367</v>
      </c>
      <c r="S42" s="47">
        <v>156.69501606926195</v>
      </c>
      <c r="T42" s="47">
        <v>53.580716940923928</v>
      </c>
      <c r="U42" s="68"/>
      <c r="V42" s="68"/>
      <c r="W42" s="68"/>
      <c r="X42" s="68"/>
      <c r="Y42" s="68"/>
      <c r="Z42" s="68"/>
      <c r="AA42" s="68"/>
      <c r="AB42" s="68"/>
      <c r="AC42" s="68"/>
      <c r="AD42" s="68"/>
      <c r="AE42" s="68"/>
      <c r="AF42" s="68"/>
      <c r="AG42" s="68"/>
      <c r="AH42" s="68"/>
      <c r="AI42" s="68"/>
      <c r="AJ42" s="68"/>
      <c r="AK42" s="68"/>
      <c r="AL42" s="68"/>
    </row>
    <row r="43" spans="2:38" ht="6.75" customHeight="1">
      <c r="B43" s="114"/>
      <c r="D43" s="47"/>
      <c r="E43" s="47"/>
      <c r="F43" s="47"/>
      <c r="G43" s="47"/>
      <c r="H43" s="47"/>
      <c r="I43" s="47"/>
      <c r="J43" s="47"/>
      <c r="K43" s="47"/>
      <c r="L43" s="47"/>
      <c r="M43" s="47"/>
      <c r="N43" s="47"/>
      <c r="O43" s="47"/>
      <c r="P43" s="47"/>
      <c r="Q43" s="47"/>
      <c r="R43" s="47"/>
      <c r="S43" s="47"/>
      <c r="T43" s="47"/>
      <c r="U43" s="68"/>
      <c r="V43" s="68"/>
      <c r="W43" s="68"/>
      <c r="X43" s="68"/>
      <c r="Y43" s="68"/>
      <c r="Z43" s="68"/>
      <c r="AA43" s="68"/>
      <c r="AB43" s="68"/>
      <c r="AC43" s="68"/>
      <c r="AD43" s="68"/>
      <c r="AE43" s="68"/>
      <c r="AF43" s="68"/>
      <c r="AG43" s="68"/>
      <c r="AH43" s="68"/>
      <c r="AI43" s="68"/>
      <c r="AJ43" s="68"/>
      <c r="AK43" s="68"/>
      <c r="AL43" s="68"/>
    </row>
    <row r="44" spans="2:38" ht="18" customHeight="1">
      <c r="B44" s="156" t="s">
        <v>794</v>
      </c>
      <c r="D44" s="47"/>
      <c r="E44" s="47"/>
      <c r="F44" s="47"/>
      <c r="G44" s="47"/>
      <c r="H44" s="47"/>
      <c r="I44" s="47"/>
      <c r="J44" s="47"/>
      <c r="K44" s="47"/>
      <c r="L44" s="47"/>
      <c r="M44" s="47"/>
      <c r="N44" s="47"/>
      <c r="O44" s="47"/>
      <c r="P44" s="47"/>
      <c r="Q44" s="47"/>
      <c r="R44" s="47"/>
      <c r="S44" s="47"/>
      <c r="T44" s="47"/>
      <c r="U44" s="68"/>
      <c r="V44" s="68"/>
      <c r="W44" s="68"/>
      <c r="X44" s="68"/>
      <c r="Y44" s="68"/>
      <c r="Z44" s="68"/>
      <c r="AA44" s="68"/>
      <c r="AB44" s="68"/>
      <c r="AC44" s="68"/>
      <c r="AD44" s="68"/>
      <c r="AE44" s="68"/>
      <c r="AF44" s="68"/>
      <c r="AG44" s="68"/>
      <c r="AH44" s="68"/>
      <c r="AI44" s="68"/>
      <c r="AJ44" s="68"/>
      <c r="AK44" s="68"/>
      <c r="AL44" s="68"/>
    </row>
    <row r="45" spans="2:38" ht="18" customHeight="1">
      <c r="B45" s="111" t="s">
        <v>1108</v>
      </c>
      <c r="D45" s="47">
        <v>196.41404000000003</v>
      </c>
      <c r="E45" s="47">
        <v>88.817420459999823</v>
      </c>
      <c r="F45" s="47">
        <v>-58.697600000000094</v>
      </c>
      <c r="G45" s="47">
        <v>-441.77450000000022</v>
      </c>
      <c r="H45" s="47">
        <v>-28.647899999999673</v>
      </c>
      <c r="I45" s="47">
        <v>236.428277577481</v>
      </c>
      <c r="J45" s="47">
        <v>-22.210471424694404</v>
      </c>
      <c r="K45" s="47">
        <v>311.71024585459566</v>
      </c>
      <c r="L45" s="47">
        <v>147.91901202877472</v>
      </c>
      <c r="M45" s="47">
        <v>219.6240470601241</v>
      </c>
      <c r="N45" s="47">
        <v>-88.057110401434358</v>
      </c>
      <c r="O45" s="47">
        <v>122.19153167612059</v>
      </c>
      <c r="P45" s="47">
        <v>335.55395620484188</v>
      </c>
      <c r="Q45" s="47">
        <v>461.58498533781398</v>
      </c>
      <c r="R45" s="47">
        <v>-1.8461326518563002</v>
      </c>
      <c r="S45" s="47">
        <v>-765.15421799897547</v>
      </c>
      <c r="T45" s="47">
        <v>-134.27867348255333</v>
      </c>
      <c r="U45" s="68"/>
      <c r="V45" s="68"/>
      <c r="W45" s="68"/>
      <c r="X45" s="68"/>
      <c r="Y45" s="68"/>
      <c r="Z45" s="68"/>
      <c r="AA45" s="68"/>
      <c r="AB45" s="68"/>
      <c r="AC45" s="68"/>
      <c r="AD45" s="68"/>
      <c r="AE45" s="68"/>
      <c r="AF45" s="68"/>
      <c r="AG45" s="68"/>
      <c r="AH45" s="68"/>
      <c r="AI45" s="68"/>
      <c r="AJ45" s="68"/>
      <c r="AK45" s="68"/>
      <c r="AL45" s="68"/>
    </row>
    <row r="46" spans="2:38" ht="7.5" customHeight="1" thickBot="1">
      <c r="B46" s="62"/>
      <c r="C46" s="62"/>
      <c r="D46" s="62"/>
      <c r="E46" s="62"/>
      <c r="F46" s="63"/>
      <c r="G46" s="63"/>
      <c r="H46" s="63"/>
      <c r="I46" s="63"/>
      <c r="J46" s="63"/>
      <c r="K46" s="63"/>
      <c r="L46" s="63"/>
      <c r="M46" s="63"/>
      <c r="N46" s="63"/>
      <c r="O46" s="63"/>
      <c r="P46" s="63"/>
      <c r="Q46" s="63"/>
      <c r="R46" s="63"/>
      <c r="S46" s="63"/>
      <c r="T46" s="63"/>
    </row>
    <row r="47" spans="2:38" ht="18" customHeight="1">
      <c r="B47" s="157" t="s">
        <v>39</v>
      </c>
      <c r="C47" s="45" t="s">
        <v>1109</v>
      </c>
      <c r="F47" s="64"/>
      <c r="G47" s="64"/>
      <c r="H47" s="64"/>
      <c r="I47" s="64"/>
    </row>
    <row r="48" spans="2:38" ht="18" customHeight="1">
      <c r="B48" s="35" t="s">
        <v>40</v>
      </c>
      <c r="C48" s="45" t="s">
        <v>983</v>
      </c>
      <c r="H48" s="47"/>
      <c r="I48" s="47"/>
      <c r="J48" s="47"/>
      <c r="K48" s="47"/>
    </row>
    <row r="49" spans="2:9" ht="18" customHeight="1">
      <c r="B49" s="102" t="s">
        <v>67</v>
      </c>
      <c r="C49" s="102" t="s">
        <v>1110</v>
      </c>
      <c r="D49" s="102"/>
      <c r="E49" s="102"/>
      <c r="F49" s="64"/>
      <c r="G49" s="64"/>
      <c r="H49" s="64"/>
      <c r="I49" s="64"/>
    </row>
    <row r="50" spans="2:9" ht="18" customHeight="1">
      <c r="B50" s="157" t="s">
        <v>83</v>
      </c>
      <c r="C50" s="102" t="s">
        <v>1111</v>
      </c>
      <c r="D50" s="102"/>
      <c r="E50" s="102"/>
      <c r="F50" s="64"/>
      <c r="G50" s="64"/>
      <c r="H50" s="64"/>
      <c r="I50" s="64"/>
    </row>
  </sheetData>
  <mergeCells count="1">
    <mergeCell ref="B6:C6"/>
  </mergeCells>
  <printOptions verticalCentered="1"/>
  <pageMargins left="0.39370078740157483" right="0.39370078740157483" top="0.39370078740157483" bottom="0.39370078740157483" header="0" footer="0"/>
  <pageSetup paperSize="176" scale="6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9"/>
  <sheetViews>
    <sheetView zoomScale="80" zoomScaleNormal="80" zoomScaleSheetLayoutView="100" workbookViewId="0">
      <selection sqref="A1:A1048576"/>
    </sheetView>
  </sheetViews>
  <sheetFormatPr baseColWidth="10" defaultRowHeight="12.75"/>
  <cols>
    <col min="1" max="1" width="3.7109375" style="80" customWidth="1"/>
    <col min="2" max="2" width="17.7109375" style="80" customWidth="1"/>
    <col min="3" max="3" width="85.28515625" style="80" customWidth="1"/>
    <col min="4" max="23" width="12.7109375" style="80" customWidth="1"/>
    <col min="24" max="24" width="11.42578125" style="80"/>
    <col min="25" max="25" width="14.140625" style="80" bestFit="1" customWidth="1"/>
    <col min="26" max="16384" width="11.42578125" style="80"/>
  </cols>
  <sheetData>
    <row r="1" spans="2:41" ht="18" customHeight="1"/>
    <row r="2" spans="2:41" ht="18" customHeight="1">
      <c r="B2" s="2" t="s">
        <v>948</v>
      </c>
      <c r="C2" s="3"/>
      <c r="D2" s="3"/>
      <c r="E2" s="3"/>
      <c r="F2" s="3"/>
      <c r="G2" s="3"/>
      <c r="H2" s="3"/>
      <c r="I2" s="3"/>
      <c r="J2" s="90"/>
      <c r="K2" s="90"/>
      <c r="L2" s="90"/>
    </row>
    <row r="3" spans="2:41" ht="18" customHeight="1">
      <c r="B3" s="6" t="s">
        <v>937</v>
      </c>
      <c r="C3" s="4"/>
      <c r="D3" s="4"/>
      <c r="E3" s="4"/>
      <c r="F3" s="4"/>
      <c r="G3" s="4"/>
      <c r="H3" s="4"/>
      <c r="I3" s="4"/>
      <c r="J3" s="3"/>
      <c r="K3" s="90"/>
      <c r="L3" s="90"/>
    </row>
    <row r="4" spans="2:41" ht="18" customHeight="1">
      <c r="B4" s="13" t="s">
        <v>938</v>
      </c>
      <c r="C4" s="13"/>
      <c r="D4" s="13"/>
      <c r="E4" s="13"/>
      <c r="F4" s="13"/>
      <c r="G4" s="13"/>
      <c r="H4" s="13"/>
      <c r="I4" s="13"/>
      <c r="J4" s="4"/>
      <c r="K4" s="90"/>
      <c r="L4" s="90"/>
    </row>
    <row r="5" spans="2:41" ht="6" customHeight="1" thickBot="1">
      <c r="C5" s="288"/>
      <c r="D5" s="288"/>
      <c r="E5" s="288"/>
      <c r="F5" s="288"/>
      <c r="G5" s="288"/>
      <c r="H5" s="288"/>
      <c r="I5" s="288"/>
      <c r="J5" s="288"/>
      <c r="L5" s="158"/>
    </row>
    <row r="6" spans="2:41" ht="30" customHeight="1" thickBot="1">
      <c r="B6" s="377" t="s">
        <v>87</v>
      </c>
      <c r="C6" s="377"/>
      <c r="D6" s="332">
        <v>2001</v>
      </c>
      <c r="E6" s="332">
        <v>2002</v>
      </c>
      <c r="F6" s="332">
        <v>2003</v>
      </c>
      <c r="G6" s="332">
        <v>2004</v>
      </c>
      <c r="H6" s="332">
        <v>2005</v>
      </c>
      <c r="I6" s="332">
        <v>2006</v>
      </c>
      <c r="J6" s="332">
        <v>2007</v>
      </c>
      <c r="K6" s="332">
        <v>2008</v>
      </c>
      <c r="L6" s="332">
        <v>2009</v>
      </c>
      <c r="M6" s="332">
        <v>2010</v>
      </c>
      <c r="N6" s="332">
        <v>2011</v>
      </c>
      <c r="O6" s="332">
        <v>2012</v>
      </c>
      <c r="P6" s="332">
        <v>2013</v>
      </c>
      <c r="Q6" s="332" t="s">
        <v>643</v>
      </c>
      <c r="R6" s="332" t="s">
        <v>644</v>
      </c>
      <c r="S6" s="332" t="s">
        <v>645</v>
      </c>
      <c r="T6" s="332" t="s">
        <v>646</v>
      </c>
      <c r="U6" s="332" t="s">
        <v>647</v>
      </c>
      <c r="V6" s="332" t="s">
        <v>648</v>
      </c>
      <c r="W6" s="332" t="s">
        <v>685</v>
      </c>
    </row>
    <row r="7" spans="2:41" ht="6.75" customHeight="1">
      <c r="L7" s="159"/>
      <c r="M7" s="159"/>
    </row>
    <row r="8" spans="2:41" ht="18" customHeight="1">
      <c r="B8" s="153" t="s">
        <v>939</v>
      </c>
      <c r="C8" s="90"/>
      <c r="D8" s="165">
        <v>194.72739999999999</v>
      </c>
      <c r="E8" s="160">
        <v>168.72130000000001</v>
      </c>
      <c r="F8" s="160">
        <v>150.65479999999999</v>
      </c>
      <c r="G8" s="160">
        <v>232.55193999999997</v>
      </c>
      <c r="H8" s="160">
        <v>272.26320000000004</v>
      </c>
      <c r="I8" s="160">
        <v>273.46370000000002</v>
      </c>
      <c r="J8" s="160">
        <v>292.14370000000002</v>
      </c>
      <c r="K8" s="160">
        <v>411.47440000000006</v>
      </c>
      <c r="L8" s="160">
        <v>511.43341199999998</v>
      </c>
      <c r="M8" s="160">
        <v>610.26088199999992</v>
      </c>
      <c r="N8" s="160">
        <v>881.18728389404555</v>
      </c>
      <c r="O8" s="161">
        <v>1026.2104472931508</v>
      </c>
      <c r="P8" s="161">
        <v>1593.1337716553332</v>
      </c>
      <c r="Q8" s="161">
        <v>1976.9873690895615</v>
      </c>
      <c r="R8" s="161">
        <v>2763.8066784980711</v>
      </c>
      <c r="S8" s="161">
        <v>3575.5605366199734</v>
      </c>
      <c r="T8" s="161">
        <v>3823.0457617331767</v>
      </c>
      <c r="U8" s="161">
        <v>3213.5748335047474</v>
      </c>
      <c r="V8" s="161">
        <v>2726.4854792437441</v>
      </c>
      <c r="W8" s="161">
        <v>3379.4231834993102</v>
      </c>
      <c r="X8" s="328"/>
      <c r="Y8" s="328"/>
      <c r="Z8" s="328"/>
      <c r="AA8" s="328"/>
      <c r="AB8" s="328"/>
      <c r="AC8" s="328"/>
      <c r="AD8" s="328"/>
      <c r="AE8" s="328"/>
      <c r="AF8" s="328"/>
      <c r="AG8" s="328"/>
      <c r="AH8" s="328"/>
      <c r="AI8" s="328"/>
      <c r="AJ8" s="328"/>
      <c r="AK8" s="328"/>
      <c r="AL8" s="328"/>
      <c r="AM8" s="328"/>
      <c r="AN8" s="328"/>
      <c r="AO8" s="328"/>
    </row>
    <row r="9" spans="2:41" ht="18" customHeight="1">
      <c r="B9" s="27" t="s">
        <v>940</v>
      </c>
      <c r="D9" s="82">
        <v>120.6267</v>
      </c>
      <c r="E9" s="96">
        <v>127.76850000000002</v>
      </c>
      <c r="F9" s="96">
        <v>124.7054</v>
      </c>
      <c r="G9" s="96">
        <v>138.86709999999997</v>
      </c>
      <c r="H9" s="96">
        <v>182.82540000000003</v>
      </c>
      <c r="I9" s="96">
        <v>130.54220000000001</v>
      </c>
      <c r="J9" s="96">
        <v>147.00310000000002</v>
      </c>
      <c r="K9" s="96">
        <v>250.108</v>
      </c>
      <c r="L9" s="96">
        <v>285.22343999999998</v>
      </c>
      <c r="M9" s="96">
        <v>391.58566699999994</v>
      </c>
      <c r="N9" s="96">
        <v>583.69767906105301</v>
      </c>
      <c r="O9" s="96">
        <v>527.66832011159636</v>
      </c>
      <c r="P9" s="96">
        <v>653.98913447895211</v>
      </c>
      <c r="Q9" s="96">
        <v>775.8795410657159</v>
      </c>
      <c r="R9" s="96">
        <v>943.49488070891107</v>
      </c>
      <c r="S9" s="82">
        <v>1117.95762206674</v>
      </c>
      <c r="T9" s="82">
        <v>1120.0704708970636</v>
      </c>
      <c r="U9" s="82">
        <v>1083.5540766671215</v>
      </c>
      <c r="V9" s="82">
        <v>1287.39112856</v>
      </c>
      <c r="W9" s="82">
        <v>1348.4063651500001</v>
      </c>
      <c r="X9" s="328"/>
      <c r="Y9" s="328"/>
      <c r="Z9" s="328"/>
      <c r="AA9" s="328"/>
      <c r="AB9" s="328"/>
      <c r="AC9" s="328"/>
      <c r="AD9" s="328"/>
      <c r="AE9" s="328"/>
      <c r="AF9" s="328"/>
      <c r="AG9" s="328"/>
      <c r="AH9" s="328"/>
      <c r="AI9" s="328"/>
      <c r="AJ9" s="328"/>
      <c r="AK9" s="328"/>
      <c r="AL9" s="328"/>
      <c r="AM9" s="328"/>
      <c r="AN9" s="328"/>
      <c r="AO9" s="328"/>
    </row>
    <row r="10" spans="2:41" ht="18" customHeight="1">
      <c r="B10" s="27" t="s">
        <v>941</v>
      </c>
      <c r="D10" s="82">
        <v>11.436500000000002</v>
      </c>
      <c r="E10" s="96">
        <v>18.073600000000003</v>
      </c>
      <c r="F10" s="96">
        <v>22.212299999999999</v>
      </c>
      <c r="G10" s="96">
        <v>67.731839999999991</v>
      </c>
      <c r="H10" s="96">
        <v>61.316200000000002</v>
      </c>
      <c r="I10" s="96">
        <v>107.8359</v>
      </c>
      <c r="J10" s="96">
        <v>110.9586</v>
      </c>
      <c r="K10" s="96">
        <v>112.87240000000001</v>
      </c>
      <c r="L10" s="96">
        <v>143.270972</v>
      </c>
      <c r="M10" s="96">
        <v>165.24921499999996</v>
      </c>
      <c r="N10" s="96">
        <v>231.56860483299246</v>
      </c>
      <c r="O10" s="96">
        <v>293.59612718155455</v>
      </c>
      <c r="P10" s="96">
        <v>333.31382717638115</v>
      </c>
      <c r="Q10" s="96">
        <v>374.51898650384595</v>
      </c>
      <c r="R10" s="96">
        <v>678.61752738916016</v>
      </c>
      <c r="S10" s="82">
        <v>1435.2950968832336</v>
      </c>
      <c r="T10" s="82">
        <v>1821.0810487461126</v>
      </c>
      <c r="U10" s="82">
        <v>1597.4517568376259</v>
      </c>
      <c r="V10" s="82">
        <v>915.19535068374421</v>
      </c>
      <c r="W10" s="82">
        <v>1099.8118183493102</v>
      </c>
      <c r="X10" s="328"/>
      <c r="Y10" s="328"/>
      <c r="Z10" s="328"/>
      <c r="AA10" s="328"/>
      <c r="AB10" s="328"/>
      <c r="AC10" s="328"/>
      <c r="AD10" s="328"/>
      <c r="AE10" s="328"/>
      <c r="AF10" s="328"/>
      <c r="AG10" s="328"/>
      <c r="AH10" s="328"/>
      <c r="AI10" s="328"/>
      <c r="AJ10" s="328"/>
      <c r="AK10" s="328"/>
      <c r="AL10" s="328"/>
      <c r="AM10" s="328"/>
      <c r="AN10" s="328"/>
      <c r="AO10" s="328"/>
    </row>
    <row r="11" spans="2:41" ht="18" customHeight="1">
      <c r="B11" s="124" t="s">
        <v>942</v>
      </c>
      <c r="D11" s="82">
        <v>28.835699999999999</v>
      </c>
      <c r="E11" s="96">
        <v>0</v>
      </c>
      <c r="F11" s="96">
        <v>0</v>
      </c>
      <c r="G11" s="96">
        <v>0</v>
      </c>
      <c r="H11" s="96">
        <v>0</v>
      </c>
      <c r="I11" s="96">
        <v>0</v>
      </c>
      <c r="J11" s="96">
        <v>0</v>
      </c>
      <c r="K11" s="96">
        <v>0</v>
      </c>
      <c r="L11" s="96">
        <v>0</v>
      </c>
      <c r="M11" s="96">
        <v>0</v>
      </c>
      <c r="N11" s="96">
        <v>0</v>
      </c>
      <c r="O11" s="96">
        <v>0</v>
      </c>
      <c r="P11" s="96">
        <v>4.003552</v>
      </c>
      <c r="Q11" s="96">
        <v>3.0619979999999996</v>
      </c>
      <c r="R11" s="96">
        <v>10.476270399999999</v>
      </c>
      <c r="S11" s="96">
        <v>19.650587629999997</v>
      </c>
      <c r="T11" s="96">
        <v>11.849712309999999</v>
      </c>
      <c r="U11" s="96">
        <v>10.904999999999999</v>
      </c>
      <c r="V11" s="96">
        <v>0</v>
      </c>
      <c r="W11" s="96">
        <v>4.7720000000000002</v>
      </c>
      <c r="X11" s="328"/>
      <c r="Y11" s="328"/>
      <c r="Z11" s="328"/>
      <c r="AA11" s="328"/>
      <c r="AB11" s="328"/>
      <c r="AC11" s="328"/>
      <c r="AD11" s="328"/>
      <c r="AE11" s="328"/>
      <c r="AF11" s="328"/>
      <c r="AG11" s="328"/>
      <c r="AH11" s="328"/>
      <c r="AI11" s="328"/>
      <c r="AJ11" s="328"/>
      <c r="AK11" s="328"/>
      <c r="AL11" s="328"/>
      <c r="AM11" s="328"/>
      <c r="AN11" s="328"/>
      <c r="AO11" s="328"/>
    </row>
    <row r="12" spans="2:41" ht="18" customHeight="1">
      <c r="B12" s="124" t="s">
        <v>943</v>
      </c>
      <c r="D12" s="82">
        <v>33.828499999999998</v>
      </c>
      <c r="E12" s="96">
        <v>22.879200000000001</v>
      </c>
      <c r="F12" s="96">
        <v>3.7371000000000003</v>
      </c>
      <c r="G12" s="96">
        <v>25.952999999999999</v>
      </c>
      <c r="H12" s="96">
        <v>28.121599999999997</v>
      </c>
      <c r="I12" s="96">
        <v>35.085600000000007</v>
      </c>
      <c r="J12" s="96">
        <v>34.182000000000002</v>
      </c>
      <c r="K12" s="96">
        <v>48.494</v>
      </c>
      <c r="L12" s="96">
        <v>82.938999999999993</v>
      </c>
      <c r="M12" s="96">
        <v>53.426000000000002</v>
      </c>
      <c r="N12" s="96">
        <v>65.921000000000006</v>
      </c>
      <c r="O12" s="96">
        <v>204.946</v>
      </c>
      <c r="P12" s="96">
        <v>601.82725799999992</v>
      </c>
      <c r="Q12" s="96">
        <v>823.52684351999983</v>
      </c>
      <c r="R12" s="95">
        <v>1131.2180000000001</v>
      </c>
      <c r="S12" s="95">
        <v>1002.6572300400002</v>
      </c>
      <c r="T12" s="95">
        <v>870.04452977999995</v>
      </c>
      <c r="U12" s="95">
        <v>521.66399999999999</v>
      </c>
      <c r="V12" s="95">
        <v>523.899</v>
      </c>
      <c r="W12" s="95">
        <v>926.43299999999999</v>
      </c>
      <c r="X12" s="328"/>
      <c r="Y12" s="328"/>
      <c r="Z12" s="328"/>
      <c r="AA12" s="328"/>
      <c r="AB12" s="328"/>
      <c r="AC12" s="328"/>
      <c r="AD12" s="328"/>
      <c r="AE12" s="328"/>
      <c r="AF12" s="328"/>
      <c r="AG12" s="328"/>
      <c r="AH12" s="328"/>
      <c r="AI12" s="328"/>
      <c r="AJ12" s="328"/>
      <c r="AK12" s="328"/>
      <c r="AL12" s="328"/>
      <c r="AM12" s="328"/>
      <c r="AN12" s="328"/>
      <c r="AO12" s="328"/>
    </row>
    <row r="13" spans="2:41" ht="5.25" customHeight="1">
      <c r="B13" s="162"/>
      <c r="D13" s="82"/>
      <c r="E13" s="96"/>
      <c r="F13" s="96"/>
      <c r="G13" s="96"/>
      <c r="H13" s="96"/>
      <c r="I13" s="96"/>
      <c r="J13" s="96"/>
      <c r="K13" s="96"/>
      <c r="L13" s="96"/>
      <c r="M13" s="96"/>
      <c r="N13" s="96"/>
      <c r="X13" s="328"/>
      <c r="Y13" s="328"/>
      <c r="Z13" s="328"/>
      <c r="AA13" s="328"/>
      <c r="AB13" s="328"/>
      <c r="AC13" s="328"/>
      <c r="AD13" s="328"/>
      <c r="AE13" s="328"/>
      <c r="AF13" s="328"/>
      <c r="AG13" s="328"/>
      <c r="AH13" s="328"/>
      <c r="AI13" s="328"/>
      <c r="AJ13" s="328"/>
      <c r="AK13" s="328"/>
      <c r="AL13" s="328"/>
      <c r="AM13" s="328"/>
      <c r="AN13" s="328"/>
      <c r="AO13" s="328"/>
    </row>
    <row r="14" spans="2:41" ht="18" customHeight="1">
      <c r="B14" s="153" t="s">
        <v>944</v>
      </c>
      <c r="C14" s="90"/>
      <c r="D14" s="160">
        <v>109.8336</v>
      </c>
      <c r="E14" s="160">
        <v>91.647000000000006</v>
      </c>
      <c r="F14" s="160">
        <v>131.83999</v>
      </c>
      <c r="G14" s="160">
        <v>151.16889999999998</v>
      </c>
      <c r="H14" s="160">
        <v>170.98909999999998</v>
      </c>
      <c r="I14" s="160">
        <v>192.8716</v>
      </c>
      <c r="J14" s="160">
        <v>226.77159999999998</v>
      </c>
      <c r="K14" s="160">
        <v>286.68220000000002</v>
      </c>
      <c r="L14" s="160">
        <v>291.56318600000003</v>
      </c>
      <c r="M14" s="160">
        <v>434.07631700000002</v>
      </c>
      <c r="N14" s="160">
        <v>651.84933166801306</v>
      </c>
      <c r="O14" s="160">
        <v>861.83621939294903</v>
      </c>
      <c r="P14" s="160">
        <v>988.92833523124546</v>
      </c>
      <c r="Q14" s="160">
        <v>956.25182288911151</v>
      </c>
      <c r="R14" s="161">
        <v>1343.5413264951592</v>
      </c>
      <c r="S14" s="161">
        <v>2025.0496301505409</v>
      </c>
      <c r="T14" s="161">
        <v>2624.5818109594152</v>
      </c>
      <c r="U14" s="161">
        <v>1755.0293950048181</v>
      </c>
      <c r="V14" s="161">
        <v>1549.1120698936172</v>
      </c>
      <c r="W14" s="161">
        <v>1524.6010352554886</v>
      </c>
      <c r="X14" s="328"/>
      <c r="Y14" s="328"/>
      <c r="Z14" s="328"/>
      <c r="AA14" s="328"/>
      <c r="AB14" s="328"/>
      <c r="AC14" s="328"/>
      <c r="AD14" s="328"/>
      <c r="AE14" s="328"/>
      <c r="AF14" s="328"/>
      <c r="AG14" s="328"/>
      <c r="AH14" s="328"/>
      <c r="AI14" s="328"/>
      <c r="AJ14" s="328"/>
      <c r="AK14" s="328"/>
      <c r="AL14" s="328"/>
      <c r="AM14" s="328"/>
      <c r="AN14" s="328"/>
      <c r="AO14" s="328"/>
    </row>
    <row r="15" spans="2:41" ht="18" customHeight="1">
      <c r="B15" s="85" t="s">
        <v>945</v>
      </c>
      <c r="D15" s="82">
        <v>37.842100000000002</v>
      </c>
      <c r="E15" s="96">
        <v>49.984400000000001</v>
      </c>
      <c r="F15" s="96">
        <v>61.807699999999997</v>
      </c>
      <c r="G15" s="96">
        <v>60.533300000000004</v>
      </c>
      <c r="H15" s="96">
        <v>71.539299999999983</v>
      </c>
      <c r="I15" s="96">
        <v>79.394300000000001</v>
      </c>
      <c r="J15" s="96">
        <v>101.59339999999999</v>
      </c>
      <c r="K15" s="96">
        <v>126.19350000000003</v>
      </c>
      <c r="L15" s="96">
        <v>140.06490500000001</v>
      </c>
      <c r="M15" s="96">
        <v>165.42180500000003</v>
      </c>
      <c r="N15" s="96">
        <v>214.02474700000002</v>
      </c>
      <c r="O15" s="96">
        <v>288.24396569999999</v>
      </c>
      <c r="P15" s="96">
        <v>330.29234400000001</v>
      </c>
      <c r="Q15" s="96">
        <v>350.082882348</v>
      </c>
      <c r="R15" s="95">
        <v>393.68520399999994</v>
      </c>
      <c r="S15" s="95">
        <v>477.18305799999996</v>
      </c>
      <c r="T15" s="95">
        <v>502.30318399999999</v>
      </c>
      <c r="U15" s="95">
        <v>452.44238021784673</v>
      </c>
      <c r="V15" s="95">
        <v>415.91491124299648</v>
      </c>
      <c r="W15" s="95">
        <v>430.00288529423506</v>
      </c>
      <c r="X15" s="328"/>
      <c r="Y15" s="328"/>
      <c r="Z15" s="328"/>
      <c r="AA15" s="328"/>
      <c r="AB15" s="328"/>
      <c r="AC15" s="328"/>
      <c r="AD15" s="328"/>
      <c r="AE15" s="328"/>
      <c r="AF15" s="328"/>
      <c r="AG15" s="328"/>
      <c r="AH15" s="328"/>
      <c r="AI15" s="328"/>
      <c r="AJ15" s="328"/>
      <c r="AK15" s="328"/>
      <c r="AL15" s="328"/>
      <c r="AM15" s="328"/>
      <c r="AN15" s="328"/>
      <c r="AO15" s="328"/>
    </row>
    <row r="16" spans="2:41" ht="18" customHeight="1">
      <c r="B16" s="85" t="s">
        <v>946</v>
      </c>
      <c r="D16" s="82">
        <v>35.016399999999997</v>
      </c>
      <c r="E16" s="96">
        <v>25.557499999999997</v>
      </c>
      <c r="F16" s="96">
        <v>35.917600000000007</v>
      </c>
      <c r="G16" s="96">
        <v>45.5214</v>
      </c>
      <c r="H16" s="96">
        <v>54.057000000000002</v>
      </c>
      <c r="I16" s="96">
        <v>70.920299999999997</v>
      </c>
      <c r="J16" s="96">
        <v>66.273399999999995</v>
      </c>
      <c r="K16" s="96">
        <v>101.01429999999999</v>
      </c>
      <c r="L16" s="96">
        <v>105.91012200000002</v>
      </c>
      <c r="M16" s="96">
        <v>221.34623099999999</v>
      </c>
      <c r="N16" s="96">
        <v>297.46763199999998</v>
      </c>
      <c r="O16" s="96">
        <v>457.51732899999996</v>
      </c>
      <c r="P16" s="96">
        <v>488.00887049669251</v>
      </c>
      <c r="Q16" s="96">
        <v>456.85971337711152</v>
      </c>
      <c r="R16" s="95">
        <v>746.87539179753696</v>
      </c>
      <c r="S16" s="95">
        <v>1400.194424</v>
      </c>
      <c r="T16" s="95">
        <v>1940.0804960559001</v>
      </c>
      <c r="U16" s="95">
        <v>1243.1927607757423</v>
      </c>
      <c r="V16" s="95">
        <v>1065.890966825302</v>
      </c>
      <c r="W16" s="95">
        <v>1034.6798718563109</v>
      </c>
      <c r="X16" s="328"/>
      <c r="Y16" s="328"/>
      <c r="Z16" s="328"/>
      <c r="AA16" s="328"/>
      <c r="AB16" s="328"/>
      <c r="AC16" s="328"/>
      <c r="AD16" s="328"/>
      <c r="AE16" s="328"/>
      <c r="AF16" s="328"/>
      <c r="AG16" s="328"/>
      <c r="AH16" s="328"/>
      <c r="AI16" s="328"/>
      <c r="AJ16" s="328"/>
      <c r="AK16" s="328"/>
      <c r="AL16" s="328"/>
      <c r="AM16" s="328"/>
      <c r="AN16" s="328"/>
      <c r="AO16" s="328"/>
    </row>
    <row r="17" spans="2:41" ht="18" customHeight="1">
      <c r="B17" s="85" t="s">
        <v>947</v>
      </c>
      <c r="D17" s="96">
        <v>0</v>
      </c>
      <c r="E17" s="96">
        <v>0</v>
      </c>
      <c r="F17" s="96">
        <v>0</v>
      </c>
      <c r="G17" s="96">
        <v>2.0461</v>
      </c>
      <c r="H17" s="96">
        <v>2.3367</v>
      </c>
      <c r="I17" s="96">
        <v>2.7118000000000002</v>
      </c>
      <c r="J17" s="96">
        <v>3.1258999999999997</v>
      </c>
      <c r="K17" s="96">
        <v>3.92</v>
      </c>
      <c r="L17" s="96">
        <v>2.5276700000000001</v>
      </c>
      <c r="M17" s="96">
        <v>4.975950000000001</v>
      </c>
      <c r="N17" s="96">
        <v>84.02662127801301</v>
      </c>
      <c r="O17" s="96">
        <v>47.597731692949004</v>
      </c>
      <c r="P17" s="96">
        <v>50.31949426395299</v>
      </c>
      <c r="Q17" s="96">
        <v>70.180303241700003</v>
      </c>
      <c r="R17" s="96">
        <v>106.81725587719701</v>
      </c>
      <c r="S17" s="96">
        <v>78.169018150540992</v>
      </c>
      <c r="T17" s="96">
        <v>95.97749090351499</v>
      </c>
      <c r="U17" s="96">
        <v>2.0172410312290001</v>
      </c>
      <c r="V17" s="96">
        <v>8.7147790293600007</v>
      </c>
      <c r="W17" s="96">
        <v>1.4563189200000002</v>
      </c>
      <c r="X17" s="328"/>
      <c r="Y17" s="328"/>
      <c r="Z17" s="328"/>
      <c r="AA17" s="328"/>
      <c r="AB17" s="328"/>
      <c r="AC17" s="328"/>
      <c r="AD17" s="328"/>
      <c r="AE17" s="328"/>
      <c r="AF17" s="328"/>
      <c r="AG17" s="328"/>
      <c r="AH17" s="328"/>
      <c r="AI17" s="328"/>
      <c r="AJ17" s="328"/>
      <c r="AK17" s="328"/>
      <c r="AL17" s="328"/>
      <c r="AM17" s="328"/>
      <c r="AN17" s="328"/>
      <c r="AO17" s="328"/>
    </row>
    <row r="18" spans="2:41" ht="18" customHeight="1">
      <c r="B18" s="111" t="s">
        <v>962</v>
      </c>
      <c r="D18" s="96">
        <v>0</v>
      </c>
      <c r="E18" s="96">
        <v>0</v>
      </c>
      <c r="F18" s="96">
        <v>0</v>
      </c>
      <c r="G18" s="96">
        <v>0</v>
      </c>
      <c r="H18" s="96">
        <v>0</v>
      </c>
      <c r="I18" s="96">
        <v>0</v>
      </c>
      <c r="J18" s="96">
        <v>0.22220000000000001</v>
      </c>
      <c r="K18" s="96">
        <v>1.0153000000000001</v>
      </c>
      <c r="L18" s="96">
        <v>0</v>
      </c>
      <c r="M18" s="96">
        <v>0</v>
      </c>
      <c r="N18" s="96">
        <v>79.688286602488006</v>
      </c>
      <c r="O18" s="96">
        <v>8.8993339429489993</v>
      </c>
      <c r="P18" s="96">
        <v>5.7211892412579894</v>
      </c>
      <c r="Q18" s="96">
        <v>6.6508901360790009</v>
      </c>
      <c r="R18" s="95">
        <v>0</v>
      </c>
      <c r="S18" s="95">
        <v>75.160491150540992</v>
      </c>
      <c r="T18" s="95">
        <v>92.781710903514991</v>
      </c>
      <c r="U18" s="95">
        <v>0.58136103122899996</v>
      </c>
      <c r="V18" s="95">
        <v>0</v>
      </c>
      <c r="W18" s="95">
        <v>0</v>
      </c>
      <c r="X18" s="328"/>
      <c r="Y18" s="328"/>
      <c r="Z18" s="328"/>
      <c r="AA18" s="328"/>
      <c r="AB18" s="328"/>
      <c r="AC18" s="328"/>
      <c r="AD18" s="328"/>
      <c r="AE18" s="328"/>
      <c r="AF18" s="328"/>
      <c r="AG18" s="328"/>
      <c r="AH18" s="328"/>
      <c r="AI18" s="328"/>
      <c r="AJ18" s="328"/>
      <c r="AK18" s="328"/>
      <c r="AL18" s="328"/>
      <c r="AM18" s="328"/>
      <c r="AN18" s="328"/>
      <c r="AO18" s="328"/>
    </row>
    <row r="19" spans="2:41" ht="18" customHeight="1">
      <c r="B19" s="111" t="s">
        <v>963</v>
      </c>
      <c r="D19" s="96">
        <v>0</v>
      </c>
      <c r="E19" s="96">
        <v>0</v>
      </c>
      <c r="F19" s="96">
        <v>0</v>
      </c>
      <c r="G19" s="96">
        <v>2.0461</v>
      </c>
      <c r="H19" s="96">
        <v>2.3367</v>
      </c>
      <c r="I19" s="96">
        <v>2.7118000000000002</v>
      </c>
      <c r="J19" s="96">
        <v>2.9036999999999997</v>
      </c>
      <c r="K19" s="96">
        <v>2.9046999999999996</v>
      </c>
      <c r="L19" s="96">
        <v>2.5276700000000001</v>
      </c>
      <c r="M19" s="96">
        <v>4.975950000000001</v>
      </c>
      <c r="N19" s="96">
        <v>4.3383346755249992</v>
      </c>
      <c r="O19" s="96">
        <v>38.698397750000005</v>
      </c>
      <c r="P19" s="96">
        <v>44.598305022695001</v>
      </c>
      <c r="Q19" s="96">
        <v>63.529413105621003</v>
      </c>
      <c r="R19" s="95">
        <v>106.81725587719701</v>
      </c>
      <c r="S19" s="95">
        <v>3.008527</v>
      </c>
      <c r="T19" s="95">
        <v>3.1957799999999983</v>
      </c>
      <c r="U19" s="95">
        <v>1.43588</v>
      </c>
      <c r="V19" s="95">
        <v>8.7147790293600007</v>
      </c>
      <c r="W19" s="95">
        <v>1.4563189200000002</v>
      </c>
      <c r="X19" s="328"/>
      <c r="Y19" s="328"/>
      <c r="Z19" s="328"/>
      <c r="AA19" s="328"/>
      <c r="AB19" s="328"/>
      <c r="AC19" s="328"/>
      <c r="AD19" s="328"/>
      <c r="AE19" s="328"/>
      <c r="AF19" s="328"/>
      <c r="AG19" s="328"/>
      <c r="AH19" s="328"/>
      <c r="AI19" s="328"/>
      <c r="AJ19" s="328"/>
      <c r="AK19" s="328"/>
      <c r="AL19" s="328"/>
      <c r="AM19" s="328"/>
      <c r="AN19" s="328"/>
      <c r="AO19" s="328"/>
    </row>
    <row r="20" spans="2:41" ht="18" customHeight="1">
      <c r="B20" s="107" t="s">
        <v>964</v>
      </c>
      <c r="D20" s="82">
        <v>36.675800000000002</v>
      </c>
      <c r="E20" s="96">
        <v>0.67400000000000004</v>
      </c>
      <c r="F20" s="96">
        <v>0.92298999999999998</v>
      </c>
      <c r="G20" s="96">
        <v>0.9476</v>
      </c>
      <c r="H20" s="96">
        <v>1.2243000000000002</v>
      </c>
      <c r="I20" s="96">
        <v>1.341</v>
      </c>
      <c r="J20" s="96">
        <v>1.7727999999999999</v>
      </c>
      <c r="K20" s="96">
        <v>2.4342000000000001</v>
      </c>
      <c r="L20" s="96">
        <v>2.2170899999999998</v>
      </c>
      <c r="M20" s="96">
        <v>2.8700110000000003</v>
      </c>
      <c r="N20" s="96">
        <v>3.4273040000000008</v>
      </c>
      <c r="O20" s="96">
        <v>3.9081740000000003</v>
      </c>
      <c r="P20" s="96">
        <v>22.682940470600002</v>
      </c>
      <c r="Q20" s="96">
        <v>25.684808638000003</v>
      </c>
      <c r="R20" s="96">
        <v>21.571210000000001</v>
      </c>
      <c r="S20" s="96">
        <v>7.0314829999999997</v>
      </c>
      <c r="T20" s="96">
        <v>7.3225999999999987</v>
      </c>
      <c r="U20" s="96">
        <v>6.5401169799999996</v>
      </c>
      <c r="V20" s="96">
        <v>5.9244302258562289</v>
      </c>
      <c r="W20" s="96">
        <v>5.797299699710412</v>
      </c>
      <c r="X20" s="328"/>
      <c r="Y20" s="328"/>
      <c r="Z20" s="328"/>
      <c r="AA20" s="328"/>
      <c r="AB20" s="328"/>
      <c r="AC20" s="328"/>
      <c r="AD20" s="328"/>
      <c r="AE20" s="328"/>
      <c r="AF20" s="328"/>
      <c r="AG20" s="328"/>
      <c r="AH20" s="328"/>
      <c r="AI20" s="328"/>
      <c r="AJ20" s="328"/>
      <c r="AK20" s="328"/>
      <c r="AL20" s="328"/>
      <c r="AM20" s="328"/>
      <c r="AN20" s="328"/>
      <c r="AO20" s="328"/>
    </row>
    <row r="21" spans="2:41" ht="18" customHeight="1">
      <c r="B21" s="85" t="s">
        <v>965</v>
      </c>
      <c r="D21" s="82">
        <v>0.29929999999999995</v>
      </c>
      <c r="E21" s="96">
        <v>15.431100000000002</v>
      </c>
      <c r="F21" s="96">
        <v>33.191700000000004</v>
      </c>
      <c r="G21" s="96">
        <v>42.1205</v>
      </c>
      <c r="H21" s="96">
        <v>41.831799999999994</v>
      </c>
      <c r="I21" s="96">
        <v>38.504200000000004</v>
      </c>
      <c r="J21" s="96">
        <v>54.006100000000004</v>
      </c>
      <c r="K21" s="96">
        <v>53.120200000000004</v>
      </c>
      <c r="L21" s="96">
        <v>40.843399000000005</v>
      </c>
      <c r="M21" s="96">
        <v>39.462319999999998</v>
      </c>
      <c r="N21" s="96">
        <v>52.903027390000005</v>
      </c>
      <c r="O21" s="96">
        <v>64.569018999999997</v>
      </c>
      <c r="P21" s="96">
        <v>97.624685999999983</v>
      </c>
      <c r="Q21" s="96">
        <v>53.444115284300004</v>
      </c>
      <c r="R21" s="96">
        <v>74.592264820425015</v>
      </c>
      <c r="S21" s="96">
        <v>62.471646999999997</v>
      </c>
      <c r="T21" s="96">
        <v>78.898040000000009</v>
      </c>
      <c r="U21" s="96">
        <v>50.836896000000003</v>
      </c>
      <c r="V21" s="96">
        <v>52.666982570102405</v>
      </c>
      <c r="W21" s="96">
        <v>52.664659485232001</v>
      </c>
      <c r="X21" s="328"/>
      <c r="Y21" s="328"/>
      <c r="Z21" s="328"/>
      <c r="AA21" s="328"/>
      <c r="AB21" s="328"/>
      <c r="AC21" s="328"/>
      <c r="AD21" s="328"/>
      <c r="AE21" s="328"/>
      <c r="AF21" s="328"/>
      <c r="AG21" s="328"/>
      <c r="AH21" s="328"/>
      <c r="AI21" s="328"/>
      <c r="AJ21" s="328"/>
      <c r="AK21" s="328"/>
      <c r="AL21" s="328"/>
      <c r="AM21" s="328"/>
      <c r="AN21" s="328"/>
      <c r="AO21" s="328"/>
    </row>
    <row r="22" spans="2:41" ht="7.5" customHeight="1">
      <c r="B22" s="162"/>
      <c r="D22" s="82"/>
      <c r="E22" s="96"/>
      <c r="F22" s="96"/>
      <c r="G22" s="96"/>
      <c r="H22" s="96"/>
      <c r="I22" s="96"/>
      <c r="J22" s="96"/>
      <c r="K22" s="96"/>
      <c r="L22" s="96"/>
      <c r="M22" s="96"/>
      <c r="N22" s="96"/>
      <c r="X22" s="328"/>
      <c r="Y22" s="328"/>
      <c r="Z22" s="328"/>
      <c r="AA22" s="328"/>
      <c r="AB22" s="328"/>
      <c r="AC22" s="328"/>
      <c r="AD22" s="328"/>
      <c r="AE22" s="328"/>
      <c r="AF22" s="328"/>
      <c r="AG22" s="328"/>
      <c r="AH22" s="328"/>
      <c r="AI22" s="328"/>
      <c r="AJ22" s="328"/>
      <c r="AK22" s="328"/>
      <c r="AL22" s="328"/>
      <c r="AM22" s="328"/>
      <c r="AN22" s="328"/>
      <c r="AO22" s="328"/>
    </row>
    <row r="23" spans="2:41" s="90" customFormat="1" ht="18" customHeight="1">
      <c r="B23" s="153" t="s">
        <v>949</v>
      </c>
      <c r="D23" s="160">
        <v>84.893799999999985</v>
      </c>
      <c r="E23" s="160">
        <v>77.074300000000008</v>
      </c>
      <c r="F23" s="160">
        <v>18.814809999999994</v>
      </c>
      <c r="G23" s="160">
        <v>81.383039999999994</v>
      </c>
      <c r="H23" s="160">
        <v>101.27410000000006</v>
      </c>
      <c r="I23" s="160">
        <v>80.592100000000016</v>
      </c>
      <c r="J23" s="160">
        <v>65.372100000000046</v>
      </c>
      <c r="K23" s="160">
        <v>124.79220000000004</v>
      </c>
      <c r="L23" s="160">
        <v>219.87022599999995</v>
      </c>
      <c r="M23" s="160">
        <v>176.18456499999991</v>
      </c>
      <c r="N23" s="160">
        <v>229.33795222603248</v>
      </c>
      <c r="O23" s="160">
        <v>164.37422790020173</v>
      </c>
      <c r="P23" s="160">
        <v>604.20543642408779</v>
      </c>
      <c r="Q23" s="161">
        <v>1020.73554620045</v>
      </c>
      <c r="R23" s="161">
        <v>1420.2653520029119</v>
      </c>
      <c r="S23" s="161">
        <v>1550.5109064694325</v>
      </c>
      <c r="T23" s="161">
        <v>1198.4639507737616</v>
      </c>
      <c r="U23" s="161">
        <v>1458.5454384999293</v>
      </c>
      <c r="V23" s="161">
        <v>1177.3734093501268</v>
      </c>
      <c r="W23" s="161">
        <v>1854.8221482438216</v>
      </c>
      <c r="X23" s="328"/>
      <c r="Y23" s="328"/>
      <c r="Z23" s="328"/>
      <c r="AA23" s="328"/>
      <c r="AB23" s="328"/>
      <c r="AC23" s="328"/>
      <c r="AD23" s="328"/>
      <c r="AE23" s="328"/>
      <c r="AF23" s="328"/>
      <c r="AG23" s="328"/>
      <c r="AH23" s="328"/>
      <c r="AI23" s="328"/>
      <c r="AJ23" s="328"/>
      <c r="AK23" s="328"/>
      <c r="AL23" s="328"/>
      <c r="AM23" s="328"/>
      <c r="AN23" s="328"/>
      <c r="AO23" s="328"/>
    </row>
    <row r="24" spans="2:41" s="90" customFormat="1" ht="6.75" customHeight="1">
      <c r="B24" s="163"/>
      <c r="D24" s="165"/>
      <c r="E24" s="160"/>
      <c r="F24" s="160"/>
      <c r="G24" s="160"/>
      <c r="H24" s="160"/>
      <c r="I24" s="160"/>
      <c r="J24" s="160"/>
      <c r="K24" s="160"/>
      <c r="L24" s="160"/>
      <c r="M24" s="160"/>
      <c r="N24" s="164"/>
      <c r="O24" s="164"/>
      <c r="P24" s="164"/>
      <c r="Q24" s="164"/>
      <c r="R24" s="164"/>
      <c r="S24" s="164"/>
      <c r="T24" s="164"/>
      <c r="U24" s="164"/>
      <c r="V24" s="164"/>
      <c r="W24" s="164"/>
      <c r="X24" s="328"/>
      <c r="Y24" s="328"/>
      <c r="Z24" s="328"/>
      <c r="AA24" s="328"/>
      <c r="AB24" s="328"/>
      <c r="AC24" s="328"/>
      <c r="AD24" s="328"/>
      <c r="AE24" s="328"/>
      <c r="AF24" s="328"/>
      <c r="AG24" s="328"/>
      <c r="AH24" s="328"/>
      <c r="AI24" s="328"/>
      <c r="AJ24" s="328"/>
      <c r="AK24" s="328"/>
      <c r="AL24" s="328"/>
      <c r="AM24" s="328"/>
      <c r="AN24" s="328"/>
      <c r="AO24" s="328"/>
    </row>
    <row r="25" spans="2:41" s="90" customFormat="1" ht="18" customHeight="1">
      <c r="B25" s="153" t="s">
        <v>786</v>
      </c>
      <c r="D25" s="165">
        <v>211.20569999999998</v>
      </c>
      <c r="E25" s="160">
        <v>257.62780000000004</v>
      </c>
      <c r="F25" s="160">
        <v>129.96609999999998</v>
      </c>
      <c r="G25" s="160">
        <v>272.45310000000006</v>
      </c>
      <c r="H25" s="160">
        <v>207.6729</v>
      </c>
      <c r="I25" s="160">
        <v>192.87280000000001</v>
      </c>
      <c r="J25" s="160">
        <v>185.07949999999997</v>
      </c>
      <c r="K25" s="160">
        <v>240.88810000000001</v>
      </c>
      <c r="L25" s="160">
        <v>322.52597600000001</v>
      </c>
      <c r="M25" s="160">
        <v>575.08035899999993</v>
      </c>
      <c r="N25" s="160">
        <v>804.21933948932644</v>
      </c>
      <c r="O25" s="160">
        <v>856.71933579199992</v>
      </c>
      <c r="P25" s="161">
        <v>1691.2280372834002</v>
      </c>
      <c r="Q25" s="161">
        <v>2268.1095389988109</v>
      </c>
      <c r="R25" s="161">
        <v>2429.9549294495846</v>
      </c>
      <c r="S25" s="161">
        <v>2391.0711865329231</v>
      </c>
      <c r="T25" s="161">
        <v>2460.5553383160614</v>
      </c>
      <c r="U25" s="161">
        <v>2820.0143665288947</v>
      </c>
      <c r="V25" s="161">
        <v>3485.3064890678593</v>
      </c>
      <c r="W25" s="161">
        <v>3792.9183092871681</v>
      </c>
      <c r="X25" s="328"/>
      <c r="Y25" s="328"/>
      <c r="Z25" s="328"/>
      <c r="AA25" s="328"/>
      <c r="AB25" s="328"/>
      <c r="AC25" s="328"/>
      <c r="AD25" s="328"/>
      <c r="AE25" s="328"/>
      <c r="AF25" s="328"/>
      <c r="AG25" s="328"/>
      <c r="AH25" s="328"/>
      <c r="AI25" s="328"/>
      <c r="AJ25" s="328"/>
      <c r="AK25" s="328"/>
      <c r="AL25" s="328"/>
      <c r="AM25" s="328"/>
      <c r="AN25" s="328"/>
      <c r="AO25" s="328"/>
    </row>
    <row r="26" spans="2:41" s="90" customFormat="1" ht="6" customHeight="1">
      <c r="B26" s="163"/>
      <c r="D26" s="165"/>
      <c r="E26" s="160"/>
      <c r="F26" s="160"/>
      <c r="G26" s="160"/>
      <c r="H26" s="160"/>
      <c r="I26" s="160"/>
      <c r="J26" s="160"/>
      <c r="K26" s="160"/>
      <c r="L26" s="160"/>
      <c r="M26" s="160"/>
      <c r="N26" s="160"/>
      <c r="X26" s="328"/>
      <c r="Y26" s="328"/>
      <c r="Z26" s="328"/>
      <c r="AA26" s="328"/>
      <c r="AB26" s="328"/>
      <c r="AC26" s="328"/>
      <c r="AD26" s="328"/>
      <c r="AE26" s="328"/>
      <c r="AF26" s="328"/>
      <c r="AG26" s="328"/>
      <c r="AH26" s="328"/>
      <c r="AI26" s="328"/>
      <c r="AJ26" s="328"/>
      <c r="AK26" s="328"/>
      <c r="AL26" s="328"/>
      <c r="AM26" s="328"/>
      <c r="AN26" s="328"/>
      <c r="AO26" s="328"/>
    </row>
    <row r="27" spans="2:41" s="90" customFormat="1" ht="18" customHeight="1">
      <c r="B27" s="324" t="s">
        <v>210</v>
      </c>
      <c r="D27" s="165">
        <v>321.03929999999997</v>
      </c>
      <c r="E27" s="165">
        <v>349.27480000000003</v>
      </c>
      <c r="F27" s="165">
        <v>261.80608999999998</v>
      </c>
      <c r="G27" s="165">
        <v>423.62200000000007</v>
      </c>
      <c r="H27" s="165">
        <v>378.66199999999998</v>
      </c>
      <c r="I27" s="165">
        <v>385.74440000000004</v>
      </c>
      <c r="J27" s="165">
        <v>411.85109999999997</v>
      </c>
      <c r="K27" s="165">
        <v>527.57030000000009</v>
      </c>
      <c r="L27" s="165">
        <v>614.08916199999999</v>
      </c>
      <c r="M27" s="165">
        <v>1009.1566759999999</v>
      </c>
      <c r="N27" s="165">
        <v>1456.0686711573394</v>
      </c>
      <c r="O27" s="165">
        <v>1718.5555551849488</v>
      </c>
      <c r="P27" s="165">
        <v>2680.1563725146457</v>
      </c>
      <c r="Q27" s="165">
        <v>3224.3613618879226</v>
      </c>
      <c r="R27" s="165">
        <v>3773.496255944744</v>
      </c>
      <c r="S27" s="165">
        <v>4416.120816683464</v>
      </c>
      <c r="T27" s="165">
        <v>5085.137149275477</v>
      </c>
      <c r="U27" s="165">
        <v>4575.0437615337123</v>
      </c>
      <c r="V27" s="165">
        <v>5034.4185589614763</v>
      </c>
      <c r="W27" s="165">
        <v>5317.5193445426567</v>
      </c>
      <c r="X27" s="328"/>
      <c r="Y27" s="328"/>
      <c r="Z27" s="328"/>
      <c r="AA27" s="328"/>
      <c r="AB27" s="328"/>
      <c r="AC27" s="328"/>
      <c r="AD27" s="328"/>
      <c r="AE27" s="328"/>
      <c r="AF27" s="328"/>
      <c r="AG27" s="328"/>
      <c r="AH27" s="328"/>
      <c r="AI27" s="328"/>
      <c r="AJ27" s="328"/>
      <c r="AK27" s="328"/>
      <c r="AL27" s="328"/>
      <c r="AM27" s="328"/>
      <c r="AN27" s="328"/>
      <c r="AO27" s="328"/>
    </row>
    <row r="28" spans="2:41" s="90" customFormat="1" ht="4.5" customHeight="1">
      <c r="B28" s="55"/>
      <c r="D28" s="165"/>
      <c r="E28" s="165"/>
      <c r="F28" s="165"/>
      <c r="G28" s="165"/>
      <c r="H28" s="165"/>
      <c r="I28" s="165"/>
      <c r="J28" s="165"/>
      <c r="K28" s="165"/>
      <c r="L28" s="165"/>
      <c r="M28" s="165"/>
      <c r="N28" s="165"/>
      <c r="O28" s="165"/>
      <c r="P28" s="165"/>
      <c r="Q28" s="165"/>
      <c r="R28" s="165"/>
      <c r="S28" s="165"/>
      <c r="T28" s="165"/>
      <c r="U28" s="165"/>
      <c r="V28" s="165"/>
      <c r="W28" s="165"/>
      <c r="X28" s="328"/>
      <c r="Y28" s="328"/>
      <c r="Z28" s="328"/>
      <c r="AA28" s="328"/>
      <c r="AB28" s="328"/>
      <c r="AC28" s="328"/>
      <c r="AD28" s="328"/>
      <c r="AE28" s="328"/>
      <c r="AF28" s="328"/>
      <c r="AG28" s="328"/>
      <c r="AH28" s="328"/>
      <c r="AI28" s="328"/>
      <c r="AJ28" s="328"/>
      <c r="AK28" s="328"/>
      <c r="AL28" s="328"/>
      <c r="AM28" s="328"/>
      <c r="AN28" s="328"/>
      <c r="AO28" s="328"/>
    </row>
    <row r="29" spans="2:41" s="90" customFormat="1" ht="18" customHeight="1">
      <c r="B29" s="153" t="s">
        <v>787</v>
      </c>
      <c r="D29" s="160">
        <v>-126.31189999999999</v>
      </c>
      <c r="E29" s="160">
        <v>-180.55350000000004</v>
      </c>
      <c r="F29" s="160">
        <v>-111.15128999999999</v>
      </c>
      <c r="G29" s="160">
        <v>-191.07006000000007</v>
      </c>
      <c r="H29" s="160">
        <v>-106.39879999999994</v>
      </c>
      <c r="I29" s="160">
        <v>-112.2807</v>
      </c>
      <c r="J29" s="160">
        <v>-119.70739999999992</v>
      </c>
      <c r="K29" s="160">
        <v>-116.09589999999997</v>
      </c>
      <c r="L29" s="160">
        <v>-102.65575000000007</v>
      </c>
      <c r="M29" s="160">
        <v>-398.89579400000002</v>
      </c>
      <c r="N29" s="160">
        <v>-574.88138726329396</v>
      </c>
      <c r="O29" s="160">
        <v>-692.34510789179819</v>
      </c>
      <c r="P29" s="165">
        <v>-1087.0226008593124</v>
      </c>
      <c r="Q29" s="165">
        <v>-1247.3739927983609</v>
      </c>
      <c r="R29" s="161">
        <v>-1009.6895774466727</v>
      </c>
      <c r="S29" s="161">
        <v>-840.56028006349061</v>
      </c>
      <c r="T29" s="161">
        <v>-1262.0913875422998</v>
      </c>
      <c r="U29" s="161">
        <v>-1361.4689280289654</v>
      </c>
      <c r="V29" s="161">
        <v>-2307.9330797177327</v>
      </c>
      <c r="W29" s="161">
        <v>-1938.0961610433465</v>
      </c>
      <c r="X29" s="328"/>
      <c r="Y29" s="328"/>
      <c r="Z29" s="328"/>
      <c r="AA29" s="328"/>
      <c r="AB29" s="328"/>
      <c r="AC29" s="328"/>
      <c r="AD29" s="328"/>
      <c r="AE29" s="328"/>
      <c r="AF29" s="328"/>
      <c r="AG29" s="328"/>
      <c r="AH29" s="328"/>
      <c r="AI29" s="328"/>
      <c r="AJ29" s="328"/>
      <c r="AK29" s="328"/>
      <c r="AL29" s="328"/>
      <c r="AM29" s="328"/>
      <c r="AN29" s="328"/>
      <c r="AO29" s="328"/>
    </row>
    <row r="30" spans="2:41" s="90" customFormat="1" ht="6" customHeight="1">
      <c r="B30" s="163"/>
      <c r="D30" s="165"/>
      <c r="E30" s="160"/>
      <c r="F30" s="160"/>
      <c r="G30" s="160"/>
      <c r="H30" s="160"/>
      <c r="I30" s="160"/>
      <c r="J30" s="160"/>
      <c r="K30" s="160"/>
      <c r="L30" s="160"/>
      <c r="M30" s="160"/>
      <c r="N30" s="160"/>
      <c r="O30" s="160"/>
      <c r="P30" s="160"/>
      <c r="Q30" s="160"/>
      <c r="R30" s="160"/>
      <c r="S30" s="160"/>
      <c r="T30" s="160"/>
      <c r="U30" s="160"/>
      <c r="V30" s="160"/>
      <c r="W30" s="160"/>
      <c r="X30" s="328"/>
      <c r="Y30" s="328"/>
      <c r="Z30" s="328"/>
      <c r="AA30" s="328"/>
      <c r="AB30" s="328"/>
      <c r="AC30" s="328"/>
      <c r="AD30" s="328"/>
      <c r="AE30" s="328"/>
      <c r="AF30" s="328"/>
      <c r="AG30" s="328"/>
      <c r="AH30" s="328"/>
      <c r="AI30" s="328"/>
      <c r="AJ30" s="328"/>
      <c r="AK30" s="328"/>
      <c r="AL30" s="328"/>
      <c r="AM30" s="328"/>
      <c r="AN30" s="328"/>
      <c r="AO30" s="328"/>
    </row>
    <row r="31" spans="2:41" s="90" customFormat="1" ht="18" customHeight="1">
      <c r="B31" s="153" t="s">
        <v>950</v>
      </c>
      <c r="D31" s="165">
        <v>16.6707</v>
      </c>
      <c r="E31" s="160">
        <v>4.1386000000000003</v>
      </c>
      <c r="F31" s="160">
        <v>0</v>
      </c>
      <c r="G31" s="160">
        <v>0</v>
      </c>
      <c r="H31" s="160">
        <v>3.2554000000000007</v>
      </c>
      <c r="I31" s="160">
        <v>2.6373000000000002</v>
      </c>
      <c r="J31" s="160">
        <v>0.20630000000000004</v>
      </c>
      <c r="K31" s="160">
        <v>0.2979</v>
      </c>
      <c r="L31" s="160">
        <v>0</v>
      </c>
      <c r="M31" s="160">
        <v>0</v>
      </c>
      <c r="N31" s="160">
        <v>356.52117300000009</v>
      </c>
      <c r="O31" s="160">
        <v>48.414085999999998</v>
      </c>
      <c r="P31" s="161">
        <v>0</v>
      </c>
      <c r="Q31" s="161">
        <v>0</v>
      </c>
      <c r="R31" s="161">
        <v>174.32745336072799</v>
      </c>
      <c r="S31" s="161">
        <v>0.58167400000000002</v>
      </c>
      <c r="T31" s="161">
        <v>7.8329999999999997E-3</v>
      </c>
      <c r="U31" s="161">
        <v>0</v>
      </c>
      <c r="V31" s="161">
        <v>0</v>
      </c>
      <c r="W31" s="161">
        <v>0</v>
      </c>
      <c r="X31" s="328"/>
      <c r="Y31" s="328"/>
      <c r="Z31" s="328"/>
      <c r="AA31" s="328"/>
      <c r="AB31" s="328"/>
      <c r="AC31" s="328"/>
      <c r="AD31" s="328"/>
      <c r="AE31" s="328"/>
      <c r="AF31" s="328"/>
      <c r="AG31" s="328"/>
      <c r="AH31" s="328"/>
      <c r="AI31" s="328"/>
      <c r="AJ31" s="328"/>
      <c r="AK31" s="328"/>
      <c r="AL31" s="328"/>
      <c r="AM31" s="328"/>
      <c r="AN31" s="328"/>
      <c r="AO31" s="328"/>
    </row>
    <row r="32" spans="2:41" ht="6.75" customHeight="1">
      <c r="B32" s="162"/>
      <c r="D32" s="82"/>
      <c r="E32" s="96"/>
      <c r="F32" s="96"/>
      <c r="G32" s="96"/>
      <c r="H32" s="96"/>
      <c r="I32" s="96"/>
      <c r="J32" s="96"/>
      <c r="K32" s="96"/>
      <c r="L32" s="96"/>
      <c r="M32" s="96"/>
      <c r="N32" s="96"/>
      <c r="X32" s="328"/>
      <c r="Y32" s="328"/>
      <c r="Z32" s="328"/>
      <c r="AA32" s="328"/>
      <c r="AB32" s="328"/>
      <c r="AC32" s="328"/>
      <c r="AD32" s="328"/>
      <c r="AE32" s="328"/>
      <c r="AF32" s="328"/>
      <c r="AG32" s="328"/>
      <c r="AH32" s="328"/>
      <c r="AI32" s="328"/>
      <c r="AJ32" s="328"/>
      <c r="AK32" s="328"/>
      <c r="AL32" s="328"/>
      <c r="AM32" s="328"/>
      <c r="AN32" s="328"/>
      <c r="AO32" s="328"/>
    </row>
    <row r="33" spans="1:41" ht="18" customHeight="1">
      <c r="B33" s="153" t="s">
        <v>951</v>
      </c>
      <c r="C33" s="90"/>
      <c r="D33" s="160">
        <v>-109.6412</v>
      </c>
      <c r="E33" s="160">
        <v>-176.41490000000005</v>
      </c>
      <c r="F33" s="160">
        <v>-111.15128999999999</v>
      </c>
      <c r="G33" s="160">
        <v>-191.07006000000007</v>
      </c>
      <c r="H33" s="160">
        <v>-103.14339999999994</v>
      </c>
      <c r="I33" s="160">
        <v>-109.6434</v>
      </c>
      <c r="J33" s="160">
        <v>-119.50109999999992</v>
      </c>
      <c r="K33" s="160">
        <v>-115.79799999999997</v>
      </c>
      <c r="L33" s="160">
        <v>-102.65575000000007</v>
      </c>
      <c r="M33" s="160">
        <v>-398.89579400000002</v>
      </c>
      <c r="N33" s="160">
        <v>-218.36021426329387</v>
      </c>
      <c r="O33" s="160">
        <v>-643.9310218917982</v>
      </c>
      <c r="P33" s="165">
        <v>-1087.0226008593124</v>
      </c>
      <c r="Q33" s="165">
        <v>-1247.3739927983609</v>
      </c>
      <c r="R33" s="160">
        <v>-835.36212408594474</v>
      </c>
      <c r="S33" s="160">
        <v>-839.97860606349059</v>
      </c>
      <c r="T33" s="165">
        <v>-1262.0835545422999</v>
      </c>
      <c r="U33" s="165">
        <v>-1361.4689280289654</v>
      </c>
      <c r="V33" s="165">
        <v>-2307.9330797177327</v>
      </c>
      <c r="W33" s="165">
        <v>-1938.0961610433465</v>
      </c>
      <c r="X33" s="328"/>
      <c r="Y33" s="328"/>
      <c r="Z33" s="328"/>
      <c r="AA33" s="328"/>
      <c r="AB33" s="328"/>
      <c r="AC33" s="328"/>
      <c r="AD33" s="328"/>
      <c r="AE33" s="328"/>
      <c r="AF33" s="328"/>
      <c r="AG33" s="328"/>
      <c r="AH33" s="328"/>
      <c r="AI33" s="328"/>
      <c r="AJ33" s="328"/>
      <c r="AK33" s="328"/>
      <c r="AL33" s="328"/>
      <c r="AM33" s="328"/>
      <c r="AN33" s="328"/>
      <c r="AO33" s="328"/>
    </row>
    <row r="34" spans="1:41" ht="6.75" customHeight="1">
      <c r="B34" s="163"/>
      <c r="D34" s="96"/>
      <c r="E34" s="96"/>
      <c r="F34" s="96"/>
      <c r="G34" s="96"/>
      <c r="H34" s="96"/>
      <c r="I34" s="96"/>
      <c r="J34" s="96"/>
      <c r="K34" s="96"/>
      <c r="L34" s="96"/>
      <c r="M34" s="96"/>
      <c r="N34" s="166"/>
      <c r="O34" s="166"/>
      <c r="P34" s="167"/>
      <c r="Q34" s="167"/>
      <c r="R34" s="166"/>
      <c r="S34" s="166"/>
      <c r="T34" s="167"/>
      <c r="U34" s="167"/>
      <c r="V34" s="167"/>
      <c r="W34" s="167"/>
      <c r="X34" s="328"/>
      <c r="Y34" s="328"/>
      <c r="Z34" s="328"/>
      <c r="AA34" s="328"/>
      <c r="AB34" s="328"/>
      <c r="AC34" s="328"/>
      <c r="AD34" s="328"/>
      <c r="AE34" s="328"/>
      <c r="AF34" s="328"/>
      <c r="AG34" s="328"/>
      <c r="AH34" s="328"/>
      <c r="AI34" s="328"/>
      <c r="AJ34" s="328"/>
      <c r="AK34" s="328"/>
      <c r="AL34" s="328"/>
      <c r="AM34" s="328"/>
      <c r="AN34" s="328"/>
      <c r="AO34" s="328"/>
    </row>
    <row r="35" spans="1:41" s="90" customFormat="1" ht="18" customHeight="1">
      <c r="B35" s="153" t="s">
        <v>790</v>
      </c>
      <c r="D35" s="160">
        <v>109.64119999999996</v>
      </c>
      <c r="E35" s="160">
        <v>176.41489999999999</v>
      </c>
      <c r="F35" s="160">
        <v>111.15128999999999</v>
      </c>
      <c r="G35" s="160">
        <v>191.07006000000001</v>
      </c>
      <c r="H35" s="160">
        <v>103.14340000000001</v>
      </c>
      <c r="I35" s="160">
        <v>109.64340000000001</v>
      </c>
      <c r="J35" s="160">
        <v>119.50109999999999</v>
      </c>
      <c r="K35" s="160">
        <v>115.79800000000003</v>
      </c>
      <c r="L35" s="160">
        <v>102.65575</v>
      </c>
      <c r="M35" s="160">
        <v>398.89579399999997</v>
      </c>
      <c r="N35" s="160">
        <v>218.36021426329393</v>
      </c>
      <c r="O35" s="160">
        <v>643.93102189179808</v>
      </c>
      <c r="P35" s="165">
        <v>1087.0226008593122</v>
      </c>
      <c r="Q35" s="165">
        <v>1247.3739927983611</v>
      </c>
      <c r="R35" s="160">
        <v>835.36212408594474</v>
      </c>
      <c r="S35" s="160">
        <v>839.97860606349093</v>
      </c>
      <c r="T35" s="165">
        <v>1262.0835545423001</v>
      </c>
      <c r="U35" s="165">
        <v>1361.4689280289654</v>
      </c>
      <c r="V35" s="165">
        <v>2307.9330797177327</v>
      </c>
      <c r="W35" s="165">
        <v>1938.0961610433467</v>
      </c>
      <c r="X35" s="328"/>
      <c r="Y35" s="328"/>
      <c r="Z35" s="328"/>
      <c r="AA35" s="328"/>
      <c r="AB35" s="328"/>
      <c r="AC35" s="328"/>
      <c r="AD35" s="328"/>
      <c r="AE35" s="328"/>
      <c r="AF35" s="328"/>
      <c r="AG35" s="328"/>
      <c r="AH35" s="328"/>
      <c r="AI35" s="328"/>
      <c r="AJ35" s="328"/>
      <c r="AK35" s="328"/>
      <c r="AL35" s="328"/>
      <c r="AM35" s="328"/>
      <c r="AN35" s="328"/>
      <c r="AO35" s="328"/>
    </row>
    <row r="36" spans="1:41" ht="18" customHeight="1">
      <c r="B36" s="111" t="s">
        <v>797</v>
      </c>
      <c r="D36" s="82">
        <v>-83.678133000000017</v>
      </c>
      <c r="E36" s="96">
        <v>-48.637000000000015</v>
      </c>
      <c r="F36" s="96">
        <v>0.13368999999998904</v>
      </c>
      <c r="G36" s="96">
        <v>27.213960000000007</v>
      </c>
      <c r="H36" s="96">
        <v>29.379300000000008</v>
      </c>
      <c r="I36" s="96">
        <v>-19.244499999999984</v>
      </c>
      <c r="J36" s="96">
        <v>73.180799999999991</v>
      </c>
      <c r="K36" s="96">
        <v>77.329900000000023</v>
      </c>
      <c r="L36" s="96">
        <v>23.018010999999998</v>
      </c>
      <c r="M36" s="96">
        <v>118.29973149200002</v>
      </c>
      <c r="N36" s="96">
        <v>-256.80309398573098</v>
      </c>
      <c r="O36" s="96">
        <v>-505.08125117748131</v>
      </c>
      <c r="P36" s="95">
        <v>24.057355518765167</v>
      </c>
      <c r="Q36" s="95">
        <v>-402.87911163303954</v>
      </c>
      <c r="R36" s="95">
        <v>-216.06905902963715</v>
      </c>
      <c r="S36" s="95">
        <v>-824.12390286314314</v>
      </c>
      <c r="T36" s="95">
        <v>-755.23689654208181</v>
      </c>
      <c r="U36" s="95">
        <v>-336.82963733202052</v>
      </c>
      <c r="V36" s="95">
        <v>-754.47491182911415</v>
      </c>
      <c r="W36" s="95">
        <v>-1567.0745585720608</v>
      </c>
      <c r="X36" s="328"/>
      <c r="Y36" s="328"/>
      <c r="Z36" s="328"/>
      <c r="AA36" s="328"/>
      <c r="AB36" s="328"/>
      <c r="AC36" s="328"/>
      <c r="AD36" s="328"/>
      <c r="AE36" s="328"/>
      <c r="AF36" s="328"/>
      <c r="AG36" s="328"/>
      <c r="AH36" s="328"/>
      <c r="AI36" s="328"/>
      <c r="AJ36" s="328"/>
      <c r="AK36" s="328"/>
      <c r="AL36" s="328"/>
      <c r="AM36" s="328"/>
      <c r="AN36" s="328"/>
      <c r="AO36" s="328"/>
    </row>
    <row r="37" spans="1:41" ht="20.25" customHeight="1">
      <c r="A37" s="45"/>
      <c r="B37" s="60" t="s">
        <v>952</v>
      </c>
      <c r="C37" s="47"/>
      <c r="D37" s="48">
        <v>-83.419433000000041</v>
      </c>
      <c r="E37" s="96">
        <v>-48.103900000000017</v>
      </c>
      <c r="F37" s="96">
        <v>0.76408999999998917</v>
      </c>
      <c r="G37" s="96">
        <v>27.868360000000006</v>
      </c>
      <c r="H37" s="96">
        <v>30.076500000000006</v>
      </c>
      <c r="I37" s="96">
        <v>64.232700000000008</v>
      </c>
      <c r="J37" s="96">
        <v>40.291899999999991</v>
      </c>
      <c r="K37" s="96">
        <v>35.96600000000003</v>
      </c>
      <c r="L37" s="96">
        <v>-23.650435000000019</v>
      </c>
      <c r="M37" s="96">
        <v>55.135201492000022</v>
      </c>
      <c r="N37" s="96">
        <v>-205.51168554573098</v>
      </c>
      <c r="O37" s="96">
        <v>-800.23115573178143</v>
      </c>
      <c r="P37" s="95">
        <v>-518.43819216036172</v>
      </c>
      <c r="Q37" s="95">
        <v>-1019.3374388630394</v>
      </c>
      <c r="R37" s="95">
        <v>-419.93239602963706</v>
      </c>
      <c r="S37" s="95">
        <v>-775.71304686314295</v>
      </c>
      <c r="T37" s="95">
        <v>-917.47183389496684</v>
      </c>
      <c r="U37" s="95">
        <v>-581.34300917908854</v>
      </c>
      <c r="V37" s="95">
        <v>-1226.8730316387353</v>
      </c>
      <c r="W37" s="95">
        <v>-1701.7366736554568</v>
      </c>
      <c r="X37" s="328"/>
      <c r="Y37" s="328"/>
      <c r="Z37" s="328"/>
      <c r="AA37" s="328"/>
      <c r="AB37" s="328"/>
      <c r="AC37" s="328"/>
      <c r="AD37" s="328"/>
      <c r="AE37" s="328"/>
      <c r="AF37" s="328"/>
      <c r="AG37" s="328"/>
      <c r="AH37" s="328"/>
      <c r="AI37" s="328"/>
      <c r="AJ37" s="328"/>
      <c r="AK37" s="328"/>
      <c r="AL37" s="328"/>
      <c r="AM37" s="328"/>
      <c r="AN37" s="328"/>
      <c r="AO37" s="328"/>
    </row>
    <row r="38" spans="1:41" ht="8.25" customHeight="1">
      <c r="A38" s="45"/>
      <c r="B38" s="85"/>
      <c r="C38" s="47"/>
      <c r="D38" s="48"/>
      <c r="E38" s="96"/>
      <c r="F38" s="96"/>
      <c r="G38" s="96"/>
      <c r="H38" s="96"/>
      <c r="I38" s="96"/>
      <c r="J38" s="96"/>
      <c r="K38" s="96"/>
      <c r="L38" s="96"/>
      <c r="M38" s="96"/>
      <c r="N38" s="96"/>
      <c r="O38" s="96"/>
      <c r="P38" s="95"/>
      <c r="Q38" s="95"/>
      <c r="R38" s="95"/>
      <c r="S38" s="95"/>
      <c r="T38" s="95"/>
      <c r="U38" s="95"/>
      <c r="V38" s="95"/>
      <c r="W38" s="95"/>
      <c r="X38" s="328"/>
      <c r="Y38" s="328"/>
      <c r="Z38" s="328"/>
      <c r="AA38" s="328"/>
      <c r="AB38" s="328"/>
      <c r="AC38" s="328"/>
      <c r="AD38" s="328"/>
      <c r="AE38" s="328"/>
      <c r="AF38" s="328"/>
      <c r="AG38" s="328"/>
      <c r="AH38" s="328"/>
      <c r="AI38" s="328"/>
      <c r="AJ38" s="328"/>
      <c r="AK38" s="328"/>
      <c r="AL38" s="328"/>
      <c r="AM38" s="328"/>
      <c r="AN38" s="328"/>
      <c r="AO38" s="328"/>
    </row>
    <row r="39" spans="1:41">
      <c r="A39" s="45"/>
      <c r="B39" s="27" t="s">
        <v>953</v>
      </c>
      <c r="C39" s="47"/>
      <c r="D39" s="48">
        <v>-0.25870000000000221</v>
      </c>
      <c r="E39" s="96">
        <v>-0.53310000000000002</v>
      </c>
      <c r="F39" s="96">
        <v>-0.63040000000000007</v>
      </c>
      <c r="G39" s="96">
        <v>-0.65439999999999998</v>
      </c>
      <c r="H39" s="96">
        <v>-0.69720000000000004</v>
      </c>
      <c r="I39" s="96">
        <v>-83.477199999999996</v>
      </c>
      <c r="J39" s="96">
        <v>32.8889</v>
      </c>
      <c r="K39" s="96">
        <v>41.363899999999994</v>
      </c>
      <c r="L39" s="96">
        <v>46.668445999999996</v>
      </c>
      <c r="M39" s="96">
        <v>63.164530000000006</v>
      </c>
      <c r="N39" s="96">
        <v>-51.291408439999998</v>
      </c>
      <c r="O39" s="96">
        <v>295.14990455430001</v>
      </c>
      <c r="P39" s="95">
        <v>542.49554767912696</v>
      </c>
      <c r="Q39" s="95">
        <v>616.4583272299999</v>
      </c>
      <c r="R39" s="95">
        <v>203.863337</v>
      </c>
      <c r="S39" s="95">
        <v>-48.41085600000001</v>
      </c>
      <c r="T39" s="95">
        <v>162.23493735288497</v>
      </c>
      <c r="U39" s="95">
        <v>244.51337184706796</v>
      </c>
      <c r="V39" s="95">
        <v>472.39811980962094</v>
      </c>
      <c r="W39" s="95">
        <v>134.66211508339597</v>
      </c>
      <c r="X39" s="328"/>
      <c r="Y39" s="328"/>
      <c r="Z39" s="328"/>
      <c r="AA39" s="328"/>
      <c r="AB39" s="328"/>
      <c r="AC39" s="328"/>
      <c r="AD39" s="328"/>
      <c r="AE39" s="328"/>
      <c r="AF39" s="328"/>
      <c r="AG39" s="328"/>
      <c r="AH39" s="328"/>
      <c r="AI39" s="328"/>
      <c r="AJ39" s="328"/>
      <c r="AK39" s="328"/>
      <c r="AL39" s="328"/>
      <c r="AM39" s="328"/>
      <c r="AN39" s="328"/>
      <c r="AO39" s="328"/>
    </row>
    <row r="40" spans="1:41" ht="18" customHeight="1">
      <c r="B40" s="111" t="s">
        <v>793</v>
      </c>
      <c r="D40" s="82">
        <v>193.31933299999997</v>
      </c>
      <c r="E40" s="96">
        <v>225.05189999999999</v>
      </c>
      <c r="F40" s="96">
        <v>111.0176</v>
      </c>
      <c r="G40" s="96">
        <v>163.8561</v>
      </c>
      <c r="H40" s="96">
        <v>73.764099999999999</v>
      </c>
      <c r="I40" s="96">
        <v>128.8879</v>
      </c>
      <c r="J40" s="96">
        <v>46.320300000000003</v>
      </c>
      <c r="K40" s="96">
        <v>38.4681</v>
      </c>
      <c r="L40" s="96">
        <v>79.637738999999996</v>
      </c>
      <c r="M40" s="96">
        <v>280.59606250799993</v>
      </c>
      <c r="N40" s="96">
        <v>475.16330824902491</v>
      </c>
      <c r="O40" s="95">
        <v>1149.0122730692794</v>
      </c>
      <c r="P40" s="95">
        <v>1062.965245340547</v>
      </c>
      <c r="Q40" s="95">
        <v>1650.2531044314007</v>
      </c>
      <c r="R40" s="95">
        <v>1051.4311831155819</v>
      </c>
      <c r="S40" s="95">
        <v>1664.1025089266341</v>
      </c>
      <c r="T40" s="95">
        <v>2017.3204510843818</v>
      </c>
      <c r="U40" s="95">
        <v>1698.2985653609858</v>
      </c>
      <c r="V40" s="95">
        <v>3062.4079915468469</v>
      </c>
      <c r="W40" s="95">
        <v>3505.1707196154075</v>
      </c>
      <c r="X40" s="328"/>
      <c r="Y40" s="328"/>
      <c r="Z40" s="328"/>
      <c r="AA40" s="328"/>
      <c r="AB40" s="328"/>
      <c r="AC40" s="328"/>
      <c r="AD40" s="328"/>
      <c r="AE40" s="328"/>
      <c r="AF40" s="328"/>
      <c r="AG40" s="328"/>
      <c r="AH40" s="328"/>
      <c r="AI40" s="328"/>
      <c r="AJ40" s="328"/>
      <c r="AK40" s="328"/>
      <c r="AL40" s="328"/>
      <c r="AM40" s="328"/>
      <c r="AN40" s="328"/>
      <c r="AO40" s="328"/>
    </row>
    <row r="41" spans="1:41" ht="5.25" customHeight="1">
      <c r="B41" s="162"/>
      <c r="D41" s="82"/>
      <c r="E41" s="96"/>
      <c r="F41" s="96"/>
      <c r="G41" s="96"/>
      <c r="H41" s="96"/>
      <c r="I41" s="96"/>
      <c r="J41" s="96"/>
      <c r="K41" s="96"/>
      <c r="L41" s="96"/>
      <c r="M41" s="96"/>
      <c r="N41" s="96"/>
      <c r="X41" s="328"/>
      <c r="Y41" s="328"/>
      <c r="Z41" s="328"/>
      <c r="AA41" s="328"/>
      <c r="AB41" s="328"/>
      <c r="AC41" s="328"/>
      <c r="AD41" s="328"/>
      <c r="AE41" s="328"/>
      <c r="AF41" s="328"/>
      <c r="AG41" s="328"/>
      <c r="AH41" s="328"/>
      <c r="AI41" s="328"/>
      <c r="AJ41" s="328"/>
      <c r="AK41" s="328"/>
      <c r="AL41" s="328"/>
      <c r="AM41" s="328"/>
      <c r="AN41" s="328"/>
      <c r="AO41" s="328"/>
    </row>
    <row r="42" spans="1:41" ht="18" customHeight="1">
      <c r="B42" s="156" t="s">
        <v>794</v>
      </c>
      <c r="D42" s="82"/>
      <c r="E42" s="96"/>
      <c r="F42" s="96"/>
      <c r="G42" s="96"/>
      <c r="H42" s="96"/>
      <c r="I42" s="96"/>
      <c r="J42" s="96"/>
      <c r="K42" s="96"/>
      <c r="L42" s="96"/>
      <c r="M42" s="96"/>
      <c r="N42" s="96"/>
      <c r="X42" s="328"/>
      <c r="Y42" s="328"/>
      <c r="Z42" s="328"/>
      <c r="AA42" s="328"/>
      <c r="AB42" s="328"/>
      <c r="AC42" s="328"/>
      <c r="AD42" s="328"/>
      <c r="AE42" s="328"/>
      <c r="AF42" s="328"/>
      <c r="AG42" s="328"/>
      <c r="AH42" s="328"/>
      <c r="AI42" s="328"/>
      <c r="AJ42" s="328"/>
      <c r="AK42" s="328"/>
      <c r="AL42" s="328"/>
      <c r="AM42" s="328"/>
      <c r="AN42" s="328"/>
      <c r="AO42" s="328"/>
    </row>
    <row r="43" spans="1:41" ht="18" customHeight="1">
      <c r="B43" s="168" t="s">
        <v>954</v>
      </c>
      <c r="C43" s="169"/>
      <c r="D43" s="96">
        <v>51.065299999999993</v>
      </c>
      <c r="E43" s="96">
        <v>54.195100000000011</v>
      </c>
      <c r="F43" s="96">
        <v>15.077709999999996</v>
      </c>
      <c r="G43" s="96">
        <v>55.430039999999991</v>
      </c>
      <c r="H43" s="96">
        <v>73.15250000000006</v>
      </c>
      <c r="I43" s="96">
        <v>45.506500000000017</v>
      </c>
      <c r="J43" s="96">
        <v>31.190100000000029</v>
      </c>
      <c r="K43" s="96">
        <v>76.298200000000008</v>
      </c>
      <c r="L43" s="96">
        <v>136.93122599999998</v>
      </c>
      <c r="M43" s="96">
        <v>122.75856499999986</v>
      </c>
      <c r="N43" s="96">
        <v>163.41695222603244</v>
      </c>
      <c r="O43" s="96">
        <v>-40.571772099798295</v>
      </c>
      <c r="P43" s="96">
        <v>2.3781784240878778</v>
      </c>
      <c r="Q43" s="96">
        <v>197.20870268045019</v>
      </c>
      <c r="R43" s="96">
        <v>289.04735200291179</v>
      </c>
      <c r="S43" s="96">
        <v>547.8536764294322</v>
      </c>
      <c r="T43" s="96">
        <v>328.41942099376183</v>
      </c>
      <c r="U43" s="96">
        <v>936.88143849992957</v>
      </c>
      <c r="V43" s="96">
        <v>653.47440935012696</v>
      </c>
      <c r="W43" s="96">
        <v>928.38914824382164</v>
      </c>
      <c r="X43" s="328"/>
      <c r="Y43" s="328"/>
      <c r="Z43" s="328"/>
      <c r="AA43" s="328"/>
      <c r="AB43" s="328"/>
      <c r="AC43" s="328"/>
      <c r="AD43" s="328"/>
      <c r="AE43" s="328"/>
      <c r="AF43" s="328"/>
      <c r="AG43" s="328"/>
      <c r="AH43" s="328"/>
      <c r="AI43" s="328"/>
      <c r="AJ43" s="328"/>
      <c r="AK43" s="328"/>
      <c r="AL43" s="328"/>
      <c r="AM43" s="328"/>
      <c r="AN43" s="328"/>
      <c r="AO43" s="328"/>
    </row>
    <row r="44" spans="1:41" ht="9" customHeight="1" thickBot="1">
      <c r="B44" s="170"/>
      <c r="C44" s="170"/>
      <c r="D44" s="170"/>
      <c r="E44" s="170"/>
      <c r="F44" s="170"/>
      <c r="G44" s="170"/>
      <c r="H44" s="170"/>
      <c r="I44" s="170"/>
      <c r="J44" s="32"/>
      <c r="K44" s="32"/>
      <c r="L44" s="32"/>
      <c r="M44" s="32"/>
      <c r="N44" s="32"/>
      <c r="O44" s="32"/>
      <c r="P44" s="32"/>
      <c r="Q44" s="32"/>
      <c r="R44" s="32"/>
      <c r="S44" s="32"/>
      <c r="T44" s="32"/>
      <c r="U44" s="32"/>
      <c r="V44" s="32"/>
      <c r="W44" s="32"/>
    </row>
    <row r="45" spans="1:41" ht="18" customHeight="1">
      <c r="B45" s="157" t="s">
        <v>39</v>
      </c>
      <c r="C45" s="45" t="s">
        <v>955</v>
      </c>
      <c r="D45" s="45"/>
      <c r="E45" s="45"/>
      <c r="F45" s="45"/>
      <c r="G45" s="45"/>
      <c r="H45" s="45"/>
      <c r="I45" s="45"/>
      <c r="J45" s="18"/>
      <c r="K45" s="18"/>
      <c r="L45" s="18"/>
    </row>
    <row r="46" spans="1:41" s="45" customFormat="1" ht="18" customHeight="1">
      <c r="B46" s="157" t="s">
        <v>40</v>
      </c>
      <c r="C46" s="45" t="s">
        <v>956</v>
      </c>
      <c r="I46" s="47"/>
      <c r="J46" s="47"/>
      <c r="K46" s="47"/>
      <c r="L46" s="47"/>
    </row>
    <row r="47" spans="1:41" ht="18" customHeight="1">
      <c r="B47" s="102" t="s">
        <v>67</v>
      </c>
      <c r="C47" s="102" t="s">
        <v>957</v>
      </c>
      <c r="D47" s="102"/>
      <c r="E47" s="102"/>
      <c r="F47" s="102"/>
      <c r="G47" s="102"/>
      <c r="H47" s="102"/>
      <c r="I47" s="102"/>
    </row>
    <row r="48" spans="1:41" ht="18" customHeight="1">
      <c r="B48" s="171" t="s">
        <v>960</v>
      </c>
      <c r="C48" s="102" t="s">
        <v>958</v>
      </c>
      <c r="D48" s="102"/>
      <c r="E48" s="102"/>
      <c r="F48" s="102"/>
      <c r="G48" s="102"/>
      <c r="H48" s="102"/>
      <c r="I48" s="102"/>
    </row>
    <row r="49" spans="2:9" ht="18" customHeight="1">
      <c r="B49" s="157" t="s">
        <v>961</v>
      </c>
      <c r="C49" s="102" t="s">
        <v>959</v>
      </c>
      <c r="D49" s="102"/>
      <c r="E49" s="102"/>
      <c r="F49" s="102"/>
      <c r="G49" s="102"/>
      <c r="H49" s="102"/>
      <c r="I49" s="102"/>
    </row>
  </sheetData>
  <mergeCells count="1">
    <mergeCell ref="B6:C6"/>
  </mergeCells>
  <printOptions verticalCentered="1"/>
  <pageMargins left="0.39370078740157483" right="0.39370078740157483" top="0.39370078740157483" bottom="0.39370078740157483" header="0" footer="0"/>
  <pageSetup paperSize="176"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48"/>
  <sheetViews>
    <sheetView zoomScale="80" zoomScaleNormal="80" zoomScaleSheetLayoutView="100" workbookViewId="0">
      <selection activeCell="F18" sqref="F18"/>
    </sheetView>
  </sheetViews>
  <sheetFormatPr baseColWidth="10" defaultRowHeight="12.75"/>
  <cols>
    <col min="1" max="1" width="3.7109375" style="45" customWidth="1"/>
    <col min="2" max="2" width="17.7109375" style="45" customWidth="1"/>
    <col min="3" max="3" width="81" style="45" customWidth="1"/>
    <col min="4" max="22" width="15" style="45" customWidth="1"/>
    <col min="23" max="23" width="13.28515625" style="45" bestFit="1" customWidth="1"/>
    <col min="24" max="16384" width="11.42578125" style="45"/>
  </cols>
  <sheetData>
    <row r="1" spans="2:39" ht="18" customHeight="1"/>
    <row r="2" spans="2:39" ht="18" customHeight="1">
      <c r="B2" s="2" t="s">
        <v>981</v>
      </c>
      <c r="C2" s="3"/>
      <c r="D2" s="3"/>
      <c r="E2" s="3"/>
      <c r="F2" s="3"/>
      <c r="G2" s="3"/>
      <c r="H2" s="3"/>
      <c r="I2" s="172"/>
      <c r="W2" s="48"/>
    </row>
    <row r="3" spans="2:39" ht="18" customHeight="1">
      <c r="B3" s="6" t="s">
        <v>980</v>
      </c>
      <c r="C3" s="4"/>
      <c r="D3" s="4"/>
      <c r="E3" s="4"/>
      <c r="F3" s="4"/>
      <c r="G3" s="4"/>
      <c r="H3" s="4"/>
      <c r="I3" s="3"/>
      <c r="J3" s="3"/>
      <c r="K3" s="56"/>
      <c r="L3" s="56"/>
      <c r="S3" s="48"/>
      <c r="T3" s="48"/>
      <c r="U3" s="48"/>
      <c r="V3" s="48"/>
      <c r="W3" s="48"/>
    </row>
    <row r="4" spans="2:39" ht="18" customHeight="1">
      <c r="B4" s="13" t="s">
        <v>73</v>
      </c>
      <c r="C4" s="13"/>
      <c r="D4" s="13"/>
      <c r="E4" s="13"/>
      <c r="F4" s="13"/>
      <c r="G4" s="13"/>
      <c r="H4" s="13"/>
      <c r="I4" s="4"/>
      <c r="J4" s="4"/>
      <c r="K4" s="56"/>
      <c r="L4" s="56"/>
      <c r="W4" s="48"/>
    </row>
    <row r="5" spans="2:39" ht="4.5" customHeight="1" thickBot="1">
      <c r="C5" s="288"/>
      <c r="D5" s="288"/>
      <c r="E5" s="288"/>
      <c r="F5" s="288"/>
      <c r="G5" s="288"/>
      <c r="H5" s="288"/>
      <c r="I5" s="288"/>
      <c r="J5" s="288"/>
      <c r="K5" s="53"/>
      <c r="N5" s="53"/>
      <c r="O5" s="53" t="s">
        <v>52</v>
      </c>
    </row>
    <row r="6" spans="2:39" ht="30" customHeight="1" thickBot="1">
      <c r="B6" s="397" t="s">
        <v>690</v>
      </c>
      <c r="C6" s="397"/>
      <c r="D6" s="116">
        <v>2001</v>
      </c>
      <c r="E6" s="116">
        <v>2002</v>
      </c>
      <c r="F6" s="116">
        <v>2003</v>
      </c>
      <c r="G6" s="116">
        <v>2004</v>
      </c>
      <c r="H6" s="116">
        <v>2005</v>
      </c>
      <c r="I6" s="116">
        <v>2006</v>
      </c>
      <c r="J6" s="116">
        <v>2007</v>
      </c>
      <c r="K6" s="116">
        <v>2008</v>
      </c>
      <c r="L6" s="116">
        <v>2009</v>
      </c>
      <c r="M6" s="116">
        <v>2010</v>
      </c>
      <c r="N6" s="116">
        <v>2011</v>
      </c>
      <c r="O6" s="116">
        <v>2012</v>
      </c>
      <c r="P6" s="116">
        <v>2013</v>
      </c>
      <c r="Q6" s="116" t="s">
        <v>643</v>
      </c>
      <c r="R6" s="116" t="s">
        <v>644</v>
      </c>
      <c r="S6" s="116" t="s">
        <v>645</v>
      </c>
      <c r="T6" s="116" t="s">
        <v>646</v>
      </c>
      <c r="U6" s="116" t="s">
        <v>647</v>
      </c>
      <c r="V6" s="116" t="s">
        <v>648</v>
      </c>
      <c r="W6" s="116" t="s">
        <v>685</v>
      </c>
    </row>
    <row r="7" spans="2:39" ht="10.5" customHeight="1">
      <c r="I7" s="173"/>
      <c r="J7" s="173"/>
      <c r="K7" s="173"/>
      <c r="L7" s="290"/>
      <c r="M7" s="290"/>
    </row>
    <row r="8" spans="2:39" ht="18" customHeight="1">
      <c r="B8" s="153" t="s">
        <v>979</v>
      </c>
      <c r="C8" s="56"/>
      <c r="D8" s="104">
        <v>635.39110000000005</v>
      </c>
      <c r="E8" s="104">
        <v>647.91372000000001</v>
      </c>
      <c r="F8" s="104">
        <v>591.34065999999996</v>
      </c>
      <c r="G8" s="104">
        <v>704.12354000000005</v>
      </c>
      <c r="H8" s="104">
        <v>727.87899999999991</v>
      </c>
      <c r="I8" s="104">
        <v>782.9661000000001</v>
      </c>
      <c r="J8" s="104">
        <v>1047.4047</v>
      </c>
      <c r="K8" s="104">
        <v>930.71440000000018</v>
      </c>
      <c r="L8" s="104">
        <v>1300.4279790499997</v>
      </c>
      <c r="M8" s="104">
        <v>1255.2734764594002</v>
      </c>
      <c r="N8" s="104">
        <v>1347.6136709193729</v>
      </c>
      <c r="O8" s="104">
        <v>1486.4215743603559</v>
      </c>
      <c r="P8" s="104">
        <v>1647.4858786102745</v>
      </c>
      <c r="Q8" s="104">
        <v>1961.2791952979455</v>
      </c>
      <c r="R8" s="104">
        <v>2239.7854385525789</v>
      </c>
      <c r="S8" s="104">
        <v>2833.2899598015197</v>
      </c>
      <c r="T8" s="104">
        <v>3140.8649849684134</v>
      </c>
      <c r="U8" s="104">
        <v>3082.0025116053248</v>
      </c>
      <c r="V8" s="104">
        <v>3615.7975505512741</v>
      </c>
      <c r="W8" s="104">
        <v>3808.4714701338821</v>
      </c>
      <c r="X8" s="68"/>
      <c r="Y8" s="68">
        <f>+I8-'[2]VI - 16'!D10</f>
        <v>0</v>
      </c>
      <c r="Z8" s="68"/>
      <c r="AA8" s="68"/>
      <c r="AB8" s="68"/>
      <c r="AC8" s="68"/>
      <c r="AD8" s="68"/>
      <c r="AE8" s="68"/>
      <c r="AF8" s="68"/>
      <c r="AG8" s="68"/>
      <c r="AH8" s="68"/>
      <c r="AI8" s="68"/>
      <c r="AJ8" s="68"/>
      <c r="AK8" s="68"/>
      <c r="AL8" s="68"/>
      <c r="AM8" s="68"/>
    </row>
    <row r="9" spans="2:39" ht="18" customHeight="1">
      <c r="B9" s="27" t="s">
        <v>940</v>
      </c>
      <c r="D9" s="48">
        <v>557.75829999999996</v>
      </c>
      <c r="E9" s="47">
        <v>560.21176000000003</v>
      </c>
      <c r="F9" s="47">
        <v>555.1232399999999</v>
      </c>
      <c r="G9" s="47">
        <v>630.09833000000003</v>
      </c>
      <c r="H9" s="47">
        <v>664.71669999999995</v>
      </c>
      <c r="I9" s="47">
        <v>674.15250000000003</v>
      </c>
      <c r="J9" s="47">
        <v>733.59760000000006</v>
      </c>
      <c r="K9" s="47">
        <v>809.6292000000002</v>
      </c>
      <c r="L9" s="47">
        <v>988.82159435999984</v>
      </c>
      <c r="M9" s="47">
        <v>994.39984733000006</v>
      </c>
      <c r="N9" s="47">
        <v>1020.369292200117</v>
      </c>
      <c r="O9" s="47">
        <v>1187.1315600985079</v>
      </c>
      <c r="P9" s="47">
        <v>1334.632030095838</v>
      </c>
      <c r="Q9" s="47">
        <v>1521.7746758401406</v>
      </c>
      <c r="R9" s="47">
        <v>1842.273771345798</v>
      </c>
      <c r="S9" s="47">
        <v>2148.4494370612938</v>
      </c>
      <c r="T9" s="47">
        <v>2381.0689677920291</v>
      </c>
      <c r="U9" s="47">
        <v>2368.0148709363248</v>
      </c>
      <c r="V9" s="47">
        <v>2626.7266663199403</v>
      </c>
      <c r="W9" s="47">
        <v>2754.3134751808821</v>
      </c>
      <c r="X9" s="68"/>
      <c r="Y9" s="68">
        <f>+I9-'[2]VI - 16'!D11</f>
        <v>0</v>
      </c>
      <c r="Z9" s="68"/>
      <c r="AA9" s="68"/>
      <c r="AB9" s="68"/>
      <c r="AC9" s="68"/>
      <c r="AD9" s="68"/>
      <c r="AE9" s="68"/>
      <c r="AF9" s="68"/>
      <c r="AG9" s="68"/>
      <c r="AH9" s="68"/>
      <c r="AI9" s="68"/>
      <c r="AJ9" s="68"/>
      <c r="AK9" s="68"/>
      <c r="AL9" s="68"/>
      <c r="AM9" s="68"/>
    </row>
    <row r="10" spans="2:39" ht="18" customHeight="1">
      <c r="B10" s="27" t="s">
        <v>835</v>
      </c>
      <c r="D10" s="48">
        <v>9.3277999999999999</v>
      </c>
      <c r="E10" s="47">
        <v>9.2709599999999988</v>
      </c>
      <c r="F10" s="47">
        <v>21.09442</v>
      </c>
      <c r="G10" s="47">
        <v>15.304210000000001</v>
      </c>
      <c r="H10" s="47">
        <v>25.604299999999999</v>
      </c>
      <c r="I10" s="47">
        <v>22.404300000000003</v>
      </c>
      <c r="J10" s="47">
        <v>25.902000000000001</v>
      </c>
      <c r="K10" s="47">
        <v>24.891199999999998</v>
      </c>
      <c r="L10" s="47">
        <v>84.357384689999989</v>
      </c>
      <c r="M10" s="47">
        <v>110.52962912940001</v>
      </c>
      <c r="N10" s="47">
        <v>34.863378719255998</v>
      </c>
      <c r="O10" s="47">
        <v>62.744014261848001</v>
      </c>
      <c r="P10" s="47">
        <v>47.187248514436497</v>
      </c>
      <c r="Q10" s="47">
        <v>37.106216117804998</v>
      </c>
      <c r="R10" s="47">
        <v>47.062271116780998</v>
      </c>
      <c r="S10" s="47">
        <v>40.457168830226003</v>
      </c>
      <c r="T10" s="47">
        <v>45.503528556383998</v>
      </c>
      <c r="U10" s="47">
        <v>50.280640669</v>
      </c>
      <c r="V10" s="47">
        <v>53.723884231333997</v>
      </c>
      <c r="W10" s="47">
        <v>51.31799495300006</v>
      </c>
      <c r="X10" s="68"/>
      <c r="Y10" s="68">
        <f>+I10-'[2]VI - 16'!D12</f>
        <v>0</v>
      </c>
      <c r="Z10" s="68"/>
      <c r="AA10" s="68"/>
      <c r="AB10" s="68"/>
      <c r="AC10" s="68"/>
      <c r="AD10" s="68"/>
      <c r="AE10" s="68"/>
      <c r="AF10" s="68"/>
      <c r="AG10" s="68"/>
      <c r="AH10" s="68"/>
      <c r="AI10" s="68"/>
      <c r="AJ10" s="68"/>
      <c r="AK10" s="68"/>
      <c r="AL10" s="68"/>
      <c r="AM10" s="68"/>
    </row>
    <row r="11" spans="2:39" ht="18" customHeight="1">
      <c r="B11" s="124" t="s">
        <v>978</v>
      </c>
      <c r="D11" s="47">
        <v>0</v>
      </c>
      <c r="E11" s="47">
        <v>0</v>
      </c>
      <c r="F11" s="47">
        <v>0</v>
      </c>
      <c r="G11" s="47">
        <v>0</v>
      </c>
      <c r="H11" s="47">
        <v>0</v>
      </c>
      <c r="I11" s="47">
        <v>50</v>
      </c>
      <c r="J11" s="47">
        <v>224.5771</v>
      </c>
      <c r="K11" s="47">
        <v>30</v>
      </c>
      <c r="L11" s="47">
        <v>57.65</v>
      </c>
      <c r="M11" s="47">
        <v>42</v>
      </c>
      <c r="N11" s="47">
        <v>44.1</v>
      </c>
      <c r="O11" s="47">
        <v>48</v>
      </c>
      <c r="P11" s="47">
        <v>52.8</v>
      </c>
      <c r="Q11" s="47">
        <v>55.176000000000002</v>
      </c>
      <c r="R11" s="47">
        <v>90.717199860000008</v>
      </c>
      <c r="S11" s="47">
        <v>102.31076574000001</v>
      </c>
      <c r="T11" s="47">
        <v>90.216999999999999</v>
      </c>
      <c r="U11" s="47">
        <v>59.154000000000003</v>
      </c>
      <c r="V11" s="47">
        <v>40</v>
      </c>
      <c r="W11" s="47">
        <v>40</v>
      </c>
      <c r="X11" s="68"/>
      <c r="Y11" s="68">
        <f>+I11-'[2]VI - 16'!D13</f>
        <v>0</v>
      </c>
      <c r="Z11" s="68"/>
      <c r="AA11" s="68"/>
      <c r="AB11" s="68"/>
      <c r="AC11" s="68"/>
      <c r="AD11" s="68"/>
      <c r="AE11" s="68"/>
      <c r="AF11" s="68"/>
      <c r="AG11" s="68"/>
      <c r="AH11" s="68"/>
      <c r="AI11" s="68"/>
      <c r="AJ11" s="68"/>
      <c r="AK11" s="68"/>
      <c r="AL11" s="68"/>
      <c r="AM11" s="68"/>
    </row>
    <row r="12" spans="2:39" ht="18" customHeight="1">
      <c r="B12" s="124" t="s">
        <v>977</v>
      </c>
      <c r="D12" s="48">
        <v>68.305000000000007</v>
      </c>
      <c r="E12" s="47">
        <v>78.430999999999997</v>
      </c>
      <c r="F12" s="47">
        <v>15.122999999999999</v>
      </c>
      <c r="G12" s="47">
        <v>58.720999999999997</v>
      </c>
      <c r="H12" s="47">
        <v>37.558</v>
      </c>
      <c r="I12" s="47">
        <v>36.409300000000002</v>
      </c>
      <c r="J12" s="47">
        <v>63.328000000000003</v>
      </c>
      <c r="K12" s="47">
        <v>66.194000000000003</v>
      </c>
      <c r="L12" s="47">
        <v>169.59899999999999</v>
      </c>
      <c r="M12" s="47">
        <v>108.34399999999999</v>
      </c>
      <c r="N12" s="47">
        <v>248.28100000000001</v>
      </c>
      <c r="O12" s="47">
        <v>188.54599999999999</v>
      </c>
      <c r="P12" s="47">
        <v>212.86660000000001</v>
      </c>
      <c r="Q12" s="47">
        <v>347.22230334</v>
      </c>
      <c r="R12" s="47">
        <v>259.73219623</v>
      </c>
      <c r="S12" s="47">
        <v>542.0725881699999</v>
      </c>
      <c r="T12" s="47">
        <v>624.0754886200001</v>
      </c>
      <c r="U12" s="47">
        <v>604.553</v>
      </c>
      <c r="V12" s="47">
        <v>895.34699999999998</v>
      </c>
      <c r="W12" s="47">
        <v>962.84</v>
      </c>
      <c r="X12" s="68"/>
      <c r="Y12" s="68">
        <f>+I12-'[2]VI - 16'!D14</f>
        <v>0</v>
      </c>
      <c r="Z12" s="68"/>
      <c r="AA12" s="68"/>
      <c r="AB12" s="68"/>
      <c r="AC12" s="68"/>
      <c r="AD12" s="68"/>
      <c r="AE12" s="68"/>
      <c r="AF12" s="68"/>
      <c r="AG12" s="68"/>
      <c r="AH12" s="68"/>
      <c r="AI12" s="68"/>
      <c r="AJ12" s="68"/>
      <c r="AK12" s="68"/>
      <c r="AL12" s="68"/>
      <c r="AM12" s="68"/>
    </row>
    <row r="13" spans="2:39" ht="6" customHeight="1">
      <c r="B13" s="114"/>
      <c r="D13" s="48"/>
      <c r="I13" s="47"/>
      <c r="J13" s="47"/>
      <c r="K13" s="47"/>
      <c r="L13" s="47"/>
      <c r="M13" s="47"/>
      <c r="N13" s="47"/>
      <c r="X13" s="68"/>
      <c r="Y13" s="68">
        <f>+I13-'[2]VI - 16'!D15</f>
        <v>0</v>
      </c>
      <c r="Z13" s="68"/>
      <c r="AA13" s="68"/>
      <c r="AB13" s="68"/>
      <c r="AC13" s="68"/>
      <c r="AD13" s="68"/>
      <c r="AE13" s="68"/>
      <c r="AF13" s="68"/>
      <c r="AG13" s="68"/>
      <c r="AH13" s="68"/>
      <c r="AI13" s="68"/>
      <c r="AJ13" s="68"/>
      <c r="AK13" s="68"/>
      <c r="AL13" s="68"/>
      <c r="AM13" s="68"/>
    </row>
    <row r="14" spans="2:39" ht="18" customHeight="1">
      <c r="B14" s="153" t="s">
        <v>976</v>
      </c>
      <c r="C14" s="56"/>
      <c r="D14" s="52">
        <v>498.06010000000003</v>
      </c>
      <c r="E14" s="104">
        <v>546.05880058999992</v>
      </c>
      <c r="F14" s="104">
        <v>589.47601889999999</v>
      </c>
      <c r="G14" s="104">
        <v>613.26348000000019</v>
      </c>
      <c r="H14" s="104">
        <v>663.51120000000003</v>
      </c>
      <c r="I14" s="104">
        <v>742.9206999999999</v>
      </c>
      <c r="J14" s="104">
        <v>810.87609999999995</v>
      </c>
      <c r="K14" s="104">
        <v>1048.2952</v>
      </c>
      <c r="L14" s="104">
        <v>1041.7770736632499</v>
      </c>
      <c r="M14" s="104">
        <v>1312.6304969455159</v>
      </c>
      <c r="N14" s="104">
        <v>1539.472041394172</v>
      </c>
      <c r="O14" s="104">
        <v>1880.2403437133005</v>
      </c>
      <c r="P14" s="104">
        <v>2187.7905278513931</v>
      </c>
      <c r="Q14" s="104">
        <v>2497.9185800065711</v>
      </c>
      <c r="R14" s="104">
        <v>2601.2467783552338</v>
      </c>
      <c r="S14" s="104">
        <v>2587.8460400427384</v>
      </c>
      <c r="T14" s="104">
        <v>2683.8633431417011</v>
      </c>
      <c r="U14" s="104">
        <v>2756.5917767850542</v>
      </c>
      <c r="V14" s="104">
        <v>2983.388236456276</v>
      </c>
      <c r="W14" s="104">
        <v>3026.4596531477819</v>
      </c>
      <c r="X14" s="68"/>
      <c r="Y14" s="68">
        <f>+I14-'[2]VI - 16'!D16</f>
        <v>0</v>
      </c>
      <c r="Z14" s="68"/>
      <c r="AA14" s="68"/>
      <c r="AB14" s="68"/>
      <c r="AC14" s="68"/>
      <c r="AD14" s="68"/>
      <c r="AE14" s="68"/>
      <c r="AF14" s="68"/>
      <c r="AG14" s="68"/>
      <c r="AH14" s="68"/>
      <c r="AI14" s="68"/>
      <c r="AJ14" s="68"/>
      <c r="AK14" s="68"/>
      <c r="AL14" s="68"/>
      <c r="AM14" s="68"/>
    </row>
    <row r="15" spans="2:39" ht="18" customHeight="1">
      <c r="B15" s="27" t="s">
        <v>945</v>
      </c>
      <c r="D15" s="48">
        <v>176.5308</v>
      </c>
      <c r="E15" s="47">
        <v>221.55502080999997</v>
      </c>
      <c r="F15" s="47">
        <v>225.65594000000002</v>
      </c>
      <c r="G15" s="47">
        <v>232.63690000000003</v>
      </c>
      <c r="H15" s="47">
        <v>267.57479999999998</v>
      </c>
      <c r="I15" s="47">
        <v>299.25920000000002</v>
      </c>
      <c r="J15" s="47">
        <v>285.89949999999999</v>
      </c>
      <c r="K15" s="47">
        <v>313.1909</v>
      </c>
      <c r="L15" s="47">
        <v>363.58455341000007</v>
      </c>
      <c r="M15" s="47">
        <v>371.40152492179999</v>
      </c>
      <c r="N15" s="47">
        <v>514.84607800239587</v>
      </c>
      <c r="O15" s="47">
        <v>745.69049303959889</v>
      </c>
      <c r="P15" s="47">
        <v>737.99134941889554</v>
      </c>
      <c r="Q15" s="47">
        <v>692.30489920399998</v>
      </c>
      <c r="R15" s="47">
        <v>798.80704643163415</v>
      </c>
      <c r="S15" s="47">
        <v>890.27149923030015</v>
      </c>
      <c r="T15" s="47">
        <v>892.88640366000106</v>
      </c>
      <c r="U15" s="47">
        <v>872.46062853160413</v>
      </c>
      <c r="V15" s="47">
        <v>951.52583680148882</v>
      </c>
      <c r="W15" s="47">
        <v>943.53301713172402</v>
      </c>
      <c r="X15" s="68"/>
      <c r="Y15" s="68">
        <f>+I15-'[2]VI - 16'!D17</f>
        <v>0</v>
      </c>
      <c r="Z15" s="68"/>
      <c r="AA15" s="68"/>
      <c r="AB15" s="68"/>
      <c r="AC15" s="68"/>
      <c r="AD15" s="68"/>
      <c r="AE15" s="68"/>
      <c r="AF15" s="68"/>
      <c r="AG15" s="68"/>
      <c r="AH15" s="68"/>
      <c r="AI15" s="68"/>
      <c r="AJ15" s="68"/>
      <c r="AK15" s="68"/>
      <c r="AL15" s="68"/>
      <c r="AM15" s="68"/>
    </row>
    <row r="16" spans="2:39" ht="18" customHeight="1">
      <c r="B16" s="27" t="s">
        <v>946</v>
      </c>
      <c r="D16" s="48">
        <v>273.9821</v>
      </c>
      <c r="E16" s="47">
        <v>292.31976778000006</v>
      </c>
      <c r="F16" s="47">
        <v>320.6001756</v>
      </c>
      <c r="G16" s="47">
        <v>337.58479000000005</v>
      </c>
      <c r="H16" s="47">
        <v>361.94579999999996</v>
      </c>
      <c r="I16" s="47">
        <v>409.35829999999993</v>
      </c>
      <c r="J16" s="47">
        <v>494.48309999999998</v>
      </c>
      <c r="K16" s="47">
        <v>712.34759999999994</v>
      </c>
      <c r="L16" s="47">
        <v>661.32869514325</v>
      </c>
      <c r="M16" s="47">
        <v>914.06873368371589</v>
      </c>
      <c r="N16" s="47">
        <v>942.69667320459916</v>
      </c>
      <c r="O16" s="47">
        <v>1113.5860882071343</v>
      </c>
      <c r="P16" s="47">
        <v>1421.4373610540504</v>
      </c>
      <c r="Q16" s="47">
        <v>1780.9916655195711</v>
      </c>
      <c r="R16" s="47">
        <v>1775.0594227125996</v>
      </c>
      <c r="S16" s="47">
        <v>1661.6449799664383</v>
      </c>
      <c r="T16" s="47">
        <v>1746.8348193016998</v>
      </c>
      <c r="U16" s="47">
        <v>1839.4141268234503</v>
      </c>
      <c r="V16" s="47">
        <v>1978.9400300697871</v>
      </c>
      <c r="W16" s="47">
        <v>2038.6569847360579</v>
      </c>
      <c r="X16" s="68"/>
      <c r="Y16" s="68">
        <f>+I16-'[2]VI - 16'!D18</f>
        <v>0</v>
      </c>
      <c r="Z16" s="68"/>
      <c r="AA16" s="68"/>
      <c r="AB16" s="68"/>
      <c r="AC16" s="68"/>
      <c r="AD16" s="68"/>
      <c r="AE16" s="68"/>
      <c r="AF16" s="68"/>
      <c r="AG16" s="68"/>
      <c r="AH16" s="68"/>
      <c r="AI16" s="68"/>
      <c r="AJ16" s="68"/>
      <c r="AK16" s="68"/>
      <c r="AL16" s="68"/>
      <c r="AM16" s="68"/>
    </row>
    <row r="17" spans="2:39" ht="18" customHeight="1">
      <c r="B17" s="85" t="s">
        <v>975</v>
      </c>
      <c r="D17" s="48">
        <v>0.97409999999999997</v>
      </c>
      <c r="E17" s="47">
        <v>1.8402500000000002</v>
      </c>
      <c r="F17" s="47">
        <v>2.5054100000000004</v>
      </c>
      <c r="G17" s="47">
        <v>4.9836</v>
      </c>
      <c r="H17" s="47">
        <v>4.4283000000000001</v>
      </c>
      <c r="I17" s="47">
        <v>6.2788999999999984</v>
      </c>
      <c r="J17" s="47">
        <v>1.4955000000000003</v>
      </c>
      <c r="K17" s="47">
        <v>0</v>
      </c>
      <c r="L17" s="47">
        <v>0</v>
      </c>
      <c r="M17" s="47">
        <v>0</v>
      </c>
      <c r="N17" s="47">
        <v>0</v>
      </c>
      <c r="O17" s="47">
        <v>0</v>
      </c>
      <c r="P17" s="47">
        <v>0</v>
      </c>
      <c r="Q17" s="47">
        <v>0</v>
      </c>
      <c r="R17" s="47">
        <v>0</v>
      </c>
      <c r="S17" s="47">
        <v>3.1555153800000002</v>
      </c>
      <c r="T17" s="47">
        <v>0</v>
      </c>
      <c r="U17" s="47">
        <v>0</v>
      </c>
      <c r="V17" s="47">
        <v>0</v>
      </c>
      <c r="W17" s="47">
        <v>0</v>
      </c>
      <c r="X17" s="68"/>
      <c r="Y17" s="68">
        <f>+I17-'[2]VI - 16'!D19</f>
        <v>0</v>
      </c>
      <c r="Z17" s="68"/>
      <c r="AA17" s="68"/>
      <c r="AB17" s="68"/>
      <c r="AC17" s="68"/>
      <c r="AD17" s="68"/>
      <c r="AE17" s="68"/>
      <c r="AF17" s="68"/>
      <c r="AG17" s="68"/>
      <c r="AH17" s="68"/>
      <c r="AI17" s="68"/>
      <c r="AJ17" s="68"/>
      <c r="AK17" s="68"/>
      <c r="AL17" s="68"/>
      <c r="AM17" s="68"/>
    </row>
    <row r="18" spans="2:39" ht="18" customHeight="1">
      <c r="B18" s="174" t="s">
        <v>962</v>
      </c>
      <c r="D18" s="48">
        <v>0.97409999999999997</v>
      </c>
      <c r="E18" s="47">
        <v>1.8402500000000002</v>
      </c>
      <c r="F18" s="47">
        <v>2.5054100000000004</v>
      </c>
      <c r="G18" s="47">
        <v>4.9836</v>
      </c>
      <c r="H18" s="47">
        <v>4.4283000000000001</v>
      </c>
      <c r="I18" s="47">
        <v>6.2788999999999984</v>
      </c>
      <c r="J18" s="47">
        <v>1.4955000000000003</v>
      </c>
      <c r="K18" s="47">
        <v>0</v>
      </c>
      <c r="L18" s="47">
        <v>0</v>
      </c>
      <c r="M18" s="47">
        <v>0</v>
      </c>
      <c r="N18" s="47">
        <v>0</v>
      </c>
      <c r="O18" s="47">
        <v>0</v>
      </c>
      <c r="P18" s="47">
        <v>0</v>
      </c>
      <c r="Q18" s="47">
        <v>0</v>
      </c>
      <c r="R18" s="47">
        <v>0</v>
      </c>
      <c r="S18" s="47">
        <v>3.1555153800000002</v>
      </c>
      <c r="T18" s="47">
        <v>0</v>
      </c>
      <c r="U18" s="47">
        <v>0</v>
      </c>
      <c r="V18" s="47">
        <v>0</v>
      </c>
      <c r="W18" s="47">
        <v>0</v>
      </c>
      <c r="X18" s="68"/>
      <c r="Y18" s="68">
        <f>+I18-'[2]VI - 16'!D20</f>
        <v>0</v>
      </c>
      <c r="Z18" s="68"/>
      <c r="AA18" s="68"/>
      <c r="AB18" s="68"/>
      <c r="AC18" s="68"/>
      <c r="AD18" s="68"/>
      <c r="AE18" s="68"/>
      <c r="AF18" s="68"/>
      <c r="AG18" s="68"/>
      <c r="AH18" s="68"/>
      <c r="AI18" s="68"/>
      <c r="AJ18" s="68"/>
      <c r="AK18" s="68"/>
      <c r="AL18" s="68"/>
      <c r="AM18" s="68"/>
    </row>
    <row r="19" spans="2:39" ht="18" customHeight="1">
      <c r="B19" s="27" t="s">
        <v>964</v>
      </c>
      <c r="D19" s="48">
        <v>36.886800000000001</v>
      </c>
      <c r="E19" s="47">
        <v>15.134221999999999</v>
      </c>
      <c r="F19" s="47">
        <v>16.598183300000002</v>
      </c>
      <c r="G19" s="47">
        <v>20.127559999999999</v>
      </c>
      <c r="H19" s="47">
        <v>19.598199999999999</v>
      </c>
      <c r="I19" s="47">
        <v>20.316599999999998</v>
      </c>
      <c r="J19" s="47">
        <v>7.3123000000000014</v>
      </c>
      <c r="K19" s="47">
        <v>8.2795000000000005</v>
      </c>
      <c r="L19" s="47">
        <v>5.7676711200000002</v>
      </c>
      <c r="M19" s="47">
        <v>7.7289093099999997</v>
      </c>
      <c r="N19" s="47">
        <v>12.375984665199999</v>
      </c>
      <c r="O19" s="47">
        <v>12.33177879</v>
      </c>
      <c r="P19" s="47">
        <v>15.64199786</v>
      </c>
      <c r="Q19" s="47">
        <v>12.366920380000002</v>
      </c>
      <c r="R19" s="47">
        <v>14.312077985</v>
      </c>
      <c r="S19" s="47">
        <v>16.154912655</v>
      </c>
      <c r="T19" s="47">
        <v>14.792931419999999</v>
      </c>
      <c r="U19" s="47">
        <v>14.594573279999999</v>
      </c>
      <c r="V19" s="47">
        <v>15.876519545000001</v>
      </c>
      <c r="W19" s="47">
        <v>16.454715070000006</v>
      </c>
      <c r="X19" s="68"/>
      <c r="Y19" s="68">
        <f>+I19-'[2]VI - 16'!D21</f>
        <v>0</v>
      </c>
      <c r="Z19" s="68"/>
      <c r="AA19" s="68"/>
      <c r="AB19" s="68"/>
      <c r="AC19" s="68"/>
      <c r="AD19" s="68"/>
      <c r="AE19" s="68"/>
      <c r="AF19" s="68"/>
      <c r="AG19" s="68"/>
      <c r="AH19" s="68"/>
      <c r="AI19" s="68"/>
      <c r="AJ19" s="68"/>
      <c r="AK19" s="68"/>
      <c r="AL19" s="68"/>
      <c r="AM19" s="68"/>
    </row>
    <row r="20" spans="2:39" ht="18" customHeight="1">
      <c r="B20" s="27" t="s">
        <v>974</v>
      </c>
      <c r="D20" s="48">
        <v>0</v>
      </c>
      <c r="E20" s="47">
        <v>9.1469900000000006</v>
      </c>
      <c r="F20" s="47">
        <v>16.363169999999997</v>
      </c>
      <c r="G20" s="47">
        <v>15.795729999999999</v>
      </c>
      <c r="H20" s="47">
        <v>7.0316000000000001</v>
      </c>
      <c r="I20" s="47">
        <v>7.4480000000000004</v>
      </c>
      <c r="J20" s="47">
        <v>21.685700000000001</v>
      </c>
      <c r="K20" s="47">
        <v>14.477200000000003</v>
      </c>
      <c r="L20" s="47">
        <v>11.089363989999999</v>
      </c>
      <c r="M20" s="47">
        <v>19.174436589999999</v>
      </c>
      <c r="N20" s="47">
        <v>15.814772948410628</v>
      </c>
      <c r="O20" s="47">
        <v>8.4256039565671497</v>
      </c>
      <c r="P20" s="47">
        <v>12.518560802446867</v>
      </c>
      <c r="Q20" s="47">
        <v>12.064282183</v>
      </c>
      <c r="R20" s="47">
        <v>12.864165505999999</v>
      </c>
      <c r="S20" s="47">
        <v>16.124241360999999</v>
      </c>
      <c r="T20" s="47">
        <v>27.597658809999999</v>
      </c>
      <c r="U20" s="47">
        <v>28.970742379999997</v>
      </c>
      <c r="V20" s="47">
        <v>35.822345739999996</v>
      </c>
      <c r="W20" s="47">
        <v>26.236216579999997</v>
      </c>
      <c r="X20" s="68"/>
      <c r="Y20" s="68">
        <f>+I20-'[2]VI - 16'!D22</f>
        <v>0</v>
      </c>
      <c r="Z20" s="68"/>
      <c r="AA20" s="68"/>
      <c r="AB20" s="68"/>
      <c r="AC20" s="68"/>
      <c r="AD20" s="68"/>
      <c r="AE20" s="68"/>
      <c r="AF20" s="68"/>
      <c r="AG20" s="68"/>
      <c r="AH20" s="68"/>
      <c r="AI20" s="68"/>
      <c r="AJ20" s="68"/>
      <c r="AK20" s="68"/>
      <c r="AL20" s="68"/>
      <c r="AM20" s="68"/>
    </row>
    <row r="21" spans="2:39" ht="18" customHeight="1">
      <c r="B21" s="107" t="s">
        <v>965</v>
      </c>
      <c r="D21" s="48">
        <v>9.6862999999999992</v>
      </c>
      <c r="E21" s="47">
        <v>6.0625499999999999</v>
      </c>
      <c r="F21" s="47">
        <v>7.7531399999999984</v>
      </c>
      <c r="G21" s="47">
        <v>2.1349</v>
      </c>
      <c r="H21" s="47">
        <v>2.9324999999999997</v>
      </c>
      <c r="I21" s="47">
        <v>0.25969999999999999</v>
      </c>
      <c r="J21" s="47">
        <v>0</v>
      </c>
      <c r="K21" s="47">
        <v>0</v>
      </c>
      <c r="L21" s="47">
        <v>6.79E-3</v>
      </c>
      <c r="M21" s="47">
        <v>0.25689244</v>
      </c>
      <c r="N21" s="47">
        <v>53.738532573566523</v>
      </c>
      <c r="O21" s="47">
        <v>0.20637971999999999</v>
      </c>
      <c r="P21" s="47">
        <v>0.20125871599999998</v>
      </c>
      <c r="Q21" s="47">
        <v>0.19081272000000002</v>
      </c>
      <c r="R21" s="47">
        <v>0.20406572000000003</v>
      </c>
      <c r="S21" s="47">
        <v>0.49489145000000007</v>
      </c>
      <c r="T21" s="47">
        <v>1.7515299499999999</v>
      </c>
      <c r="U21" s="47">
        <v>1.1517057700000002</v>
      </c>
      <c r="V21" s="47">
        <v>1.2235043000000001</v>
      </c>
      <c r="W21" s="47">
        <v>1.5787196300000002</v>
      </c>
      <c r="X21" s="68"/>
      <c r="Y21" s="68">
        <f>+I21-'[2]VI - 16'!D23</f>
        <v>0</v>
      </c>
      <c r="Z21" s="68"/>
      <c r="AA21" s="68"/>
      <c r="AB21" s="68"/>
      <c r="AC21" s="68"/>
      <c r="AD21" s="68"/>
      <c r="AE21" s="68"/>
      <c r="AF21" s="68"/>
      <c r="AG21" s="68"/>
      <c r="AH21" s="68"/>
      <c r="AI21" s="68"/>
      <c r="AJ21" s="68"/>
      <c r="AK21" s="68"/>
      <c r="AL21" s="68"/>
      <c r="AM21" s="68"/>
    </row>
    <row r="22" spans="2:39" ht="3.75" customHeight="1">
      <c r="B22" s="114"/>
      <c r="D22" s="48"/>
      <c r="G22" s="47"/>
      <c r="H22" s="47"/>
      <c r="I22" s="47"/>
      <c r="J22" s="47"/>
      <c r="K22" s="47"/>
      <c r="L22" s="47"/>
      <c r="M22" s="47"/>
      <c r="N22" s="58"/>
      <c r="O22" s="58"/>
      <c r="P22" s="58"/>
      <c r="Q22" s="58"/>
      <c r="R22" s="58"/>
      <c r="S22" s="58"/>
      <c r="T22" s="58"/>
      <c r="U22" s="58"/>
      <c r="V22" s="58"/>
      <c r="W22" s="58"/>
      <c r="X22" s="68"/>
      <c r="Y22" s="68">
        <f>+I22-'[2]VI - 16'!D24</f>
        <v>0</v>
      </c>
      <c r="Z22" s="68"/>
      <c r="AA22" s="68"/>
      <c r="AB22" s="68"/>
      <c r="AC22" s="68"/>
      <c r="AD22" s="68"/>
      <c r="AE22" s="68"/>
      <c r="AF22" s="68"/>
      <c r="AG22" s="68"/>
      <c r="AH22" s="68"/>
      <c r="AI22" s="68"/>
      <c r="AJ22" s="68"/>
      <c r="AK22" s="68"/>
      <c r="AL22" s="68"/>
      <c r="AM22" s="68"/>
    </row>
    <row r="23" spans="2:39" s="56" customFormat="1" ht="18" customHeight="1">
      <c r="B23" s="153" t="s">
        <v>843</v>
      </c>
      <c r="D23" s="52">
        <v>137.33100000000002</v>
      </c>
      <c r="E23" s="104">
        <v>101.85491941000009</v>
      </c>
      <c r="F23" s="104">
        <v>1.8646410999999716</v>
      </c>
      <c r="G23" s="104">
        <v>90.860059999999862</v>
      </c>
      <c r="H23" s="104">
        <v>64.367799999999875</v>
      </c>
      <c r="I23" s="104">
        <v>40.0454000000002</v>
      </c>
      <c r="J23" s="104">
        <v>236.5286000000001</v>
      </c>
      <c r="K23" s="104">
        <v>-117.58079999999984</v>
      </c>
      <c r="L23" s="104">
        <v>258.65090538674986</v>
      </c>
      <c r="M23" s="104">
        <v>-57.357020486115744</v>
      </c>
      <c r="N23" s="104">
        <v>-191.85837047479913</v>
      </c>
      <c r="O23" s="104">
        <v>-393.81876935294463</v>
      </c>
      <c r="P23" s="104">
        <v>-540.30464924111857</v>
      </c>
      <c r="Q23" s="104">
        <v>-536.63938470862558</v>
      </c>
      <c r="R23" s="104">
        <v>-361.46133980265495</v>
      </c>
      <c r="S23" s="104">
        <v>245.44391975878125</v>
      </c>
      <c r="T23" s="104">
        <v>457.00164182671233</v>
      </c>
      <c r="U23" s="104">
        <v>325.41073482027059</v>
      </c>
      <c r="V23" s="104">
        <v>632.40931409499808</v>
      </c>
      <c r="W23" s="104">
        <v>782.01181698610026</v>
      </c>
      <c r="X23" s="68"/>
      <c r="Y23" s="68">
        <f>+I23-'[2]VI - 16'!D25</f>
        <v>0</v>
      </c>
      <c r="Z23" s="68"/>
      <c r="AA23" s="68"/>
      <c r="AB23" s="68"/>
      <c r="AC23" s="68"/>
      <c r="AD23" s="68"/>
      <c r="AE23" s="68"/>
      <c r="AF23" s="68"/>
      <c r="AG23" s="68"/>
      <c r="AH23" s="68"/>
      <c r="AI23" s="68"/>
      <c r="AJ23" s="68"/>
      <c r="AK23" s="68"/>
      <c r="AL23" s="68"/>
      <c r="AM23" s="68"/>
    </row>
    <row r="24" spans="2:39" s="56" customFormat="1" ht="4.5" customHeight="1">
      <c r="B24" s="129"/>
      <c r="D24" s="52"/>
      <c r="G24" s="104"/>
      <c r="H24" s="104"/>
      <c r="I24" s="104"/>
      <c r="J24" s="104"/>
      <c r="K24" s="104"/>
      <c r="L24" s="104"/>
      <c r="M24" s="104"/>
      <c r="N24" s="104"/>
      <c r="O24" s="104"/>
      <c r="P24" s="104"/>
      <c r="Q24" s="104"/>
      <c r="R24" s="104"/>
      <c r="S24" s="104"/>
      <c r="T24" s="104"/>
      <c r="U24" s="104"/>
      <c r="V24" s="104"/>
      <c r="W24" s="104"/>
      <c r="X24" s="68"/>
      <c r="Y24" s="68">
        <f>+I24-'[2]VI - 16'!D26</f>
        <v>0</v>
      </c>
      <c r="Z24" s="68"/>
      <c r="AA24" s="68"/>
      <c r="AB24" s="68"/>
      <c r="AC24" s="68"/>
      <c r="AD24" s="68"/>
      <c r="AE24" s="68"/>
      <c r="AF24" s="68"/>
      <c r="AG24" s="68"/>
      <c r="AH24" s="68"/>
      <c r="AI24" s="68"/>
      <c r="AJ24" s="68"/>
      <c r="AK24" s="68"/>
      <c r="AL24" s="68"/>
      <c r="AM24" s="68"/>
    </row>
    <row r="25" spans="2:39" s="56" customFormat="1" ht="18" customHeight="1">
      <c r="B25" s="153" t="s">
        <v>973</v>
      </c>
      <c r="D25" s="52">
        <v>436.44450000000001</v>
      </c>
      <c r="E25" s="47">
        <v>387.20398363000004</v>
      </c>
      <c r="F25" s="47">
        <v>319.37215999999989</v>
      </c>
      <c r="G25" s="104">
        <v>487.48452999999995</v>
      </c>
      <c r="H25" s="104">
        <v>431.12129999999996</v>
      </c>
      <c r="I25" s="104">
        <v>703.6468000000001</v>
      </c>
      <c r="J25" s="104">
        <v>820.88019999999995</v>
      </c>
      <c r="K25" s="104">
        <v>770.33600000000001</v>
      </c>
      <c r="L25" s="104">
        <v>1304.9810457300002</v>
      </c>
      <c r="M25" s="104">
        <v>551.28939060999994</v>
      </c>
      <c r="N25" s="104">
        <v>813.97427126882849</v>
      </c>
      <c r="O25" s="104">
        <v>690.83421127000008</v>
      </c>
      <c r="P25" s="104">
        <v>768.81496480302326</v>
      </c>
      <c r="Q25" s="104">
        <v>691.91868628000009</v>
      </c>
      <c r="R25" s="104">
        <v>1048.6218110143463</v>
      </c>
      <c r="S25" s="104">
        <v>2491.9736809334468</v>
      </c>
      <c r="T25" s="104">
        <v>2526.7307696084076</v>
      </c>
      <c r="U25" s="104">
        <v>2364.8480558960528</v>
      </c>
      <c r="V25" s="104">
        <v>2675.7148294355939</v>
      </c>
      <c r="W25" s="104">
        <v>2064.573608975119</v>
      </c>
      <c r="X25" s="68"/>
      <c r="Y25" s="68">
        <f>+I25-'[2]VI - 16'!D27</f>
        <v>0</v>
      </c>
      <c r="Z25" s="68"/>
      <c r="AA25" s="68"/>
      <c r="AB25" s="68"/>
      <c r="AC25" s="68"/>
      <c r="AD25" s="68"/>
      <c r="AE25" s="68"/>
      <c r="AF25" s="68"/>
      <c r="AG25" s="68"/>
      <c r="AH25" s="68"/>
      <c r="AI25" s="68"/>
      <c r="AJ25" s="68"/>
      <c r="AK25" s="68"/>
      <c r="AL25" s="68"/>
      <c r="AM25" s="68"/>
    </row>
    <row r="26" spans="2:39" s="56" customFormat="1" ht="5.25" customHeight="1">
      <c r="B26" s="129"/>
      <c r="D26" s="52"/>
      <c r="G26" s="104"/>
      <c r="H26" s="104"/>
      <c r="I26" s="104"/>
      <c r="J26" s="104"/>
      <c r="K26" s="104"/>
      <c r="L26" s="104"/>
      <c r="M26" s="104"/>
      <c r="N26" s="104"/>
      <c r="O26" s="104"/>
      <c r="P26" s="104"/>
      <c r="Q26" s="104"/>
      <c r="R26" s="104"/>
      <c r="S26" s="104"/>
      <c r="T26" s="104"/>
      <c r="U26" s="104"/>
      <c r="V26" s="104"/>
      <c r="W26" s="104"/>
      <c r="X26" s="68"/>
      <c r="Y26" s="68">
        <f>+I26-'[2]VI - 16'!D28</f>
        <v>0</v>
      </c>
      <c r="Z26" s="68"/>
      <c r="AA26" s="68"/>
      <c r="AB26" s="68"/>
      <c r="AC26" s="68"/>
      <c r="AD26" s="68"/>
      <c r="AE26" s="68"/>
      <c r="AF26" s="68"/>
      <c r="AG26" s="68"/>
      <c r="AH26" s="68"/>
      <c r="AI26" s="68"/>
      <c r="AJ26" s="68"/>
      <c r="AK26" s="68"/>
      <c r="AL26" s="68"/>
      <c r="AM26" s="68"/>
    </row>
    <row r="27" spans="2:39" s="56" customFormat="1" ht="14.25" customHeight="1">
      <c r="B27" s="319" t="s">
        <v>210</v>
      </c>
      <c r="D27" s="52">
        <v>934.50459999999998</v>
      </c>
      <c r="E27" s="52">
        <v>933.26278421999996</v>
      </c>
      <c r="F27" s="52">
        <v>908.84817889999988</v>
      </c>
      <c r="G27" s="52">
        <v>1100.7480100000002</v>
      </c>
      <c r="H27" s="52">
        <v>1094.6324999999999</v>
      </c>
      <c r="I27" s="52">
        <v>1446.5675000000001</v>
      </c>
      <c r="J27" s="52">
        <v>1631.7563</v>
      </c>
      <c r="K27" s="52">
        <v>1818.6312</v>
      </c>
      <c r="L27" s="52">
        <v>2346.7581193932501</v>
      </c>
      <c r="M27" s="52">
        <v>1863.9198875555157</v>
      </c>
      <c r="N27" s="52">
        <v>2353.4463126630008</v>
      </c>
      <c r="O27" s="52">
        <v>2571.0745549833005</v>
      </c>
      <c r="P27" s="52">
        <v>2956.6054926544166</v>
      </c>
      <c r="Q27" s="52">
        <v>3189.8372662865713</v>
      </c>
      <c r="R27" s="52">
        <v>3649.8685893695801</v>
      </c>
      <c r="S27" s="52">
        <v>5079.8197209761856</v>
      </c>
      <c r="T27" s="52">
        <v>5210.5941127501083</v>
      </c>
      <c r="U27" s="52">
        <v>5121.439832681107</v>
      </c>
      <c r="V27" s="52">
        <v>5659.1030658918698</v>
      </c>
      <c r="W27" s="52">
        <v>5091.0332621229009</v>
      </c>
      <c r="X27" s="68"/>
      <c r="Y27" s="68">
        <f>+I27-'[2]VI - 16'!D29</f>
        <v>0</v>
      </c>
      <c r="Z27" s="68"/>
      <c r="AA27" s="68"/>
      <c r="AB27" s="68"/>
      <c r="AC27" s="68"/>
      <c r="AD27" s="68"/>
      <c r="AE27" s="68"/>
      <c r="AF27" s="68"/>
      <c r="AG27" s="68"/>
      <c r="AH27" s="68"/>
      <c r="AI27" s="68"/>
      <c r="AJ27" s="68"/>
      <c r="AK27" s="68"/>
      <c r="AL27" s="68"/>
      <c r="AM27" s="68"/>
    </row>
    <row r="28" spans="2:39" s="56" customFormat="1" ht="4.5" customHeight="1">
      <c r="B28" s="55"/>
      <c r="D28" s="52"/>
      <c r="E28" s="52"/>
      <c r="F28" s="52"/>
      <c r="G28" s="52"/>
      <c r="H28" s="52"/>
      <c r="I28" s="52"/>
      <c r="J28" s="52"/>
      <c r="K28" s="52"/>
      <c r="L28" s="52"/>
      <c r="M28" s="52"/>
      <c r="N28" s="52"/>
      <c r="O28" s="52"/>
      <c r="P28" s="52"/>
      <c r="Q28" s="52"/>
      <c r="R28" s="52"/>
      <c r="S28" s="52"/>
      <c r="T28" s="52"/>
      <c r="U28" s="52"/>
      <c r="V28" s="52"/>
      <c r="W28" s="52"/>
      <c r="X28" s="68"/>
      <c r="Y28" s="68">
        <f>+I28-'[2]VI - 16'!D30</f>
        <v>0</v>
      </c>
      <c r="Z28" s="68"/>
      <c r="AA28" s="68"/>
      <c r="AB28" s="68"/>
      <c r="AC28" s="68"/>
      <c r="AD28" s="68"/>
      <c r="AE28" s="68"/>
      <c r="AF28" s="68"/>
      <c r="AG28" s="68"/>
      <c r="AH28" s="68"/>
      <c r="AI28" s="68"/>
      <c r="AJ28" s="68"/>
      <c r="AK28" s="68"/>
      <c r="AL28" s="68"/>
      <c r="AM28" s="68"/>
    </row>
    <row r="29" spans="2:39" s="56" customFormat="1" ht="18" customHeight="1">
      <c r="B29" s="153" t="s">
        <v>787</v>
      </c>
      <c r="D29" s="52">
        <v>-299.11349999999999</v>
      </c>
      <c r="E29" s="104">
        <v>-285.34906421999995</v>
      </c>
      <c r="F29" s="104">
        <v>-317.50751889999992</v>
      </c>
      <c r="G29" s="104">
        <v>-396.62447000000009</v>
      </c>
      <c r="H29" s="104">
        <v>-366.75350000000009</v>
      </c>
      <c r="I29" s="104">
        <v>-663.6013999999999</v>
      </c>
      <c r="J29" s="104">
        <v>-584.35159999999985</v>
      </c>
      <c r="K29" s="104">
        <v>-887.91679999999985</v>
      </c>
      <c r="L29" s="104">
        <v>-1046.3301403432504</v>
      </c>
      <c r="M29" s="104">
        <v>-608.64641109611568</v>
      </c>
      <c r="N29" s="104">
        <v>-1005.8326417436276</v>
      </c>
      <c r="O29" s="104">
        <v>-1084.6529806229446</v>
      </c>
      <c r="P29" s="104">
        <v>-1309.1196140441418</v>
      </c>
      <c r="Q29" s="104">
        <v>-1228.5580709886258</v>
      </c>
      <c r="R29" s="104">
        <v>-1410.0831508170013</v>
      </c>
      <c r="S29" s="104">
        <v>-2246.5297611746655</v>
      </c>
      <c r="T29" s="104">
        <v>-2069.7291277816953</v>
      </c>
      <c r="U29" s="104">
        <v>-2039.4373210757822</v>
      </c>
      <c r="V29" s="104">
        <v>-2043.3055153405958</v>
      </c>
      <c r="W29" s="104">
        <v>-1282.5617919890187</v>
      </c>
      <c r="X29" s="68"/>
      <c r="Y29" s="68">
        <f>+I29-'[2]VI - 16'!D31</f>
        <v>0</v>
      </c>
      <c r="Z29" s="68"/>
      <c r="AA29" s="68"/>
      <c r="AB29" s="68"/>
      <c r="AC29" s="68"/>
      <c r="AD29" s="68"/>
      <c r="AE29" s="68"/>
      <c r="AF29" s="68"/>
      <c r="AG29" s="68"/>
      <c r="AH29" s="68"/>
      <c r="AI29" s="68"/>
      <c r="AJ29" s="68"/>
      <c r="AK29" s="68"/>
      <c r="AL29" s="68"/>
      <c r="AM29" s="68"/>
    </row>
    <row r="30" spans="2:39" s="56" customFormat="1" ht="6" customHeight="1">
      <c r="B30" s="129"/>
      <c r="D30" s="52"/>
      <c r="G30" s="104"/>
      <c r="H30" s="104"/>
      <c r="I30" s="104"/>
      <c r="J30" s="104"/>
      <c r="K30" s="104"/>
      <c r="L30" s="104"/>
      <c r="M30" s="104"/>
      <c r="N30" s="104"/>
      <c r="O30" s="104"/>
      <c r="P30" s="104"/>
      <c r="Q30" s="104"/>
      <c r="R30" s="104"/>
      <c r="S30" s="104"/>
      <c r="T30" s="104"/>
      <c r="U30" s="104"/>
      <c r="V30" s="104"/>
      <c r="W30" s="104"/>
      <c r="X30" s="68"/>
      <c r="Y30" s="68">
        <f>+I30-'[2]VI - 16'!D32</f>
        <v>0</v>
      </c>
      <c r="Z30" s="68"/>
      <c r="AA30" s="68"/>
      <c r="AB30" s="68"/>
      <c r="AC30" s="68"/>
      <c r="AD30" s="68"/>
      <c r="AE30" s="68"/>
      <c r="AF30" s="68"/>
      <c r="AG30" s="68"/>
      <c r="AH30" s="68"/>
      <c r="AI30" s="68"/>
      <c r="AJ30" s="68"/>
      <c r="AK30" s="68"/>
      <c r="AL30" s="68"/>
      <c r="AM30" s="68"/>
    </row>
    <row r="31" spans="2:39" s="56" customFormat="1" ht="18" customHeight="1">
      <c r="B31" s="153" t="s">
        <v>972</v>
      </c>
      <c r="D31" s="52">
        <v>320.5154</v>
      </c>
      <c r="E31" s="47">
        <v>259.14726684000004</v>
      </c>
      <c r="F31" s="47">
        <v>270.95761000000005</v>
      </c>
      <c r="G31" s="104">
        <v>221.91523999999998</v>
      </c>
      <c r="H31" s="104">
        <v>98.285299999999992</v>
      </c>
      <c r="I31" s="104">
        <v>321.1728</v>
      </c>
      <c r="J31" s="104">
        <v>283.0659</v>
      </c>
      <c r="K31" s="104">
        <v>258.44380000000007</v>
      </c>
      <c r="L31" s="104">
        <v>1268.34331</v>
      </c>
      <c r="M31" s="104">
        <v>131.69193000000001</v>
      </c>
      <c r="N31" s="104">
        <v>214.08396388</v>
      </c>
      <c r="O31" s="104">
        <v>103.66926184295002</v>
      </c>
      <c r="P31" s="104">
        <v>60.542572039954443</v>
      </c>
      <c r="Q31" s="104">
        <v>349.17561257586749</v>
      </c>
      <c r="R31" s="104">
        <v>632.15403262000007</v>
      </c>
      <c r="S31" s="104">
        <v>5.4554914220899988</v>
      </c>
      <c r="T31" s="104">
        <v>540.80358600172804</v>
      </c>
      <c r="U31" s="104">
        <v>0</v>
      </c>
      <c r="V31" s="104">
        <v>18.47502643</v>
      </c>
      <c r="W31" s="104">
        <v>282.47036636601899</v>
      </c>
      <c r="X31" s="68"/>
      <c r="Y31" s="68">
        <f>+I31-'[2]VI - 16'!D33</f>
        <v>0</v>
      </c>
      <c r="Z31" s="68"/>
      <c r="AA31" s="68"/>
      <c r="AB31" s="68"/>
      <c r="AC31" s="68"/>
      <c r="AD31" s="68"/>
      <c r="AE31" s="68"/>
      <c r="AF31" s="68"/>
      <c r="AG31" s="68"/>
      <c r="AH31" s="68"/>
      <c r="AI31" s="68"/>
      <c r="AJ31" s="68"/>
      <c r="AK31" s="68"/>
      <c r="AL31" s="68"/>
      <c r="AM31" s="68"/>
    </row>
    <row r="32" spans="2:39" ht="6" customHeight="1">
      <c r="B32" s="156" t="s">
        <v>37</v>
      </c>
      <c r="D32" s="48"/>
      <c r="G32" s="47"/>
      <c r="H32" s="47"/>
      <c r="I32" s="47"/>
      <c r="J32" s="47"/>
      <c r="K32" s="47"/>
      <c r="L32" s="47"/>
      <c r="M32" s="47"/>
      <c r="N32" s="47"/>
      <c r="O32" s="47"/>
      <c r="P32" s="47"/>
      <c r="Q32" s="47"/>
      <c r="R32" s="47"/>
      <c r="S32" s="47"/>
      <c r="T32" s="47"/>
      <c r="U32" s="47"/>
      <c r="V32" s="47"/>
      <c r="W32" s="47"/>
      <c r="X32" s="68"/>
      <c r="Y32" s="68">
        <f>+I32-'[2]VI - 16'!D34</f>
        <v>0</v>
      </c>
      <c r="Z32" s="68"/>
      <c r="AA32" s="68"/>
      <c r="AB32" s="68"/>
      <c r="AC32" s="68"/>
      <c r="AD32" s="68"/>
      <c r="AE32" s="68"/>
      <c r="AF32" s="68"/>
      <c r="AG32" s="68"/>
      <c r="AH32" s="68"/>
      <c r="AI32" s="68"/>
      <c r="AJ32" s="68"/>
      <c r="AK32" s="68"/>
      <c r="AL32" s="68"/>
      <c r="AM32" s="68"/>
    </row>
    <row r="33" spans="2:39" ht="18" customHeight="1">
      <c r="B33" s="153" t="s">
        <v>971</v>
      </c>
      <c r="C33" s="56"/>
      <c r="D33" s="52">
        <v>21.401900000000012</v>
      </c>
      <c r="E33" s="104">
        <v>-26.201797379999903</v>
      </c>
      <c r="F33" s="104">
        <v>-46.549908899999878</v>
      </c>
      <c r="G33" s="104">
        <v>-174.7092300000001</v>
      </c>
      <c r="H33" s="104">
        <v>-268.46820000000008</v>
      </c>
      <c r="I33" s="104">
        <v>-342.4285999999999</v>
      </c>
      <c r="J33" s="104">
        <v>-301.28569999999985</v>
      </c>
      <c r="K33" s="104">
        <v>-629.47299999999973</v>
      </c>
      <c r="L33" s="104">
        <v>222.0131696567496</v>
      </c>
      <c r="M33" s="104">
        <v>-476.95448109611567</v>
      </c>
      <c r="N33" s="104">
        <v>-791.74867786362756</v>
      </c>
      <c r="O33" s="104">
        <v>-980.98371877999455</v>
      </c>
      <c r="P33" s="104">
        <v>-1248.5770420041874</v>
      </c>
      <c r="Q33" s="104">
        <v>-879.3824584127583</v>
      </c>
      <c r="R33" s="104">
        <v>-777.92911819700123</v>
      </c>
      <c r="S33" s="104">
        <v>-2241.0742697525757</v>
      </c>
      <c r="T33" s="104">
        <v>-1528.9255417799673</v>
      </c>
      <c r="U33" s="104">
        <v>-2039.4373210757822</v>
      </c>
      <c r="V33" s="104">
        <v>-2024.8304889105957</v>
      </c>
      <c r="W33" s="104">
        <v>-1000.0914256229997</v>
      </c>
      <c r="X33" s="68"/>
      <c r="Y33" s="68">
        <f>+I33-'[2]VI - 16'!D35</f>
        <v>0</v>
      </c>
      <c r="Z33" s="68"/>
      <c r="AA33" s="68"/>
      <c r="AB33" s="68"/>
      <c r="AC33" s="68"/>
      <c r="AD33" s="68"/>
      <c r="AE33" s="68"/>
      <c r="AF33" s="68"/>
      <c r="AG33" s="68"/>
      <c r="AH33" s="68"/>
      <c r="AI33" s="68"/>
      <c r="AJ33" s="68"/>
      <c r="AK33" s="68"/>
      <c r="AL33" s="68"/>
      <c r="AM33" s="68"/>
    </row>
    <row r="34" spans="2:39" ht="6" customHeight="1">
      <c r="B34" s="156" t="s">
        <v>37</v>
      </c>
      <c r="D34" s="48"/>
      <c r="E34" s="47"/>
      <c r="F34" s="47"/>
      <c r="G34" s="47"/>
      <c r="H34" s="47"/>
      <c r="I34" s="47"/>
      <c r="J34" s="47"/>
      <c r="K34" s="47"/>
      <c r="L34" s="47"/>
      <c r="M34" s="47"/>
      <c r="N34" s="58"/>
      <c r="O34" s="58"/>
      <c r="P34" s="58"/>
      <c r="Q34" s="58"/>
      <c r="R34" s="58"/>
      <c r="S34" s="58"/>
      <c r="T34" s="58"/>
      <c r="U34" s="58"/>
      <c r="V34" s="58"/>
      <c r="W34" s="58"/>
      <c r="X34" s="68"/>
      <c r="Y34" s="68">
        <f>+I34-'[2]VI - 16'!D36</f>
        <v>0</v>
      </c>
      <c r="Z34" s="68"/>
      <c r="AA34" s="68"/>
      <c r="AB34" s="68"/>
      <c r="AC34" s="68"/>
      <c r="AD34" s="68"/>
      <c r="AE34" s="68"/>
      <c r="AF34" s="68"/>
      <c r="AG34" s="68"/>
      <c r="AH34" s="68"/>
      <c r="AI34" s="68"/>
      <c r="AJ34" s="68"/>
      <c r="AK34" s="68"/>
      <c r="AL34" s="68"/>
      <c r="AM34" s="68"/>
    </row>
    <row r="35" spans="2:39" s="56" customFormat="1" ht="18" customHeight="1">
      <c r="B35" s="153" t="s">
        <v>790</v>
      </c>
      <c r="D35" s="52">
        <v>-21.401899999999998</v>
      </c>
      <c r="E35" s="104">
        <v>26.201797379999952</v>
      </c>
      <c r="F35" s="104">
        <v>46.549908899999977</v>
      </c>
      <c r="G35" s="104">
        <v>174.70922999999999</v>
      </c>
      <c r="H35" s="104">
        <v>268.46820000000002</v>
      </c>
      <c r="I35" s="104">
        <v>342.42859999999996</v>
      </c>
      <c r="J35" s="104">
        <v>301.28569999999996</v>
      </c>
      <c r="K35" s="104">
        <v>629.47299999999996</v>
      </c>
      <c r="L35" s="104">
        <v>-222.01316965674982</v>
      </c>
      <c r="M35" s="104">
        <v>476.95448109611596</v>
      </c>
      <c r="N35" s="104">
        <v>791.7486778636279</v>
      </c>
      <c r="O35" s="104">
        <v>980.98371877999421</v>
      </c>
      <c r="P35" s="104">
        <v>1248.577042004187</v>
      </c>
      <c r="Q35" s="104">
        <v>879.38245841275852</v>
      </c>
      <c r="R35" s="104">
        <v>777.92911819700089</v>
      </c>
      <c r="S35" s="104">
        <v>2241.0742697525748</v>
      </c>
      <c r="T35" s="104">
        <v>1528.9255417799677</v>
      </c>
      <c r="U35" s="104">
        <v>2039.4373210757815</v>
      </c>
      <c r="V35" s="104">
        <v>2024.8304889105962</v>
      </c>
      <c r="W35" s="104">
        <v>1000.091425623</v>
      </c>
      <c r="X35" s="68"/>
      <c r="Y35" s="68">
        <f>+I35-'[2]VI - 16'!D37</f>
        <v>0</v>
      </c>
      <c r="Z35" s="68"/>
      <c r="AA35" s="68"/>
      <c r="AB35" s="68"/>
      <c r="AC35" s="68"/>
      <c r="AD35" s="68"/>
      <c r="AE35" s="68"/>
      <c r="AF35" s="68"/>
      <c r="AG35" s="68"/>
      <c r="AH35" s="68"/>
      <c r="AI35" s="68"/>
      <c r="AJ35" s="68"/>
      <c r="AK35" s="68"/>
      <c r="AL35" s="68"/>
      <c r="AM35" s="68"/>
    </row>
    <row r="36" spans="2:39" ht="18" customHeight="1">
      <c r="B36" s="156" t="s">
        <v>970</v>
      </c>
      <c r="D36" s="48">
        <v>-52.480499999999999</v>
      </c>
      <c r="E36" s="47">
        <v>-30.849482620000053</v>
      </c>
      <c r="F36" s="47">
        <v>27.523908899999977</v>
      </c>
      <c r="G36" s="47">
        <v>67.251449999999977</v>
      </c>
      <c r="H36" s="47">
        <v>37.726100000000002</v>
      </c>
      <c r="I36" s="47">
        <v>52.974199999999968</v>
      </c>
      <c r="J36" s="47">
        <v>-173.34080000000006</v>
      </c>
      <c r="K36" s="47">
        <v>213.17849999999993</v>
      </c>
      <c r="L36" s="47">
        <v>-1017.5002910647499</v>
      </c>
      <c r="M36" s="47">
        <v>42.776115130115983</v>
      </c>
      <c r="N36" s="47">
        <v>495.83937712762798</v>
      </c>
      <c r="O36" s="47">
        <v>593.92903814536908</v>
      </c>
      <c r="P36" s="47">
        <v>832.14376063842315</v>
      </c>
      <c r="Q36" s="47">
        <v>622.88132939564105</v>
      </c>
      <c r="R36" s="47">
        <v>263.88195198156899</v>
      </c>
      <c r="S36" s="47">
        <v>1035.6758498227821</v>
      </c>
      <c r="T36" s="47">
        <v>276.83963169829764</v>
      </c>
      <c r="U36" s="47">
        <v>551.74719656108641</v>
      </c>
      <c r="V36" s="47">
        <v>349.12589109714122</v>
      </c>
      <c r="W36" s="47">
        <v>-899.57898195721816</v>
      </c>
      <c r="X36" s="68"/>
      <c r="Y36" s="68">
        <f>+I36-'[2]VI - 16'!D38</f>
        <v>0</v>
      </c>
      <c r="Z36" s="68"/>
      <c r="AA36" s="68"/>
      <c r="AB36" s="68"/>
      <c r="AC36" s="68"/>
      <c r="AD36" s="68"/>
      <c r="AE36" s="68"/>
      <c r="AF36" s="68"/>
      <c r="AG36" s="68"/>
      <c r="AH36" s="68"/>
      <c r="AI36" s="68"/>
      <c r="AJ36" s="68"/>
      <c r="AK36" s="68"/>
      <c r="AL36" s="68"/>
      <c r="AM36" s="68"/>
    </row>
    <row r="37" spans="2:39" ht="19.5" customHeight="1">
      <c r="B37" s="60" t="s">
        <v>969</v>
      </c>
      <c r="C37" s="47"/>
      <c r="D37" s="48">
        <v>-34.950800000000001</v>
      </c>
      <c r="E37" s="47">
        <v>-14.020916250000068</v>
      </c>
      <c r="F37" s="47">
        <v>63.921488899999993</v>
      </c>
      <c r="G37" s="47">
        <v>104.02945954</v>
      </c>
      <c r="H37" s="47">
        <v>46.157199999999982</v>
      </c>
      <c r="I37" s="47">
        <v>70.33329999999998</v>
      </c>
      <c r="J37" s="47">
        <v>-37.468600000000045</v>
      </c>
      <c r="K37" s="47">
        <v>20.004899999999957</v>
      </c>
      <c r="L37" s="47">
        <v>-964.92675676753299</v>
      </c>
      <c r="M37" s="47">
        <v>-155.93395556599998</v>
      </c>
      <c r="N37" s="47">
        <v>-4.3263136065999861</v>
      </c>
      <c r="O37" s="47">
        <v>-25.768161607575131</v>
      </c>
      <c r="P37" s="47">
        <v>30.90334532397172</v>
      </c>
      <c r="Q37" s="47">
        <v>-310.01258292298496</v>
      </c>
      <c r="R37" s="47">
        <v>-523.62509902543218</v>
      </c>
      <c r="S37" s="47">
        <v>566.96454134156397</v>
      </c>
      <c r="T37" s="47">
        <v>-35.645200340003868</v>
      </c>
      <c r="U37" s="47">
        <v>151.51409478135753</v>
      </c>
      <c r="V37" s="47">
        <v>16.099436272139137</v>
      </c>
      <c r="W37" s="47">
        <v>-1103.3424482437979</v>
      </c>
      <c r="X37" s="68"/>
      <c r="Y37" s="68">
        <f>+I37-'[2]VI - 16'!D39</f>
        <v>0</v>
      </c>
      <c r="Z37" s="68"/>
      <c r="AA37" s="68"/>
      <c r="AB37" s="68"/>
      <c r="AC37" s="68"/>
      <c r="AD37" s="68"/>
      <c r="AE37" s="68"/>
      <c r="AF37" s="68"/>
      <c r="AG37" s="68"/>
      <c r="AH37" s="68"/>
      <c r="AI37" s="68"/>
      <c r="AJ37" s="68"/>
      <c r="AK37" s="68"/>
      <c r="AL37" s="68"/>
      <c r="AM37" s="68"/>
    </row>
    <row r="38" spans="2:39" ht="7.5" customHeight="1">
      <c r="B38" s="85"/>
      <c r="C38" s="47"/>
      <c r="D38" s="48"/>
      <c r="E38" s="47"/>
      <c r="F38" s="47"/>
      <c r="G38" s="47"/>
      <c r="H38" s="47"/>
      <c r="I38" s="47"/>
      <c r="J38" s="47"/>
      <c r="K38" s="47"/>
      <c r="L38" s="47"/>
      <c r="M38" s="47"/>
      <c r="N38" s="47"/>
      <c r="O38" s="47"/>
      <c r="P38" s="47"/>
      <c r="Q38" s="47"/>
      <c r="R38" s="47"/>
      <c r="S38" s="47"/>
      <c r="T38" s="47"/>
      <c r="U38" s="47"/>
      <c r="V38" s="47"/>
      <c r="W38" s="47"/>
      <c r="X38" s="68"/>
      <c r="Y38" s="68">
        <f>+I38-'[2]VI - 16'!D40</f>
        <v>0</v>
      </c>
      <c r="Z38" s="68"/>
      <c r="AA38" s="68"/>
      <c r="AB38" s="68"/>
      <c r="AC38" s="68"/>
      <c r="AD38" s="68"/>
      <c r="AE38" s="68"/>
      <c r="AF38" s="68"/>
      <c r="AG38" s="68"/>
      <c r="AH38" s="68"/>
      <c r="AI38" s="68"/>
      <c r="AJ38" s="68"/>
      <c r="AK38" s="68"/>
      <c r="AL38" s="68"/>
      <c r="AM38" s="68"/>
    </row>
    <row r="39" spans="2:39" ht="18.75" customHeight="1">
      <c r="B39" s="27" t="s">
        <v>968</v>
      </c>
      <c r="C39" s="47"/>
      <c r="D39" s="48">
        <v>-17.529699999999998</v>
      </c>
      <c r="E39" s="47">
        <v>-16.82856636999999</v>
      </c>
      <c r="F39" s="47">
        <v>-36.397580000000012</v>
      </c>
      <c r="G39" s="47">
        <v>-36.778009540000021</v>
      </c>
      <c r="H39" s="47">
        <v>-8.4310999999999883</v>
      </c>
      <c r="I39" s="47">
        <v>-17.359100000000009</v>
      </c>
      <c r="J39" s="47">
        <v>-135.87220000000002</v>
      </c>
      <c r="K39" s="47">
        <v>193.17360000000002</v>
      </c>
      <c r="L39" s="47">
        <v>-52.573534297216916</v>
      </c>
      <c r="M39" s="47">
        <v>198.71007069611596</v>
      </c>
      <c r="N39" s="47">
        <v>500.16569073422795</v>
      </c>
      <c r="O39" s="47">
        <v>619.69719975294413</v>
      </c>
      <c r="P39" s="47">
        <v>801.24041531445141</v>
      </c>
      <c r="Q39" s="47">
        <v>932.89391231862578</v>
      </c>
      <c r="R39" s="47">
        <v>787.50705100700122</v>
      </c>
      <c r="S39" s="47">
        <v>468.71130848121811</v>
      </c>
      <c r="T39" s="47">
        <v>312.48483203830153</v>
      </c>
      <c r="U39" s="47">
        <v>400.23310177972888</v>
      </c>
      <c r="V39" s="47">
        <v>333.02645482500202</v>
      </c>
      <c r="W39" s="47">
        <v>203.7634662865799</v>
      </c>
      <c r="X39" s="68"/>
      <c r="Y39" s="68">
        <f>+I39-'[2]VI - 16'!D41</f>
        <v>0</v>
      </c>
      <c r="Z39" s="68"/>
      <c r="AA39" s="68"/>
      <c r="AB39" s="68"/>
      <c r="AC39" s="68"/>
      <c r="AD39" s="68"/>
      <c r="AE39" s="68"/>
      <c r="AF39" s="68"/>
      <c r="AG39" s="68"/>
      <c r="AH39" s="68"/>
      <c r="AI39" s="68"/>
      <c r="AJ39" s="68"/>
      <c r="AK39" s="68"/>
      <c r="AL39" s="68"/>
      <c r="AM39" s="68"/>
    </row>
    <row r="40" spans="2:39" ht="18" customHeight="1">
      <c r="B40" s="156" t="s">
        <v>967</v>
      </c>
      <c r="D40" s="48">
        <v>31.078600000000002</v>
      </c>
      <c r="E40" s="47">
        <v>57.051280000000006</v>
      </c>
      <c r="F40" s="47">
        <v>19.026000000000003</v>
      </c>
      <c r="G40" s="47">
        <v>107.45778000000001</v>
      </c>
      <c r="H40" s="47">
        <v>230.74209999999999</v>
      </c>
      <c r="I40" s="47">
        <v>289.45440000000002</v>
      </c>
      <c r="J40" s="47">
        <v>474.62650000000002</v>
      </c>
      <c r="K40" s="47">
        <v>416.29450000000003</v>
      </c>
      <c r="L40" s="47">
        <v>795.48712140800012</v>
      </c>
      <c r="M40" s="47">
        <v>434.178365966</v>
      </c>
      <c r="N40" s="47">
        <v>295.90930073599992</v>
      </c>
      <c r="O40" s="47">
        <v>387.05468063462513</v>
      </c>
      <c r="P40" s="47">
        <v>416.43328136576378</v>
      </c>
      <c r="Q40" s="47">
        <v>256.50112901711748</v>
      </c>
      <c r="R40" s="47">
        <v>514.04716621543196</v>
      </c>
      <c r="S40" s="47">
        <v>1205.3984199297927</v>
      </c>
      <c r="T40" s="47">
        <v>1252.0859100816701</v>
      </c>
      <c r="U40" s="47">
        <v>1487.6901245146951</v>
      </c>
      <c r="V40" s="47">
        <v>1675.7045978134549</v>
      </c>
      <c r="W40" s="47">
        <v>1899.6704075802181</v>
      </c>
      <c r="X40" s="68"/>
      <c r="Y40" s="68">
        <f>+I40-'[2]VI - 16'!D42</f>
        <v>0</v>
      </c>
      <c r="Z40" s="68"/>
      <c r="AA40" s="68"/>
      <c r="AB40" s="68"/>
      <c r="AC40" s="68"/>
      <c r="AD40" s="68"/>
      <c r="AE40" s="68"/>
      <c r="AF40" s="68"/>
      <c r="AG40" s="68"/>
      <c r="AH40" s="68"/>
      <c r="AI40" s="68"/>
      <c r="AJ40" s="68"/>
      <c r="AK40" s="68"/>
      <c r="AL40" s="68"/>
      <c r="AM40" s="68"/>
    </row>
    <row r="41" spans="2:39" ht="9.75" customHeight="1">
      <c r="B41" s="114"/>
      <c r="D41" s="48"/>
      <c r="G41" s="47"/>
      <c r="H41" s="47"/>
      <c r="I41" s="47"/>
      <c r="J41" s="47"/>
      <c r="K41" s="47"/>
      <c r="L41" s="47"/>
      <c r="M41" s="47"/>
      <c r="N41" s="47"/>
      <c r="O41" s="47"/>
      <c r="P41" s="47"/>
      <c r="Q41" s="47"/>
      <c r="R41" s="47"/>
      <c r="S41" s="47"/>
      <c r="T41" s="47"/>
      <c r="U41" s="47"/>
      <c r="V41" s="47"/>
      <c r="W41" s="47"/>
      <c r="X41" s="68"/>
      <c r="Y41" s="68">
        <f>+I41-'[2]VI - 16'!D43</f>
        <v>0</v>
      </c>
      <c r="Z41" s="68"/>
      <c r="AA41" s="68"/>
      <c r="AB41" s="68"/>
      <c r="AC41" s="68"/>
      <c r="AD41" s="68"/>
      <c r="AE41" s="68"/>
      <c r="AF41" s="68"/>
      <c r="AG41" s="68"/>
      <c r="AH41" s="68"/>
      <c r="AI41" s="68"/>
      <c r="AJ41" s="68"/>
      <c r="AK41" s="68"/>
      <c r="AL41" s="68"/>
      <c r="AM41" s="68"/>
    </row>
    <row r="42" spans="2:39" ht="18" customHeight="1">
      <c r="B42" s="85" t="s">
        <v>794</v>
      </c>
      <c r="D42" s="48"/>
      <c r="G42" s="47"/>
      <c r="H42" s="47"/>
      <c r="I42" s="47"/>
      <c r="J42" s="47"/>
      <c r="K42" s="47"/>
      <c r="L42" s="47"/>
      <c r="M42" s="47"/>
      <c r="N42" s="47"/>
      <c r="O42" s="47"/>
      <c r="P42" s="47"/>
      <c r="Q42" s="47"/>
      <c r="R42" s="47"/>
      <c r="S42" s="47"/>
      <c r="T42" s="47"/>
      <c r="U42" s="47"/>
      <c r="V42" s="47"/>
      <c r="W42" s="47"/>
      <c r="X42" s="68"/>
      <c r="Y42" s="68">
        <f>+I42-'[2]VI - 16'!D44</f>
        <v>0</v>
      </c>
      <c r="Z42" s="68"/>
      <c r="AA42" s="68"/>
      <c r="AB42" s="68"/>
      <c r="AC42" s="68"/>
      <c r="AD42" s="68"/>
      <c r="AE42" s="68"/>
      <c r="AF42" s="68"/>
      <c r="AG42" s="68"/>
      <c r="AH42" s="68"/>
      <c r="AI42" s="68"/>
      <c r="AJ42" s="68"/>
      <c r="AK42" s="68"/>
      <c r="AL42" s="68"/>
      <c r="AM42" s="68"/>
    </row>
    <row r="43" spans="2:39" ht="18" customHeight="1">
      <c r="B43" s="111" t="s">
        <v>966</v>
      </c>
      <c r="C43" s="56"/>
      <c r="D43" s="48">
        <v>69.025999999999954</v>
      </c>
      <c r="E43" s="47">
        <v>23.423919410000053</v>
      </c>
      <c r="F43" s="47">
        <v>-13.258358900000076</v>
      </c>
      <c r="G43" s="47">
        <v>32.139059999999859</v>
      </c>
      <c r="H43" s="47">
        <v>26.809799999999882</v>
      </c>
      <c r="I43" s="47">
        <v>3.6361000000001695</v>
      </c>
      <c r="J43" s="47">
        <v>173.20060000000012</v>
      </c>
      <c r="K43" s="47">
        <v>-183.7747999999998</v>
      </c>
      <c r="L43" s="47">
        <v>89.051905386749922</v>
      </c>
      <c r="M43" s="47">
        <v>-165.70102048611579</v>
      </c>
      <c r="N43" s="47">
        <v>-440.13937047479908</v>
      </c>
      <c r="O43" s="47">
        <v>-582.36476935294468</v>
      </c>
      <c r="P43" s="47">
        <v>-753.17124924111863</v>
      </c>
      <c r="Q43" s="47">
        <v>-883.86168804862564</v>
      </c>
      <c r="R43" s="47">
        <v>-621.19353603265495</v>
      </c>
      <c r="S43" s="47">
        <v>-296.62866841121877</v>
      </c>
      <c r="T43" s="47">
        <v>-167.07384679328788</v>
      </c>
      <c r="U43" s="47">
        <v>-279.14226517972929</v>
      </c>
      <c r="V43" s="47">
        <v>-262.93768590500167</v>
      </c>
      <c r="W43" s="47">
        <v>-180.82818301389989</v>
      </c>
      <c r="X43" s="68"/>
      <c r="Y43" s="68">
        <f>+I43-'[2]VI - 16'!D45</f>
        <v>0</v>
      </c>
      <c r="Z43" s="68"/>
      <c r="AA43" s="68"/>
      <c r="AB43" s="68"/>
      <c r="AC43" s="68"/>
      <c r="AD43" s="68"/>
      <c r="AE43" s="68"/>
      <c r="AF43" s="68"/>
      <c r="AG43" s="68"/>
      <c r="AH43" s="68"/>
      <c r="AI43" s="68"/>
      <c r="AJ43" s="68"/>
      <c r="AK43" s="68"/>
      <c r="AL43" s="68"/>
      <c r="AM43" s="68"/>
    </row>
    <row r="44" spans="2:39" ht="18" customHeight="1" thickBot="1">
      <c r="B44" s="62"/>
      <c r="C44" s="62"/>
      <c r="D44" s="62"/>
      <c r="E44" s="62"/>
      <c r="F44" s="62"/>
      <c r="G44" s="62"/>
      <c r="H44" s="62"/>
      <c r="I44" s="63"/>
      <c r="J44" s="63"/>
      <c r="K44" s="63"/>
      <c r="L44" s="63"/>
      <c r="M44" s="63"/>
      <c r="N44" s="63"/>
      <c r="O44" s="63"/>
      <c r="P44" s="63"/>
      <c r="Q44" s="63"/>
      <c r="R44" s="63"/>
      <c r="S44" s="63"/>
      <c r="T44" s="63"/>
      <c r="U44" s="63"/>
      <c r="V44" s="63"/>
      <c r="W44" s="63"/>
    </row>
    <row r="45" spans="2:39" ht="18" customHeight="1">
      <c r="B45" s="35" t="s">
        <v>39</v>
      </c>
      <c r="C45" s="45" t="s">
        <v>982</v>
      </c>
      <c r="I45" s="64"/>
      <c r="J45" s="64"/>
      <c r="K45" s="64"/>
      <c r="L45" s="64"/>
    </row>
    <row r="46" spans="2:39" ht="18" customHeight="1">
      <c r="B46" s="157" t="s">
        <v>40</v>
      </c>
      <c r="C46" s="45" t="s">
        <v>983</v>
      </c>
      <c r="I46" s="47"/>
      <c r="J46" s="47"/>
      <c r="K46" s="47"/>
      <c r="L46" s="47"/>
    </row>
    <row r="47" spans="2:39">
      <c r="B47" s="102" t="s">
        <v>67</v>
      </c>
      <c r="C47" s="102" t="s">
        <v>984</v>
      </c>
      <c r="D47" s="102"/>
      <c r="E47" s="102"/>
      <c r="F47" s="102"/>
      <c r="G47" s="102"/>
      <c r="H47" s="102"/>
      <c r="I47" s="64"/>
      <c r="J47" s="64"/>
      <c r="K47" s="64"/>
      <c r="L47" s="64"/>
    </row>
    <row r="48" spans="2:39">
      <c r="B48" s="35" t="s">
        <v>769</v>
      </c>
      <c r="C48" s="45" t="s">
        <v>985</v>
      </c>
      <c r="I48" s="64"/>
      <c r="J48" s="64"/>
      <c r="K48" s="64"/>
      <c r="L48" s="64"/>
    </row>
  </sheetData>
  <mergeCells count="1">
    <mergeCell ref="B6:C6"/>
  </mergeCells>
  <printOptions verticalCentered="1"/>
  <pageMargins left="0.39370078740157483" right="0.39370078740157483" top="0.39370078740157483" bottom="0.39370078740157483" header="0" footer="0"/>
  <pageSetup paperSize="176" scale="4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43"/>
  <sheetViews>
    <sheetView zoomScale="80" zoomScaleNormal="80" zoomScaleSheetLayoutView="100" workbookViewId="0"/>
  </sheetViews>
  <sheetFormatPr baseColWidth="10" defaultRowHeight="12.75"/>
  <cols>
    <col min="1" max="1" width="3.7109375" style="45" customWidth="1"/>
    <col min="2" max="2" width="17.5703125" style="45" customWidth="1"/>
    <col min="3" max="3" width="79.7109375" style="45" customWidth="1"/>
    <col min="4" max="5" width="14" style="45" customWidth="1"/>
    <col min="6" max="8" width="10.42578125" style="45" customWidth="1"/>
    <col min="9" max="9" width="11" style="45" customWidth="1"/>
    <col min="10" max="11" width="10.28515625" style="45" customWidth="1"/>
    <col min="12" max="12" width="11" style="45" customWidth="1"/>
    <col min="13" max="15" width="10.42578125" style="45" customWidth="1"/>
    <col min="16" max="19" width="11.42578125" style="45"/>
    <col min="20" max="20" width="10" style="45" customWidth="1"/>
    <col min="21" max="16384" width="11.42578125" style="45"/>
  </cols>
  <sheetData>
    <row r="1" spans="2:41" ht="18" customHeight="1"/>
    <row r="2" spans="2:41" ht="18" customHeight="1">
      <c r="B2" s="2" t="s">
        <v>1169</v>
      </c>
      <c r="C2" s="3"/>
      <c r="D2" s="3"/>
      <c r="E2" s="3"/>
      <c r="F2" s="3"/>
      <c r="G2" s="3"/>
      <c r="H2" s="3"/>
      <c r="I2" s="3"/>
    </row>
    <row r="3" spans="2:41" ht="18" customHeight="1">
      <c r="B3" s="6" t="s">
        <v>1170</v>
      </c>
      <c r="C3" s="4"/>
      <c r="D3" s="4"/>
      <c r="E3" s="4"/>
      <c r="F3" s="4"/>
      <c r="G3" s="4"/>
      <c r="H3" s="4"/>
      <c r="I3" s="8"/>
    </row>
    <row r="4" spans="2:41" ht="18" customHeight="1">
      <c r="B4" s="13" t="s">
        <v>723</v>
      </c>
      <c r="C4" s="13"/>
      <c r="D4" s="13"/>
      <c r="E4" s="13"/>
      <c r="F4" s="288"/>
      <c r="G4" s="374"/>
      <c r="H4" s="374"/>
      <c r="I4" s="288"/>
    </row>
    <row r="5" spans="2:41" ht="2.25" customHeight="1" thickBot="1">
      <c r="B5" s="74"/>
      <c r="C5" s="74"/>
      <c r="D5" s="74"/>
      <c r="E5" s="74"/>
      <c r="F5" s="71"/>
      <c r="G5" s="71"/>
      <c r="H5" s="71"/>
      <c r="I5" s="71"/>
    </row>
    <row r="6" spans="2:41" ht="30" customHeight="1" thickBot="1">
      <c r="B6" s="397" t="s">
        <v>1171</v>
      </c>
      <c r="C6" s="397"/>
      <c r="D6" s="116">
        <v>2004</v>
      </c>
      <c r="E6" s="116">
        <v>2005</v>
      </c>
      <c r="F6" s="116">
        <v>2006</v>
      </c>
      <c r="G6" s="116">
        <v>2007</v>
      </c>
      <c r="H6" s="116">
        <v>2008</v>
      </c>
      <c r="I6" s="116">
        <v>2009</v>
      </c>
      <c r="J6" s="116">
        <v>2010</v>
      </c>
      <c r="K6" s="116">
        <v>2011</v>
      </c>
      <c r="L6" s="116">
        <v>2012</v>
      </c>
      <c r="M6" s="116">
        <v>2013</v>
      </c>
      <c r="N6" s="116" t="s">
        <v>643</v>
      </c>
      <c r="O6" s="116" t="s">
        <v>644</v>
      </c>
      <c r="P6" s="116" t="s">
        <v>645</v>
      </c>
      <c r="Q6" s="116" t="s">
        <v>646</v>
      </c>
      <c r="R6" s="116" t="s">
        <v>647</v>
      </c>
      <c r="S6" s="116" t="s">
        <v>648</v>
      </c>
      <c r="T6" s="116" t="s">
        <v>685</v>
      </c>
    </row>
    <row r="7" spans="2:41">
      <c r="F7" s="173"/>
      <c r="G7" s="173"/>
      <c r="H7" s="173"/>
    </row>
    <row r="8" spans="2:41" ht="18" customHeight="1">
      <c r="B8" s="153" t="s">
        <v>833</v>
      </c>
      <c r="C8" s="56"/>
      <c r="D8" s="104">
        <v>126.11922</v>
      </c>
      <c r="E8" s="104">
        <v>129.29569999999998</v>
      </c>
      <c r="F8" s="104">
        <v>169.03403053</v>
      </c>
      <c r="G8" s="104">
        <v>178.16350000000003</v>
      </c>
      <c r="H8" s="104">
        <v>197.47349999999997</v>
      </c>
      <c r="I8" s="104">
        <v>204.35280999999998</v>
      </c>
      <c r="J8" s="104">
        <v>237.43348999999998</v>
      </c>
      <c r="K8" s="104">
        <v>250.02340000000001</v>
      </c>
      <c r="L8" s="104">
        <v>349.82647000000003</v>
      </c>
      <c r="M8" s="104">
        <v>366.49501000000004</v>
      </c>
      <c r="N8" s="104">
        <v>400.5183199999999</v>
      </c>
      <c r="O8" s="104">
        <v>424.16464999999999</v>
      </c>
      <c r="P8" s="104">
        <v>454.90647999999999</v>
      </c>
      <c r="Q8" s="104">
        <v>492.55207000000001</v>
      </c>
      <c r="R8" s="104">
        <v>565.47894000000008</v>
      </c>
      <c r="S8" s="104">
        <v>441.30583000000001</v>
      </c>
      <c r="T8" s="104">
        <v>451.20014000000003</v>
      </c>
      <c r="U8" s="68"/>
      <c r="V8" s="68"/>
      <c r="W8" s="68"/>
      <c r="X8" s="68"/>
      <c r="Y8" s="68"/>
      <c r="Z8" s="68"/>
      <c r="AA8" s="68"/>
      <c r="AB8" s="68"/>
      <c r="AC8" s="68"/>
      <c r="AD8" s="68"/>
      <c r="AE8" s="68"/>
      <c r="AF8" s="68"/>
      <c r="AG8" s="68"/>
      <c r="AH8" s="68"/>
      <c r="AI8" s="68"/>
      <c r="AJ8" s="68"/>
      <c r="AK8" s="68"/>
      <c r="AL8" s="68"/>
      <c r="AM8" s="68"/>
      <c r="AN8" s="68"/>
      <c r="AO8" s="68"/>
    </row>
    <row r="9" spans="2:41" ht="18" customHeight="1">
      <c r="B9" s="27" t="s">
        <v>1115</v>
      </c>
      <c r="D9" s="47">
        <v>122.2176</v>
      </c>
      <c r="E9" s="47">
        <v>125.96379999999999</v>
      </c>
      <c r="F9" s="47">
        <v>164.37389999999999</v>
      </c>
      <c r="G9" s="47">
        <v>177.68910000000002</v>
      </c>
      <c r="H9" s="47">
        <v>192.75879999999998</v>
      </c>
      <c r="I9" s="47">
        <v>201.48825999999997</v>
      </c>
      <c r="J9" s="47">
        <v>235.73377999999997</v>
      </c>
      <c r="K9" s="47">
        <v>247.76336000000001</v>
      </c>
      <c r="L9" s="47">
        <v>346.09999000000005</v>
      </c>
      <c r="M9" s="47">
        <v>347.04992000000004</v>
      </c>
      <c r="N9" s="47">
        <v>377.90383999999989</v>
      </c>
      <c r="O9" s="47">
        <v>403.09654</v>
      </c>
      <c r="P9" s="47">
        <v>426.38923999999997</v>
      </c>
      <c r="Q9" s="47">
        <v>462.21763000000004</v>
      </c>
      <c r="R9" s="47">
        <v>540.02544000000012</v>
      </c>
      <c r="S9" s="47">
        <v>425.53719000000001</v>
      </c>
      <c r="T9" s="47">
        <v>427.00284000000005</v>
      </c>
      <c r="U9" s="68"/>
      <c r="V9" s="68"/>
      <c r="W9" s="68"/>
      <c r="X9" s="68"/>
      <c r="Y9" s="68"/>
      <c r="Z9" s="68"/>
      <c r="AA9" s="68"/>
      <c r="AB9" s="68"/>
      <c r="AC9" s="68"/>
      <c r="AD9" s="68"/>
      <c r="AE9" s="68"/>
      <c r="AF9" s="68"/>
      <c r="AG9" s="68"/>
      <c r="AH9" s="68"/>
      <c r="AI9" s="68"/>
      <c r="AJ9" s="68"/>
      <c r="AK9" s="68"/>
      <c r="AL9" s="68"/>
      <c r="AM9" s="68"/>
      <c r="AN9" s="68"/>
      <c r="AO9" s="68"/>
    </row>
    <row r="10" spans="2:41" ht="18" customHeight="1">
      <c r="B10" s="27" t="s">
        <v>835</v>
      </c>
      <c r="D10" s="47">
        <v>3.9016199999999999</v>
      </c>
      <c r="E10" s="47">
        <v>3.3319000000000005</v>
      </c>
      <c r="F10" s="47">
        <v>4.6601305299999991</v>
      </c>
      <c r="G10" s="47">
        <v>0.47439999999999999</v>
      </c>
      <c r="H10" s="47">
        <v>4.7146999999999997</v>
      </c>
      <c r="I10" s="47">
        <v>2.8645499999999999</v>
      </c>
      <c r="J10" s="47">
        <v>1.6997100000000001</v>
      </c>
      <c r="K10" s="47">
        <v>2.26004</v>
      </c>
      <c r="L10" s="47">
        <v>3.7264800000000005</v>
      </c>
      <c r="M10" s="47">
        <v>19.44509</v>
      </c>
      <c r="N10" s="47">
        <v>22.614480000000004</v>
      </c>
      <c r="O10" s="47">
        <v>21.068110000000001</v>
      </c>
      <c r="P10" s="47">
        <v>28.517239999999997</v>
      </c>
      <c r="Q10" s="47">
        <v>30.334439999999997</v>
      </c>
      <c r="R10" s="47">
        <v>25.453499999999998</v>
      </c>
      <c r="S10" s="47">
        <v>15.768640000000001</v>
      </c>
      <c r="T10" s="47">
        <v>24.197299999999998</v>
      </c>
      <c r="U10" s="68"/>
      <c r="V10" s="68"/>
      <c r="W10" s="68"/>
      <c r="X10" s="68"/>
      <c r="Y10" s="68"/>
      <c r="Z10" s="68"/>
      <c r="AA10" s="68"/>
      <c r="AB10" s="68"/>
      <c r="AC10" s="68"/>
      <c r="AD10" s="68"/>
      <c r="AE10" s="68"/>
      <c r="AF10" s="68"/>
      <c r="AG10" s="68"/>
      <c r="AH10" s="68"/>
      <c r="AI10" s="68"/>
      <c r="AJ10" s="68"/>
      <c r="AK10" s="68"/>
      <c r="AL10" s="68"/>
      <c r="AM10" s="68"/>
      <c r="AN10" s="68"/>
      <c r="AO10" s="68"/>
    </row>
    <row r="11" spans="2:41" ht="4.5" customHeight="1">
      <c r="B11" s="114"/>
      <c r="F11" s="47"/>
      <c r="G11" s="47"/>
      <c r="H11" s="47"/>
      <c r="I11" s="47"/>
      <c r="J11" s="47"/>
      <c r="K11" s="47"/>
      <c r="L11" s="47"/>
      <c r="M11" s="47"/>
      <c r="N11" s="47"/>
      <c r="O11" s="47"/>
      <c r="P11" s="47"/>
      <c r="Q11" s="47"/>
      <c r="R11" s="47"/>
      <c r="S11" s="47"/>
      <c r="T11" s="47"/>
      <c r="U11" s="68"/>
      <c r="V11" s="68"/>
      <c r="W11" s="68"/>
      <c r="X11" s="68"/>
      <c r="Y11" s="68"/>
      <c r="Z11" s="68"/>
      <c r="AA11" s="68"/>
      <c r="AB11" s="68"/>
      <c r="AC11" s="68"/>
      <c r="AD11" s="68"/>
      <c r="AE11" s="68"/>
      <c r="AF11" s="68"/>
      <c r="AG11" s="68"/>
      <c r="AH11" s="68"/>
      <c r="AI11" s="68"/>
      <c r="AJ11" s="68"/>
      <c r="AK11" s="68"/>
      <c r="AL11" s="68"/>
      <c r="AM11" s="68"/>
      <c r="AN11" s="68"/>
      <c r="AO11" s="68"/>
    </row>
    <row r="12" spans="2:41" ht="18" customHeight="1">
      <c r="B12" s="153" t="s">
        <v>976</v>
      </c>
      <c r="C12" s="56"/>
      <c r="D12" s="104">
        <v>103.58139999999999</v>
      </c>
      <c r="E12" s="104">
        <v>119.66890000000001</v>
      </c>
      <c r="F12" s="104">
        <v>161.38255699999999</v>
      </c>
      <c r="G12" s="104">
        <v>168.483</v>
      </c>
      <c r="H12" s="104">
        <v>152.79339999999999</v>
      </c>
      <c r="I12" s="104">
        <v>150.71670230000001</v>
      </c>
      <c r="J12" s="104">
        <v>179.00624999999999</v>
      </c>
      <c r="K12" s="104">
        <v>193.68800000000002</v>
      </c>
      <c r="L12" s="104">
        <v>253.85979</v>
      </c>
      <c r="M12" s="104">
        <v>300.18460000000005</v>
      </c>
      <c r="N12" s="104">
        <v>315.95558</v>
      </c>
      <c r="O12" s="104">
        <v>338.76590000000004</v>
      </c>
      <c r="P12" s="104">
        <v>363.37768</v>
      </c>
      <c r="Q12" s="104">
        <v>393.070335</v>
      </c>
      <c r="R12" s="104">
        <v>447.29490000000004</v>
      </c>
      <c r="S12" s="104">
        <v>419.44498000000004</v>
      </c>
      <c r="T12" s="104">
        <v>432.67438999999996</v>
      </c>
      <c r="U12" s="68"/>
      <c r="V12" s="68"/>
      <c r="W12" s="68"/>
      <c r="X12" s="68"/>
      <c r="Y12" s="68"/>
      <c r="Z12" s="68"/>
      <c r="AA12" s="68"/>
      <c r="AB12" s="68"/>
      <c r="AC12" s="68"/>
      <c r="AD12" s="68"/>
      <c r="AE12" s="68"/>
      <c r="AF12" s="68"/>
      <c r="AG12" s="68"/>
      <c r="AH12" s="68"/>
      <c r="AI12" s="68"/>
      <c r="AJ12" s="68"/>
      <c r="AK12" s="68"/>
      <c r="AL12" s="68"/>
      <c r="AM12" s="68"/>
      <c r="AN12" s="68"/>
      <c r="AO12" s="68"/>
    </row>
    <row r="13" spans="2:41" ht="18" customHeight="1">
      <c r="B13" s="120" t="s">
        <v>1172</v>
      </c>
      <c r="D13" s="47">
        <v>38.837899999999998</v>
      </c>
      <c r="E13" s="47">
        <v>45.334400000000002</v>
      </c>
      <c r="F13" s="47">
        <v>77.477500000000006</v>
      </c>
      <c r="G13" s="47">
        <v>59.985400000000006</v>
      </c>
      <c r="H13" s="47">
        <v>66.1708</v>
      </c>
      <c r="I13" s="47">
        <v>73.310546299999984</v>
      </c>
      <c r="J13" s="47">
        <v>86.200690000000009</v>
      </c>
      <c r="K13" s="47">
        <v>96.601350000000011</v>
      </c>
      <c r="L13" s="47">
        <v>111.34215</v>
      </c>
      <c r="M13" s="47">
        <v>129.04350000000002</v>
      </c>
      <c r="N13" s="47">
        <v>142.24190999999996</v>
      </c>
      <c r="O13" s="47">
        <v>158.40940000000001</v>
      </c>
      <c r="P13" s="47">
        <v>175.34504999999999</v>
      </c>
      <c r="Q13" s="47">
        <v>187.20791999999997</v>
      </c>
      <c r="R13" s="47">
        <v>199.86242000000001</v>
      </c>
      <c r="S13" s="47">
        <v>229.69016000000002</v>
      </c>
      <c r="T13" s="47">
        <v>307.09704999999997</v>
      </c>
      <c r="U13" s="68"/>
      <c r="V13" s="68"/>
      <c r="W13" s="68"/>
      <c r="X13" s="68"/>
      <c r="Y13" s="68"/>
      <c r="Z13" s="68"/>
      <c r="AA13" s="68"/>
      <c r="AB13" s="68"/>
      <c r="AC13" s="68"/>
      <c r="AD13" s="68"/>
      <c r="AE13" s="68"/>
      <c r="AF13" s="68"/>
      <c r="AG13" s="68"/>
      <c r="AH13" s="68"/>
      <c r="AI13" s="68"/>
      <c r="AJ13" s="68"/>
      <c r="AK13" s="68"/>
      <c r="AL13" s="68"/>
      <c r="AM13" s="68"/>
      <c r="AN13" s="68"/>
      <c r="AO13" s="68"/>
    </row>
    <row r="14" spans="2:41" ht="18" customHeight="1">
      <c r="B14" s="120" t="s">
        <v>1173</v>
      </c>
      <c r="D14" s="47">
        <v>27.226399999999998</v>
      </c>
      <c r="E14" s="47">
        <v>17.324200000000001</v>
      </c>
      <c r="F14" s="47">
        <v>47.433754</v>
      </c>
      <c r="G14" s="47">
        <v>62.487699999999997</v>
      </c>
      <c r="H14" s="47">
        <v>71.061399999999992</v>
      </c>
      <c r="I14" s="47">
        <v>64.504446299999998</v>
      </c>
      <c r="J14" s="47">
        <v>73.766469999999998</v>
      </c>
      <c r="K14" s="47">
        <v>77.116769999999988</v>
      </c>
      <c r="L14" s="47">
        <v>120.91643000000001</v>
      </c>
      <c r="M14" s="47">
        <v>149.09663999999998</v>
      </c>
      <c r="N14" s="47">
        <v>151.3657</v>
      </c>
      <c r="O14" s="47">
        <v>159.07786000000004</v>
      </c>
      <c r="P14" s="47">
        <v>167.55044999999998</v>
      </c>
      <c r="Q14" s="47">
        <v>185.985285</v>
      </c>
      <c r="R14" s="47">
        <v>222.42947999999998</v>
      </c>
      <c r="S14" s="47">
        <v>183.99588</v>
      </c>
      <c r="T14" s="47">
        <v>117.50115999999998</v>
      </c>
      <c r="U14" s="68"/>
      <c r="V14" s="68"/>
      <c r="W14" s="68"/>
      <c r="X14" s="68"/>
      <c r="Y14" s="68"/>
      <c r="Z14" s="68"/>
      <c r="AA14" s="68"/>
      <c r="AB14" s="68"/>
      <c r="AC14" s="68"/>
      <c r="AD14" s="68"/>
      <c r="AE14" s="68"/>
      <c r="AF14" s="68"/>
      <c r="AG14" s="68"/>
      <c r="AH14" s="68"/>
      <c r="AI14" s="68"/>
      <c r="AJ14" s="68"/>
      <c r="AK14" s="68"/>
      <c r="AL14" s="68"/>
      <c r="AM14" s="68"/>
      <c r="AN14" s="68"/>
      <c r="AO14" s="68"/>
    </row>
    <row r="15" spans="2:41" ht="18" customHeight="1">
      <c r="B15" s="27" t="s">
        <v>964</v>
      </c>
      <c r="D15" s="47">
        <v>34.041899999999998</v>
      </c>
      <c r="E15" s="47">
        <v>42.855699999999999</v>
      </c>
      <c r="F15" s="47">
        <v>32.618642999999999</v>
      </c>
      <c r="G15" s="47">
        <v>38.566400000000002</v>
      </c>
      <c r="H15" s="47">
        <v>12.4481</v>
      </c>
      <c r="I15" s="47">
        <v>9.6226199999999995</v>
      </c>
      <c r="J15" s="47">
        <v>15.055480000000001</v>
      </c>
      <c r="K15" s="47">
        <v>15.786760000000003</v>
      </c>
      <c r="L15" s="47">
        <v>16.834289999999999</v>
      </c>
      <c r="M15" s="47">
        <v>17.873279999999998</v>
      </c>
      <c r="N15" s="47">
        <v>18.87604</v>
      </c>
      <c r="O15" s="47">
        <v>19.290880000000001</v>
      </c>
      <c r="P15" s="47">
        <v>19.07677</v>
      </c>
      <c r="Q15" s="47">
        <v>18.225729999999999</v>
      </c>
      <c r="R15" s="47">
        <v>17.590679999999999</v>
      </c>
      <c r="S15" s="47">
        <v>0.90761999999999998</v>
      </c>
      <c r="T15" s="47">
        <v>0</v>
      </c>
      <c r="U15" s="68"/>
      <c r="V15" s="68"/>
      <c r="W15" s="68"/>
      <c r="X15" s="68"/>
      <c r="Y15" s="68"/>
      <c r="Z15" s="68"/>
      <c r="AA15" s="68"/>
      <c r="AB15" s="68"/>
      <c r="AC15" s="68"/>
      <c r="AD15" s="68"/>
      <c r="AE15" s="68"/>
      <c r="AF15" s="68"/>
      <c r="AG15" s="68"/>
      <c r="AH15" s="68"/>
      <c r="AI15" s="68"/>
      <c r="AJ15" s="68"/>
      <c r="AK15" s="68"/>
      <c r="AL15" s="68"/>
      <c r="AM15" s="68"/>
      <c r="AN15" s="68"/>
      <c r="AO15" s="68"/>
    </row>
    <row r="16" spans="2:41" ht="18" customHeight="1">
      <c r="B16" s="28" t="s">
        <v>1174</v>
      </c>
      <c r="D16" s="47">
        <v>30</v>
      </c>
      <c r="E16" s="47">
        <v>40</v>
      </c>
      <c r="F16" s="47">
        <v>5</v>
      </c>
      <c r="G16" s="47">
        <v>35</v>
      </c>
      <c r="H16" s="47">
        <v>2</v>
      </c>
      <c r="I16" s="47">
        <v>0</v>
      </c>
      <c r="J16" s="47">
        <v>0</v>
      </c>
      <c r="K16" s="47">
        <v>0</v>
      </c>
      <c r="L16" s="47">
        <v>0</v>
      </c>
      <c r="M16" s="47">
        <v>0</v>
      </c>
      <c r="N16" s="47">
        <v>0</v>
      </c>
      <c r="O16" s="47">
        <v>0</v>
      </c>
      <c r="P16" s="47">
        <v>0</v>
      </c>
      <c r="Q16" s="47">
        <v>0</v>
      </c>
      <c r="R16" s="47">
        <v>0</v>
      </c>
      <c r="S16" s="47">
        <v>0</v>
      </c>
      <c r="T16" s="47">
        <v>0</v>
      </c>
      <c r="U16" s="68"/>
      <c r="V16" s="68"/>
      <c r="W16" s="68"/>
      <c r="X16" s="68"/>
      <c r="Y16" s="68"/>
      <c r="Z16" s="68"/>
      <c r="AA16" s="68"/>
      <c r="AB16" s="68"/>
      <c r="AC16" s="68"/>
      <c r="AD16" s="68"/>
      <c r="AE16" s="68"/>
      <c r="AF16" s="68"/>
      <c r="AG16" s="68"/>
      <c r="AH16" s="68"/>
      <c r="AI16" s="68"/>
      <c r="AJ16" s="68"/>
      <c r="AK16" s="68"/>
      <c r="AL16" s="68"/>
      <c r="AM16" s="68"/>
      <c r="AN16" s="68"/>
      <c r="AO16" s="68"/>
    </row>
    <row r="17" spans="2:41" ht="18" customHeight="1">
      <c r="B17" s="28" t="s">
        <v>1175</v>
      </c>
      <c r="D17" s="47">
        <v>4.0419</v>
      </c>
      <c r="E17" s="47">
        <v>2.8556999999999997</v>
      </c>
      <c r="F17" s="47">
        <v>27.618642999999999</v>
      </c>
      <c r="G17" s="47">
        <v>3.5664000000000002</v>
      </c>
      <c r="H17" s="47">
        <v>10.4481</v>
      </c>
      <c r="I17" s="47">
        <v>9.6226199999999995</v>
      </c>
      <c r="J17" s="47">
        <v>15.055480000000001</v>
      </c>
      <c r="K17" s="47">
        <v>15.786760000000003</v>
      </c>
      <c r="L17" s="47">
        <v>16.834289999999999</v>
      </c>
      <c r="M17" s="47">
        <v>17.873279999999998</v>
      </c>
      <c r="N17" s="47">
        <v>18.87604</v>
      </c>
      <c r="O17" s="47">
        <v>19.290880000000001</v>
      </c>
      <c r="P17" s="47">
        <v>19.07677</v>
      </c>
      <c r="Q17" s="47">
        <v>18.225729999999999</v>
      </c>
      <c r="R17" s="47">
        <v>17.590679999999999</v>
      </c>
      <c r="S17" s="47">
        <v>0.90761999999999998</v>
      </c>
      <c r="T17" s="47">
        <v>0</v>
      </c>
      <c r="U17" s="68"/>
      <c r="V17" s="68"/>
      <c r="W17" s="68"/>
      <c r="X17" s="68"/>
      <c r="Y17" s="68"/>
      <c r="Z17" s="68"/>
      <c r="AA17" s="68"/>
      <c r="AB17" s="68"/>
      <c r="AC17" s="68"/>
      <c r="AD17" s="68"/>
      <c r="AE17" s="68"/>
      <c r="AF17" s="68"/>
      <c r="AG17" s="68"/>
      <c r="AH17" s="68"/>
      <c r="AI17" s="68"/>
      <c r="AJ17" s="68"/>
      <c r="AK17" s="68"/>
      <c r="AL17" s="68"/>
      <c r="AM17" s="68"/>
      <c r="AN17" s="68"/>
      <c r="AO17" s="68"/>
    </row>
    <row r="18" spans="2:41" ht="18" customHeight="1">
      <c r="B18" s="120" t="s">
        <v>1176</v>
      </c>
      <c r="D18" s="47">
        <v>0.76180000000000003</v>
      </c>
      <c r="E18" s="47">
        <v>11.5464</v>
      </c>
      <c r="F18" s="47">
        <v>1.1381870000000001</v>
      </c>
      <c r="G18" s="47">
        <v>4.7146999999999997</v>
      </c>
      <c r="H18" s="47">
        <v>0.91030000000000011</v>
      </c>
      <c r="I18" s="47">
        <v>0.99176189999999997</v>
      </c>
      <c r="J18" s="47">
        <v>0.41199999999999998</v>
      </c>
      <c r="K18" s="47">
        <v>0.42099999999999999</v>
      </c>
      <c r="L18" s="47">
        <v>0.435</v>
      </c>
      <c r="M18" s="47">
        <v>1.2124600000000001</v>
      </c>
      <c r="N18" s="47">
        <v>0.46300000000000002</v>
      </c>
      <c r="O18" s="47">
        <v>1.0438800000000001</v>
      </c>
      <c r="P18" s="47">
        <v>0.56999999999999995</v>
      </c>
      <c r="Q18" s="47">
        <v>0.57599999999999996</v>
      </c>
      <c r="R18" s="47">
        <v>6.4515500000000001</v>
      </c>
      <c r="S18" s="47">
        <v>2.98516</v>
      </c>
      <c r="T18" s="47">
        <v>6.9126799999999999</v>
      </c>
      <c r="U18" s="68"/>
      <c r="V18" s="68"/>
      <c r="W18" s="68"/>
      <c r="X18" s="68"/>
      <c r="Y18" s="68"/>
      <c r="Z18" s="68"/>
      <c r="AA18" s="68"/>
      <c r="AB18" s="68"/>
      <c r="AC18" s="68"/>
      <c r="AD18" s="68"/>
      <c r="AE18" s="68"/>
      <c r="AF18" s="68"/>
      <c r="AG18" s="68"/>
      <c r="AH18" s="68"/>
      <c r="AI18" s="68"/>
      <c r="AJ18" s="68"/>
      <c r="AK18" s="68"/>
      <c r="AL18" s="68"/>
      <c r="AM18" s="68"/>
      <c r="AN18" s="68"/>
      <c r="AO18" s="68"/>
    </row>
    <row r="19" spans="2:41" ht="18" customHeight="1">
      <c r="B19" s="120" t="s">
        <v>1177</v>
      </c>
      <c r="D19" s="47">
        <v>2.7133999999999996</v>
      </c>
      <c r="E19" s="47">
        <v>2.6081999999999996</v>
      </c>
      <c r="F19" s="47">
        <v>2.7144729999999999</v>
      </c>
      <c r="G19" s="47">
        <v>2.7288000000000001</v>
      </c>
      <c r="H19" s="47">
        <v>2.2028000000000003</v>
      </c>
      <c r="I19" s="47">
        <v>2.2873277999999999</v>
      </c>
      <c r="J19" s="47">
        <v>3.5716100000000002</v>
      </c>
      <c r="K19" s="47">
        <v>3.7621199999999999</v>
      </c>
      <c r="L19" s="47">
        <v>4.3319200000000002</v>
      </c>
      <c r="M19" s="47">
        <v>2.95872</v>
      </c>
      <c r="N19" s="47">
        <v>3.0089299999999999</v>
      </c>
      <c r="O19" s="47">
        <v>0.94387999999999983</v>
      </c>
      <c r="P19" s="47">
        <v>0.83540999999999999</v>
      </c>
      <c r="Q19" s="47">
        <v>1.0754000000000001</v>
      </c>
      <c r="R19" s="47">
        <v>0.96077000000000012</v>
      </c>
      <c r="S19" s="47">
        <v>1.86616</v>
      </c>
      <c r="T19" s="47">
        <v>1.1635000000000002</v>
      </c>
      <c r="U19" s="68"/>
      <c r="V19" s="68"/>
      <c r="W19" s="68"/>
      <c r="X19" s="68"/>
      <c r="Y19" s="68"/>
      <c r="Z19" s="68"/>
      <c r="AA19" s="68"/>
      <c r="AB19" s="68"/>
      <c r="AC19" s="68"/>
      <c r="AD19" s="68"/>
      <c r="AE19" s="68"/>
      <c r="AF19" s="68"/>
      <c r="AG19" s="68"/>
      <c r="AH19" s="68"/>
      <c r="AI19" s="68"/>
      <c r="AJ19" s="68"/>
      <c r="AK19" s="68"/>
      <c r="AL19" s="68"/>
      <c r="AM19" s="68"/>
      <c r="AN19" s="68"/>
      <c r="AO19" s="68"/>
    </row>
    <row r="20" spans="2:41" ht="6" customHeight="1">
      <c r="B20" s="114"/>
      <c r="F20" s="47"/>
      <c r="G20" s="47"/>
      <c r="H20" s="47"/>
      <c r="I20" s="47"/>
      <c r="J20" s="47"/>
      <c r="K20" s="47"/>
      <c r="L20" s="47"/>
      <c r="M20" s="47"/>
      <c r="N20" s="47"/>
      <c r="O20" s="47"/>
      <c r="P20" s="47"/>
      <c r="Q20" s="47"/>
      <c r="R20" s="47"/>
      <c r="S20" s="47"/>
      <c r="T20" s="47"/>
      <c r="U20" s="68"/>
      <c r="V20" s="68"/>
      <c r="W20" s="68"/>
      <c r="X20" s="68"/>
      <c r="Y20" s="68"/>
      <c r="Z20" s="68"/>
      <c r="AA20" s="68"/>
      <c r="AB20" s="68"/>
      <c r="AC20" s="68"/>
      <c r="AD20" s="68"/>
      <c r="AE20" s="68"/>
      <c r="AF20" s="68"/>
      <c r="AG20" s="68"/>
      <c r="AH20" s="68"/>
      <c r="AI20" s="68"/>
      <c r="AJ20" s="68"/>
      <c r="AK20" s="68"/>
      <c r="AL20" s="68"/>
      <c r="AM20" s="68"/>
      <c r="AN20" s="68"/>
      <c r="AO20" s="68"/>
    </row>
    <row r="21" spans="2:41" ht="18" customHeight="1">
      <c r="B21" s="153" t="s">
        <v>861</v>
      </c>
      <c r="C21" s="56"/>
      <c r="D21" s="104">
        <v>22.537820000000011</v>
      </c>
      <c r="E21" s="104">
        <v>9.6267999999999745</v>
      </c>
      <c r="F21" s="104">
        <v>7.6514735300000041</v>
      </c>
      <c r="G21" s="104">
        <v>9.6805000000000234</v>
      </c>
      <c r="H21" s="104">
        <v>44.680099999999982</v>
      </c>
      <c r="I21" s="104">
        <v>53.636107699999968</v>
      </c>
      <c r="J21" s="104">
        <v>58.427239999999983</v>
      </c>
      <c r="K21" s="104">
        <v>56.335399999999993</v>
      </c>
      <c r="L21" s="104">
        <v>95.966680000000025</v>
      </c>
      <c r="M21" s="104">
        <v>66.31040999999999</v>
      </c>
      <c r="N21" s="104">
        <v>84.562739999999906</v>
      </c>
      <c r="O21" s="104">
        <v>85.39874999999995</v>
      </c>
      <c r="P21" s="104">
        <v>91.52879999999999</v>
      </c>
      <c r="Q21" s="104">
        <v>99.481735000000015</v>
      </c>
      <c r="R21" s="104">
        <v>118.18404000000004</v>
      </c>
      <c r="S21" s="104">
        <v>21.860849999999971</v>
      </c>
      <c r="T21" s="104">
        <v>18.525750000000073</v>
      </c>
      <c r="U21" s="68"/>
      <c r="V21" s="68"/>
      <c r="W21" s="68"/>
      <c r="X21" s="68"/>
      <c r="Y21" s="68"/>
      <c r="Z21" s="68"/>
      <c r="AA21" s="68"/>
      <c r="AB21" s="68"/>
      <c r="AC21" s="68"/>
      <c r="AD21" s="68"/>
      <c r="AE21" s="68"/>
      <c r="AF21" s="68"/>
      <c r="AG21" s="68"/>
      <c r="AH21" s="68"/>
      <c r="AI21" s="68"/>
      <c r="AJ21" s="68"/>
      <c r="AK21" s="68"/>
      <c r="AL21" s="68"/>
      <c r="AM21" s="68"/>
      <c r="AN21" s="68"/>
      <c r="AO21" s="68"/>
    </row>
    <row r="22" spans="2:41" ht="6.75" customHeight="1">
      <c r="B22" s="129"/>
      <c r="C22" s="56"/>
      <c r="D22" s="104"/>
      <c r="E22" s="104"/>
      <c r="F22" s="104"/>
      <c r="G22" s="104"/>
      <c r="H22" s="104"/>
      <c r="I22" s="104"/>
      <c r="J22" s="104"/>
      <c r="K22" s="104"/>
      <c r="L22" s="104"/>
      <c r="M22" s="104"/>
      <c r="N22" s="104"/>
      <c r="O22" s="104"/>
      <c r="P22" s="104"/>
      <c r="Q22" s="104"/>
      <c r="R22" s="104"/>
      <c r="S22" s="104"/>
      <c r="T22" s="104"/>
      <c r="U22" s="68"/>
      <c r="V22" s="68"/>
      <c r="W22" s="68"/>
      <c r="X22" s="68"/>
      <c r="Y22" s="68"/>
      <c r="Z22" s="68"/>
      <c r="AA22" s="68"/>
      <c r="AB22" s="68"/>
      <c r="AC22" s="68"/>
      <c r="AD22" s="68"/>
      <c r="AE22" s="68"/>
      <c r="AF22" s="68"/>
      <c r="AG22" s="68"/>
      <c r="AH22" s="68"/>
      <c r="AI22" s="68"/>
      <c r="AJ22" s="68"/>
      <c r="AK22" s="68"/>
      <c r="AL22" s="68"/>
      <c r="AM22" s="68"/>
      <c r="AN22" s="68"/>
      <c r="AO22" s="68"/>
    </row>
    <row r="23" spans="2:41" ht="18" customHeight="1">
      <c r="B23" s="153" t="s">
        <v>973</v>
      </c>
      <c r="C23" s="56"/>
      <c r="D23" s="104">
        <v>9.5502000000000002</v>
      </c>
      <c r="E23" s="104">
        <v>0.21260000000000001</v>
      </c>
      <c r="F23" s="104">
        <v>1.0478409999999998</v>
      </c>
      <c r="G23" s="104">
        <v>40.688900000000004</v>
      </c>
      <c r="H23" s="104">
        <v>42.931199999999997</v>
      </c>
      <c r="I23" s="104">
        <v>41.561449999999994</v>
      </c>
      <c r="J23" s="104">
        <v>62.527960000000007</v>
      </c>
      <c r="K23" s="104">
        <v>104.84209</v>
      </c>
      <c r="L23" s="104">
        <v>78.915940000000006</v>
      </c>
      <c r="M23" s="104">
        <v>76.954249999999988</v>
      </c>
      <c r="N23" s="104">
        <v>87.703299999999984</v>
      </c>
      <c r="O23" s="104">
        <v>199.10029999999998</v>
      </c>
      <c r="P23" s="104">
        <v>91.755230000000012</v>
      </c>
      <c r="Q23" s="104">
        <v>120.25433000000001</v>
      </c>
      <c r="R23" s="104">
        <v>237.00914</v>
      </c>
      <c r="S23" s="104">
        <v>165.47921999999997</v>
      </c>
      <c r="T23" s="104">
        <v>243.68574000000001</v>
      </c>
      <c r="U23" s="68"/>
      <c r="V23" s="68"/>
      <c r="W23" s="68"/>
      <c r="X23" s="68"/>
      <c r="Y23" s="68"/>
      <c r="Z23" s="68"/>
      <c r="AA23" s="68"/>
      <c r="AB23" s="68"/>
      <c r="AC23" s="68"/>
      <c r="AD23" s="68"/>
      <c r="AE23" s="68"/>
      <c r="AF23" s="68"/>
      <c r="AG23" s="68"/>
      <c r="AH23" s="68"/>
      <c r="AI23" s="68"/>
      <c r="AJ23" s="68"/>
      <c r="AK23" s="68"/>
      <c r="AL23" s="68"/>
      <c r="AM23" s="68"/>
      <c r="AN23" s="68"/>
      <c r="AO23" s="68"/>
    </row>
    <row r="24" spans="2:41" ht="3" customHeight="1">
      <c r="B24" s="114"/>
      <c r="D24" s="104"/>
      <c r="E24" s="104"/>
      <c r="F24" s="104"/>
      <c r="G24" s="104"/>
      <c r="H24" s="104"/>
      <c r="I24" s="104"/>
      <c r="J24" s="104"/>
      <c r="K24" s="104"/>
      <c r="L24" s="104"/>
      <c r="M24" s="104"/>
      <c r="N24" s="104"/>
      <c r="O24" s="104"/>
      <c r="P24" s="104"/>
      <c r="Q24" s="104"/>
      <c r="R24" s="104"/>
      <c r="S24" s="104"/>
      <c r="T24" s="104"/>
      <c r="U24" s="68"/>
      <c r="V24" s="68"/>
      <c r="W24" s="68"/>
      <c r="X24" s="68"/>
      <c r="Y24" s="68"/>
      <c r="Z24" s="68"/>
      <c r="AA24" s="68"/>
      <c r="AB24" s="68"/>
      <c r="AC24" s="68"/>
      <c r="AD24" s="68"/>
      <c r="AE24" s="68"/>
      <c r="AF24" s="68"/>
      <c r="AG24" s="68"/>
      <c r="AH24" s="68"/>
      <c r="AI24" s="68"/>
      <c r="AJ24" s="68"/>
      <c r="AK24" s="68"/>
      <c r="AL24" s="68"/>
      <c r="AM24" s="68"/>
      <c r="AN24" s="68"/>
      <c r="AO24" s="68"/>
    </row>
    <row r="25" spans="2:41" ht="15.75" customHeight="1">
      <c r="B25" s="319" t="s">
        <v>210</v>
      </c>
      <c r="D25" s="104">
        <v>113.13159999999999</v>
      </c>
      <c r="E25" s="104">
        <v>119.8815</v>
      </c>
      <c r="F25" s="104">
        <v>162.430398</v>
      </c>
      <c r="G25" s="104">
        <v>209.17189999999999</v>
      </c>
      <c r="H25" s="104">
        <v>195.72459999999998</v>
      </c>
      <c r="I25" s="104">
        <v>192.27815229999999</v>
      </c>
      <c r="J25" s="104">
        <v>241.53421</v>
      </c>
      <c r="K25" s="104">
        <v>298.53009000000003</v>
      </c>
      <c r="L25" s="104">
        <v>332.77573000000001</v>
      </c>
      <c r="M25" s="104">
        <v>377.13885000000005</v>
      </c>
      <c r="N25" s="104">
        <v>403.65887999999995</v>
      </c>
      <c r="O25" s="104">
        <v>537.86620000000005</v>
      </c>
      <c r="P25" s="104">
        <v>455.13291000000004</v>
      </c>
      <c r="Q25" s="104">
        <v>513.32466499999998</v>
      </c>
      <c r="R25" s="104">
        <v>684.30403999999999</v>
      </c>
      <c r="S25" s="104">
        <v>584.92420000000004</v>
      </c>
      <c r="T25" s="104">
        <v>676.36013000000003</v>
      </c>
      <c r="U25" s="68"/>
      <c r="V25" s="68"/>
      <c r="W25" s="68"/>
      <c r="X25" s="68"/>
      <c r="Y25" s="68"/>
      <c r="Z25" s="68"/>
      <c r="AA25" s="68"/>
      <c r="AB25" s="68"/>
      <c r="AC25" s="68"/>
      <c r="AD25" s="68"/>
      <c r="AE25" s="68"/>
      <c r="AF25" s="68"/>
      <c r="AG25" s="68"/>
      <c r="AH25" s="68"/>
      <c r="AI25" s="68"/>
      <c r="AJ25" s="68"/>
      <c r="AK25" s="68"/>
      <c r="AL25" s="68"/>
      <c r="AM25" s="68"/>
      <c r="AN25" s="68"/>
      <c r="AO25" s="68"/>
    </row>
    <row r="26" spans="2:41" ht="6" customHeight="1">
      <c r="B26" s="55"/>
      <c r="D26" s="104"/>
      <c r="E26" s="104"/>
      <c r="F26" s="104"/>
      <c r="G26" s="104"/>
      <c r="H26" s="104"/>
      <c r="I26" s="104"/>
      <c r="J26" s="104"/>
      <c r="K26" s="104"/>
      <c r="L26" s="104"/>
      <c r="M26" s="104"/>
      <c r="N26" s="104"/>
      <c r="O26" s="104"/>
      <c r="P26" s="104"/>
      <c r="Q26" s="104"/>
      <c r="R26" s="104"/>
      <c r="S26" s="104"/>
      <c r="T26" s="104"/>
      <c r="U26" s="68"/>
      <c r="V26" s="68"/>
      <c r="W26" s="68"/>
      <c r="X26" s="68"/>
      <c r="Y26" s="68"/>
      <c r="Z26" s="68"/>
      <c r="AA26" s="68"/>
      <c r="AB26" s="68"/>
      <c r="AC26" s="68"/>
      <c r="AD26" s="68"/>
      <c r="AE26" s="68"/>
      <c r="AF26" s="68"/>
      <c r="AG26" s="68"/>
      <c r="AH26" s="68"/>
      <c r="AI26" s="68"/>
      <c r="AJ26" s="68"/>
      <c r="AK26" s="68"/>
      <c r="AL26" s="68"/>
      <c r="AM26" s="68"/>
      <c r="AN26" s="68"/>
      <c r="AO26" s="68"/>
    </row>
    <row r="27" spans="2:41" ht="18" customHeight="1">
      <c r="B27" s="153" t="s">
        <v>868</v>
      </c>
      <c r="C27" s="56"/>
      <c r="D27" s="104">
        <v>12.98762000000001</v>
      </c>
      <c r="E27" s="104">
        <v>9.4141999999999744</v>
      </c>
      <c r="F27" s="104">
        <v>6.6036325300000041</v>
      </c>
      <c r="G27" s="104">
        <v>-31.00839999999998</v>
      </c>
      <c r="H27" s="104">
        <v>1.7488999999999848</v>
      </c>
      <c r="I27" s="104">
        <v>12.074657699999975</v>
      </c>
      <c r="J27" s="104">
        <v>-4.1007200000000239</v>
      </c>
      <c r="K27" s="104">
        <v>-48.506690000000006</v>
      </c>
      <c r="L27" s="104">
        <v>17.050740000000019</v>
      </c>
      <c r="M27" s="104">
        <v>-10.643839999999997</v>
      </c>
      <c r="N27" s="104">
        <v>-3.1405600000000788</v>
      </c>
      <c r="O27" s="104">
        <v>-113.70155000000003</v>
      </c>
      <c r="P27" s="104">
        <v>-0.22643000000002189</v>
      </c>
      <c r="Q27" s="104">
        <v>-20.772594999999995</v>
      </c>
      <c r="R27" s="104">
        <v>-118.82509999999996</v>
      </c>
      <c r="S27" s="104">
        <v>-143.61837</v>
      </c>
      <c r="T27" s="104">
        <v>-225.15998999999994</v>
      </c>
      <c r="U27" s="68"/>
      <c r="V27" s="68"/>
      <c r="W27" s="68"/>
      <c r="X27" s="68"/>
      <c r="Y27" s="68"/>
      <c r="Z27" s="68"/>
      <c r="AA27" s="68"/>
      <c r="AB27" s="68"/>
      <c r="AC27" s="68"/>
      <c r="AD27" s="68"/>
      <c r="AE27" s="68"/>
      <c r="AF27" s="68"/>
      <c r="AG27" s="68"/>
      <c r="AH27" s="68"/>
      <c r="AI27" s="68"/>
      <c r="AJ27" s="68"/>
      <c r="AK27" s="68"/>
      <c r="AL27" s="68"/>
      <c r="AM27" s="68"/>
      <c r="AN27" s="68"/>
      <c r="AO27" s="68"/>
    </row>
    <row r="28" spans="2:41" ht="5.25" customHeight="1">
      <c r="B28" s="129"/>
      <c r="F28" s="104"/>
      <c r="G28" s="104"/>
      <c r="H28" s="104"/>
      <c r="I28" s="104"/>
      <c r="J28" s="104"/>
      <c r="K28" s="104"/>
      <c r="L28" s="104"/>
      <c r="M28" s="104"/>
      <c r="N28" s="104"/>
      <c r="O28" s="104"/>
      <c r="P28" s="104"/>
      <c r="Q28" s="104"/>
      <c r="R28" s="104"/>
      <c r="S28" s="104"/>
      <c r="T28" s="104"/>
      <c r="U28" s="68"/>
      <c r="V28" s="68"/>
      <c r="W28" s="68"/>
      <c r="X28" s="68"/>
      <c r="Y28" s="68"/>
      <c r="Z28" s="68"/>
      <c r="AA28" s="68"/>
      <c r="AB28" s="68"/>
      <c r="AC28" s="68"/>
      <c r="AD28" s="68"/>
      <c r="AE28" s="68"/>
      <c r="AF28" s="68"/>
      <c r="AG28" s="68"/>
      <c r="AH28" s="68"/>
      <c r="AI28" s="68"/>
      <c r="AJ28" s="68"/>
      <c r="AK28" s="68"/>
      <c r="AL28" s="68"/>
      <c r="AM28" s="68"/>
      <c r="AN28" s="68"/>
      <c r="AO28" s="68"/>
    </row>
    <row r="29" spans="2:41" s="56" customFormat="1" ht="18" customHeight="1">
      <c r="B29" s="153" t="s">
        <v>1178</v>
      </c>
      <c r="D29" s="104">
        <v>-12.987620000000001</v>
      </c>
      <c r="E29" s="104">
        <v>-9.4142000000000117</v>
      </c>
      <c r="F29" s="104">
        <v>-6.6036325300000103</v>
      </c>
      <c r="G29" s="104">
        <v>31.008399999999995</v>
      </c>
      <c r="H29" s="104">
        <v>-1.7488999999999906</v>
      </c>
      <c r="I29" s="104">
        <v>-12.074657700000014</v>
      </c>
      <c r="J29" s="104">
        <v>4.1007200000000124</v>
      </c>
      <c r="K29" s="104">
        <v>48.50669000000002</v>
      </c>
      <c r="L29" s="104">
        <v>-17.050739999999983</v>
      </c>
      <c r="M29" s="104">
        <v>10.643840000000015</v>
      </c>
      <c r="N29" s="104">
        <v>3.1405599999999829</v>
      </c>
      <c r="O29" s="104">
        <v>113.70155</v>
      </c>
      <c r="P29" s="104">
        <v>0.22643000000003077</v>
      </c>
      <c r="Q29" s="104">
        <v>20.772594999999995</v>
      </c>
      <c r="R29" s="104">
        <v>118.82510000000002</v>
      </c>
      <c r="S29" s="104">
        <v>143.61837000000003</v>
      </c>
      <c r="T29" s="104">
        <v>225.15999000000002</v>
      </c>
      <c r="U29" s="68"/>
      <c r="V29" s="68"/>
      <c r="W29" s="68"/>
      <c r="X29" s="68"/>
      <c r="Y29" s="68"/>
      <c r="Z29" s="68"/>
      <c r="AA29" s="68"/>
      <c r="AB29" s="68"/>
      <c r="AC29" s="68"/>
      <c r="AD29" s="68"/>
      <c r="AE29" s="68"/>
      <c r="AF29" s="68"/>
      <c r="AG29" s="68"/>
      <c r="AH29" s="68"/>
      <c r="AI29" s="68"/>
      <c r="AJ29" s="68"/>
      <c r="AK29" s="68"/>
      <c r="AL29" s="68"/>
      <c r="AM29" s="68"/>
      <c r="AN29" s="68"/>
      <c r="AO29" s="68"/>
    </row>
    <row r="30" spans="2:41" ht="20.25" customHeight="1">
      <c r="B30" s="120" t="s">
        <v>1179</v>
      </c>
      <c r="D30" s="47">
        <v>-12.987620000000001</v>
      </c>
      <c r="E30" s="47">
        <v>-9.4142000000000117</v>
      </c>
      <c r="F30" s="47">
        <v>-6.6036325300000103</v>
      </c>
      <c r="G30" s="47">
        <v>31.008399999999995</v>
      </c>
      <c r="H30" s="47">
        <v>-1.7488999999999906</v>
      </c>
      <c r="I30" s="47">
        <v>-12.074657700000014</v>
      </c>
      <c r="J30" s="47">
        <v>4.1007200000000124</v>
      </c>
      <c r="K30" s="47">
        <v>48.50669000000002</v>
      </c>
      <c r="L30" s="47">
        <v>-17.050739999999983</v>
      </c>
      <c r="M30" s="47">
        <v>10.643840000000015</v>
      </c>
      <c r="N30" s="47">
        <v>3.1405599999999829</v>
      </c>
      <c r="O30" s="47">
        <v>0.52159090119201934</v>
      </c>
      <c r="P30" s="47">
        <v>-3.9264921816280696</v>
      </c>
      <c r="Q30" s="47">
        <v>-58.640405000000001</v>
      </c>
      <c r="R30" s="47">
        <v>44.452096837654828</v>
      </c>
      <c r="S30" s="47">
        <v>-54.800601252072958</v>
      </c>
      <c r="T30" s="47">
        <v>-27.037955711733819</v>
      </c>
      <c r="U30" s="68"/>
      <c r="V30" s="68"/>
      <c r="W30" s="68"/>
      <c r="X30" s="68"/>
      <c r="Y30" s="68"/>
      <c r="Z30" s="68"/>
      <c r="AA30" s="68"/>
      <c r="AB30" s="68"/>
      <c r="AC30" s="68"/>
      <c r="AD30" s="68"/>
      <c r="AE30" s="68"/>
      <c r="AF30" s="68"/>
      <c r="AG30" s="68"/>
      <c r="AH30" s="68"/>
      <c r="AI30" s="68"/>
      <c r="AJ30" s="68"/>
      <c r="AK30" s="68"/>
      <c r="AL30" s="68"/>
      <c r="AM30" s="68"/>
      <c r="AN30" s="68"/>
      <c r="AO30" s="68"/>
    </row>
    <row r="31" spans="2:41" ht="14.1" customHeight="1">
      <c r="B31" s="60" t="s">
        <v>969</v>
      </c>
      <c r="C31" s="47"/>
      <c r="D31" s="47">
        <v>-12.987620000000001</v>
      </c>
      <c r="E31" s="47">
        <v>-9.4142000000000117</v>
      </c>
      <c r="F31" s="47">
        <v>-6.6036325300000103</v>
      </c>
      <c r="G31" s="47">
        <v>31.008399999999995</v>
      </c>
      <c r="H31" s="47">
        <v>-3.9988999999999906</v>
      </c>
      <c r="I31" s="47">
        <v>-13.874657700000014</v>
      </c>
      <c r="J31" s="47">
        <v>2.3007200000000121</v>
      </c>
      <c r="K31" s="47">
        <v>46.706690000000016</v>
      </c>
      <c r="L31" s="47">
        <v>-18.550739999999976</v>
      </c>
      <c r="M31" s="47">
        <v>10.643840000000015</v>
      </c>
      <c r="N31" s="47">
        <v>3.1405599999999829</v>
      </c>
      <c r="O31" s="47">
        <v>0.52159090119201934</v>
      </c>
      <c r="P31" s="47">
        <v>-3.9264921816280696</v>
      </c>
      <c r="Q31" s="47">
        <v>-58.640405000000001</v>
      </c>
      <c r="R31" s="47">
        <v>44.452096837654828</v>
      </c>
      <c r="S31" s="47">
        <v>-54.800601252072958</v>
      </c>
      <c r="T31" s="47">
        <v>-27.037955711733819</v>
      </c>
      <c r="U31" s="68"/>
      <c r="V31" s="68"/>
      <c r="W31" s="68"/>
      <c r="X31" s="68"/>
      <c r="Y31" s="68"/>
      <c r="Z31" s="68"/>
      <c r="AA31" s="68"/>
      <c r="AB31" s="68"/>
      <c r="AC31" s="68"/>
      <c r="AD31" s="68"/>
      <c r="AE31" s="68"/>
      <c r="AF31" s="68"/>
      <c r="AG31" s="68"/>
      <c r="AH31" s="68"/>
      <c r="AI31" s="68"/>
      <c r="AJ31" s="68"/>
      <c r="AK31" s="68"/>
      <c r="AL31" s="68"/>
      <c r="AM31" s="68"/>
      <c r="AN31" s="68"/>
      <c r="AO31" s="68"/>
    </row>
    <row r="32" spans="2:41" ht="14.1" customHeight="1">
      <c r="B32" s="60" t="s">
        <v>1180</v>
      </c>
      <c r="C32" s="47"/>
      <c r="D32" s="47">
        <v>53.582400000000021</v>
      </c>
      <c r="E32" s="47">
        <v>5.0290000000000017</v>
      </c>
      <c r="F32" s="47">
        <v>6.4649599999999952</v>
      </c>
      <c r="G32" s="47">
        <v>33.888499999999993</v>
      </c>
      <c r="H32" s="47">
        <v>0</v>
      </c>
      <c r="I32" s="47">
        <v>0</v>
      </c>
      <c r="J32" s="47">
        <v>0</v>
      </c>
      <c r="K32" s="47">
        <v>0</v>
      </c>
      <c r="L32" s="47">
        <v>0</v>
      </c>
      <c r="M32" s="47">
        <v>0</v>
      </c>
      <c r="N32" s="47">
        <v>0</v>
      </c>
      <c r="O32" s="47">
        <v>0</v>
      </c>
      <c r="P32" s="47">
        <v>0</v>
      </c>
      <c r="Q32" s="47">
        <v>0</v>
      </c>
      <c r="R32" s="47">
        <v>0</v>
      </c>
      <c r="S32" s="47">
        <v>0</v>
      </c>
      <c r="T32" s="47">
        <v>0</v>
      </c>
      <c r="U32" s="68"/>
      <c r="V32" s="68"/>
      <c r="W32" s="68"/>
      <c r="X32" s="68"/>
      <c r="Y32" s="68"/>
      <c r="Z32" s="68"/>
      <c r="AA32" s="68"/>
      <c r="AB32" s="68"/>
      <c r="AC32" s="68"/>
      <c r="AD32" s="68"/>
      <c r="AE32" s="68"/>
      <c r="AF32" s="68"/>
      <c r="AG32" s="68"/>
      <c r="AH32" s="68"/>
      <c r="AI32" s="68"/>
      <c r="AJ32" s="68"/>
      <c r="AK32" s="68"/>
      <c r="AL32" s="68"/>
      <c r="AM32" s="68"/>
      <c r="AN32" s="68"/>
      <c r="AO32" s="68"/>
    </row>
    <row r="33" spans="2:41" ht="14.1" customHeight="1">
      <c r="B33" s="27" t="s">
        <v>847</v>
      </c>
      <c r="C33" s="47"/>
      <c r="D33" s="47">
        <v>0</v>
      </c>
      <c r="E33" s="47">
        <v>0</v>
      </c>
      <c r="F33" s="47">
        <v>0</v>
      </c>
      <c r="G33" s="47">
        <v>0</v>
      </c>
      <c r="H33" s="47">
        <v>2.25</v>
      </c>
      <c r="I33" s="47">
        <v>1.8</v>
      </c>
      <c r="J33" s="47">
        <v>1.8</v>
      </c>
      <c r="K33" s="47">
        <v>1.8</v>
      </c>
      <c r="L33" s="47">
        <v>1.5</v>
      </c>
      <c r="M33" s="47">
        <v>0</v>
      </c>
      <c r="N33" s="47">
        <v>0</v>
      </c>
      <c r="O33" s="47">
        <v>0</v>
      </c>
      <c r="P33" s="47">
        <v>0</v>
      </c>
      <c r="Q33" s="47">
        <v>0</v>
      </c>
      <c r="R33" s="47">
        <v>0</v>
      </c>
      <c r="S33" s="47">
        <v>0</v>
      </c>
      <c r="T33" s="47">
        <v>0</v>
      </c>
      <c r="U33" s="68"/>
      <c r="V33" s="68"/>
      <c r="W33" s="68"/>
      <c r="X33" s="68"/>
      <c r="Y33" s="68"/>
      <c r="Z33" s="68"/>
      <c r="AA33" s="68"/>
      <c r="AB33" s="68"/>
      <c r="AC33" s="68"/>
      <c r="AD33" s="68"/>
      <c r="AE33" s="68"/>
      <c r="AF33" s="68"/>
      <c r="AG33" s="68"/>
      <c r="AH33" s="68"/>
      <c r="AI33" s="68"/>
      <c r="AJ33" s="68"/>
      <c r="AK33" s="68"/>
      <c r="AL33" s="68"/>
      <c r="AM33" s="68"/>
      <c r="AN33" s="68"/>
      <c r="AO33" s="68"/>
    </row>
    <row r="34" spans="2:41" ht="12" customHeight="1">
      <c r="U34" s="68"/>
      <c r="V34" s="68"/>
      <c r="W34" s="68"/>
      <c r="X34" s="68"/>
      <c r="Y34" s="68"/>
      <c r="Z34" s="68"/>
      <c r="AA34" s="68"/>
      <c r="AB34" s="68"/>
      <c r="AC34" s="68"/>
      <c r="AD34" s="68"/>
      <c r="AE34" s="68"/>
      <c r="AF34" s="68"/>
      <c r="AG34" s="68"/>
      <c r="AH34" s="68"/>
      <c r="AI34" s="68"/>
      <c r="AJ34" s="68"/>
      <c r="AK34" s="68"/>
      <c r="AL34" s="68"/>
      <c r="AM34" s="68"/>
      <c r="AN34" s="68"/>
      <c r="AO34" s="68"/>
    </row>
    <row r="35" spans="2:41" ht="12" customHeight="1">
      <c r="B35" s="156" t="s">
        <v>1181</v>
      </c>
      <c r="D35" s="47">
        <v>0</v>
      </c>
      <c r="E35" s="47">
        <v>0</v>
      </c>
      <c r="F35" s="47">
        <v>0</v>
      </c>
      <c r="G35" s="47">
        <v>0</v>
      </c>
      <c r="H35" s="47">
        <v>0</v>
      </c>
      <c r="I35" s="47">
        <v>0</v>
      </c>
      <c r="J35" s="47">
        <v>0</v>
      </c>
      <c r="K35" s="47">
        <v>0</v>
      </c>
      <c r="L35" s="47">
        <v>0</v>
      </c>
      <c r="M35" s="47">
        <v>0</v>
      </c>
      <c r="N35" s="47">
        <v>0</v>
      </c>
      <c r="O35" s="47">
        <v>113.17995909880798</v>
      </c>
      <c r="P35" s="47">
        <v>4.1529221816281003</v>
      </c>
      <c r="Q35" s="47">
        <v>79.412999999999997</v>
      </c>
      <c r="R35" s="47">
        <v>74.373003162345185</v>
      </c>
      <c r="S35" s="47">
        <v>198.41897125207299</v>
      </c>
      <c r="T35" s="47">
        <v>252.19794571173384</v>
      </c>
      <c r="U35" s="68"/>
      <c r="V35" s="68"/>
      <c r="W35" s="68"/>
      <c r="X35" s="68"/>
      <c r="Y35" s="68"/>
      <c r="Z35" s="68"/>
      <c r="AA35" s="68"/>
      <c r="AB35" s="68"/>
      <c r="AC35" s="68"/>
      <c r="AD35" s="68"/>
      <c r="AE35" s="68"/>
      <c r="AF35" s="68"/>
      <c r="AG35" s="68"/>
      <c r="AH35" s="68"/>
      <c r="AI35" s="68"/>
      <c r="AJ35" s="68"/>
      <c r="AK35" s="68"/>
      <c r="AL35" s="68"/>
      <c r="AM35" s="68"/>
      <c r="AN35" s="68"/>
      <c r="AO35" s="68"/>
    </row>
    <row r="36" spans="2:41" ht="9.75" customHeight="1">
      <c r="U36" s="68"/>
      <c r="V36" s="68"/>
      <c r="W36" s="68"/>
      <c r="X36" s="68"/>
      <c r="Y36" s="68"/>
      <c r="Z36" s="68"/>
      <c r="AA36" s="68"/>
      <c r="AB36" s="68"/>
      <c r="AC36" s="68"/>
      <c r="AD36" s="68"/>
      <c r="AE36" s="68"/>
      <c r="AF36" s="68"/>
      <c r="AG36" s="68"/>
      <c r="AH36" s="68"/>
      <c r="AI36" s="68"/>
      <c r="AJ36" s="68"/>
      <c r="AK36" s="68"/>
      <c r="AL36" s="68"/>
      <c r="AM36" s="68"/>
      <c r="AN36" s="68"/>
      <c r="AO36" s="68"/>
    </row>
    <row r="37" spans="2:41" ht="18" customHeight="1">
      <c r="B37" s="156" t="s">
        <v>794</v>
      </c>
      <c r="F37" s="47"/>
      <c r="G37" s="47"/>
      <c r="H37" s="47"/>
      <c r="I37" s="47"/>
      <c r="J37" s="47"/>
      <c r="K37" s="47"/>
      <c r="L37" s="47"/>
      <c r="M37" s="47"/>
      <c r="N37" s="47"/>
      <c r="O37" s="47"/>
      <c r="P37" s="47"/>
      <c r="Q37" s="47"/>
      <c r="R37" s="47"/>
      <c r="S37" s="47"/>
      <c r="T37" s="47"/>
      <c r="U37" s="68"/>
      <c r="V37" s="68"/>
      <c r="W37" s="68"/>
      <c r="X37" s="68"/>
      <c r="Y37" s="68"/>
      <c r="Z37" s="68"/>
      <c r="AA37" s="68"/>
      <c r="AB37" s="68"/>
      <c r="AC37" s="68"/>
      <c r="AD37" s="68"/>
      <c r="AE37" s="68"/>
      <c r="AF37" s="68"/>
      <c r="AG37" s="68"/>
      <c r="AH37" s="68"/>
      <c r="AI37" s="68"/>
      <c r="AJ37" s="68"/>
      <c r="AK37" s="68"/>
      <c r="AL37" s="68"/>
      <c r="AM37" s="68"/>
      <c r="AN37" s="68"/>
      <c r="AO37" s="68"/>
    </row>
    <row r="38" spans="2:41" ht="18" customHeight="1">
      <c r="B38" s="175" t="s">
        <v>966</v>
      </c>
      <c r="C38" s="75"/>
      <c r="D38" s="47">
        <v>22.537820000000011</v>
      </c>
      <c r="E38" s="47">
        <v>9.6267999999999745</v>
      </c>
      <c r="F38" s="47">
        <v>7.6514735300000041</v>
      </c>
      <c r="G38" s="47">
        <v>9.6805000000000234</v>
      </c>
      <c r="H38" s="47">
        <v>44.680099999999982</v>
      </c>
      <c r="I38" s="47">
        <v>53.636107699999968</v>
      </c>
      <c r="J38" s="47">
        <v>58.427239999999983</v>
      </c>
      <c r="K38" s="47">
        <v>56.335399999999993</v>
      </c>
      <c r="L38" s="47">
        <v>95.966680000000025</v>
      </c>
      <c r="M38" s="47">
        <v>66.31040999999999</v>
      </c>
      <c r="N38" s="47">
        <v>84.562739999999906</v>
      </c>
      <c r="O38" s="47">
        <v>85.39874999999995</v>
      </c>
      <c r="P38" s="47">
        <v>91.52879999999999</v>
      </c>
      <c r="Q38" s="47">
        <v>99.481735000000015</v>
      </c>
      <c r="R38" s="47">
        <v>118.18404000000004</v>
      </c>
      <c r="S38" s="47">
        <v>21.860849999999971</v>
      </c>
      <c r="T38" s="47">
        <v>18.525750000000073</v>
      </c>
      <c r="U38" s="68"/>
      <c r="V38" s="68"/>
      <c r="W38" s="68"/>
      <c r="X38" s="68"/>
      <c r="Y38" s="68"/>
      <c r="Z38" s="68"/>
      <c r="AA38" s="68"/>
      <c r="AB38" s="68"/>
      <c r="AC38" s="68"/>
      <c r="AD38" s="68"/>
      <c r="AE38" s="68"/>
      <c r="AF38" s="68"/>
      <c r="AG38" s="68"/>
      <c r="AH38" s="68"/>
      <c r="AI38" s="68"/>
      <c r="AJ38" s="68"/>
      <c r="AK38" s="68"/>
      <c r="AL38" s="68"/>
      <c r="AM38" s="68"/>
      <c r="AN38" s="68"/>
      <c r="AO38" s="68"/>
    </row>
    <row r="39" spans="2:41" ht="18" customHeight="1" thickBot="1">
      <c r="B39" s="62"/>
      <c r="C39" s="62"/>
      <c r="D39" s="62"/>
      <c r="E39" s="62"/>
      <c r="F39" s="63"/>
      <c r="G39" s="63"/>
      <c r="H39" s="63"/>
      <c r="I39" s="62"/>
      <c r="J39" s="62"/>
      <c r="K39" s="62"/>
      <c r="L39" s="62"/>
      <c r="M39" s="62"/>
      <c r="N39" s="62"/>
      <c r="O39" s="62"/>
      <c r="P39" s="62"/>
      <c r="Q39" s="62"/>
      <c r="R39" s="62"/>
      <c r="S39" s="62"/>
      <c r="T39" s="62"/>
      <c r="W39" s="68"/>
      <c r="X39" s="68"/>
      <c r="Y39" s="68"/>
      <c r="Z39" s="68"/>
      <c r="AA39" s="68"/>
      <c r="AB39" s="68"/>
      <c r="AC39" s="68"/>
      <c r="AD39" s="68"/>
      <c r="AE39" s="68"/>
      <c r="AF39" s="68"/>
      <c r="AG39" s="68"/>
      <c r="AH39" s="68"/>
      <c r="AI39" s="68"/>
      <c r="AJ39" s="68"/>
      <c r="AK39" s="68"/>
      <c r="AL39" s="68"/>
      <c r="AM39" s="68"/>
      <c r="AN39" s="68"/>
      <c r="AO39" s="68"/>
    </row>
    <row r="40" spans="2:41" ht="18" customHeight="1">
      <c r="B40" s="35" t="s">
        <v>39</v>
      </c>
      <c r="C40" s="45" t="s">
        <v>1126</v>
      </c>
      <c r="F40" s="64"/>
      <c r="G40" s="64"/>
      <c r="H40" s="64"/>
      <c r="I40" s="64"/>
    </row>
    <row r="41" spans="2:41" ht="18" customHeight="1">
      <c r="B41" s="157" t="s">
        <v>40</v>
      </c>
      <c r="C41" s="45" t="s">
        <v>983</v>
      </c>
      <c r="H41" s="47"/>
      <c r="I41" s="47"/>
      <c r="J41" s="47"/>
      <c r="K41" s="47"/>
    </row>
    <row r="42" spans="2:41">
      <c r="B42" s="102" t="s">
        <v>67</v>
      </c>
      <c r="C42" s="102" t="s">
        <v>1182</v>
      </c>
      <c r="D42" s="102"/>
      <c r="E42" s="102"/>
      <c r="F42" s="64"/>
      <c r="G42" s="64"/>
      <c r="H42" s="64"/>
    </row>
    <row r="43" spans="2:41">
      <c r="B43" s="35" t="s">
        <v>1128</v>
      </c>
      <c r="C43" s="80" t="s">
        <v>1183</v>
      </c>
      <c r="D43" s="80"/>
      <c r="E43" s="80"/>
      <c r="F43" s="64"/>
      <c r="G43" s="64"/>
      <c r="H43" s="64"/>
    </row>
  </sheetData>
  <mergeCells count="2">
    <mergeCell ref="G4:H4"/>
    <mergeCell ref="B6:C6"/>
  </mergeCells>
  <printOptions verticalCentered="1"/>
  <pageMargins left="0.39370078740157483" right="0.39370078740157483" top="0.39370078740157483" bottom="0.39370078740157483" header="0" footer="0"/>
  <pageSetup paperSize="176" scale="6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zoomScale="80" zoomScaleNormal="80" zoomScaleSheetLayoutView="100" workbookViewId="0">
      <selection sqref="A1:A1048576"/>
    </sheetView>
  </sheetViews>
  <sheetFormatPr baseColWidth="10" defaultRowHeight="12.75"/>
  <cols>
    <col min="1" max="1" width="3.7109375" style="45" customWidth="1"/>
    <col min="2" max="2" width="17.28515625" style="45" customWidth="1"/>
    <col min="3" max="3" width="83" style="45" customWidth="1"/>
    <col min="4" max="5" width="11.5703125" style="45" customWidth="1"/>
    <col min="6" max="9" width="11.7109375" style="45" customWidth="1"/>
    <col min="10" max="19" width="11.42578125" style="45"/>
    <col min="20" max="20" width="11.42578125" style="45" customWidth="1"/>
    <col min="21" max="16384" width="11.42578125" style="45"/>
  </cols>
  <sheetData>
    <row r="1" spans="1:36" ht="18" customHeight="1"/>
    <row r="2" spans="1:36" ht="18" customHeight="1">
      <c r="B2" s="2" t="s">
        <v>1184</v>
      </c>
      <c r="C2" s="3"/>
      <c r="D2" s="3"/>
      <c r="E2" s="3"/>
      <c r="F2" s="3"/>
      <c r="G2" s="3"/>
      <c r="H2" s="3"/>
      <c r="I2" s="3"/>
    </row>
    <row r="3" spans="1:36" ht="18" customHeight="1">
      <c r="B3" s="6" t="s">
        <v>1113</v>
      </c>
      <c r="C3" s="4"/>
      <c r="D3" s="4"/>
      <c r="E3" s="4"/>
      <c r="F3" s="8"/>
      <c r="G3" s="4"/>
      <c r="H3" s="4"/>
      <c r="I3" s="4"/>
    </row>
    <row r="4" spans="1:36" ht="18" customHeight="1">
      <c r="B4" s="13" t="s">
        <v>723</v>
      </c>
      <c r="C4" s="13"/>
      <c r="D4" s="13"/>
      <c r="E4" s="13"/>
      <c r="F4" s="288"/>
      <c r="G4" s="288"/>
      <c r="H4" s="288"/>
      <c r="I4" s="288"/>
    </row>
    <row r="5" spans="1:36" ht="6" customHeight="1" thickBot="1">
      <c r="B5" s="74"/>
      <c r="C5" s="74"/>
      <c r="D5" s="74"/>
      <c r="E5" s="74"/>
      <c r="F5" s="71"/>
      <c r="G5" s="71"/>
      <c r="H5" s="71"/>
      <c r="I5" s="71"/>
      <c r="J5" s="71"/>
    </row>
    <row r="6" spans="1:36" ht="30" customHeight="1" thickBot="1">
      <c r="B6" s="397" t="s">
        <v>690</v>
      </c>
      <c r="C6" s="397"/>
      <c r="D6" s="116">
        <v>2004</v>
      </c>
      <c r="E6" s="116">
        <v>2005</v>
      </c>
      <c r="F6" s="116">
        <v>2006</v>
      </c>
      <c r="G6" s="116">
        <v>2007</v>
      </c>
      <c r="H6" s="116">
        <v>2008</v>
      </c>
      <c r="I6" s="116">
        <v>2009</v>
      </c>
      <c r="J6" s="116">
        <v>2010</v>
      </c>
      <c r="K6" s="116">
        <v>2011</v>
      </c>
      <c r="L6" s="116">
        <v>2012</v>
      </c>
      <c r="M6" s="116">
        <v>2013</v>
      </c>
      <c r="N6" s="116" t="s">
        <v>643</v>
      </c>
      <c r="O6" s="116" t="s">
        <v>644</v>
      </c>
      <c r="P6" s="116" t="s">
        <v>645</v>
      </c>
      <c r="Q6" s="116" t="s">
        <v>646</v>
      </c>
      <c r="R6" s="116" t="s">
        <v>647</v>
      </c>
      <c r="S6" s="116" t="s">
        <v>648</v>
      </c>
      <c r="T6" s="116" t="s">
        <v>685</v>
      </c>
    </row>
    <row r="7" spans="1:36">
      <c r="F7" s="173"/>
      <c r="G7" s="173"/>
      <c r="H7" s="173"/>
      <c r="I7" s="290"/>
      <c r="J7" s="290"/>
    </row>
    <row r="8" spans="1:36" ht="18" customHeight="1">
      <c r="B8" s="153" t="s">
        <v>1114</v>
      </c>
      <c r="C8" s="56"/>
      <c r="D8" s="104">
        <v>180.8622</v>
      </c>
      <c r="E8" s="104">
        <v>243.68180000000001</v>
      </c>
      <c r="F8" s="104">
        <v>297.65030000000002</v>
      </c>
      <c r="G8" s="104">
        <v>348.47979999999995</v>
      </c>
      <c r="H8" s="104">
        <v>394.73849999999993</v>
      </c>
      <c r="I8" s="104">
        <v>365.93914999999998</v>
      </c>
      <c r="J8" s="104">
        <v>458.63006400000006</v>
      </c>
      <c r="K8" s="104">
        <v>553.95451400000002</v>
      </c>
      <c r="L8" s="104">
        <v>699.97426499999995</v>
      </c>
      <c r="M8" s="104">
        <v>766.81324500000005</v>
      </c>
      <c r="N8" s="104">
        <v>954.80906505999997</v>
      </c>
      <c r="O8" s="104">
        <v>1112.2414032199999</v>
      </c>
      <c r="P8" s="104">
        <v>1245.6160805741001</v>
      </c>
      <c r="Q8" s="104">
        <v>1384.5665622400002</v>
      </c>
      <c r="R8" s="104">
        <v>1344.5110177800002</v>
      </c>
      <c r="S8" s="104">
        <v>1433.4466398325392</v>
      </c>
      <c r="T8" s="104">
        <v>1644.282532747804</v>
      </c>
      <c r="U8" s="68"/>
      <c r="V8" s="68"/>
      <c r="W8" s="68"/>
      <c r="X8" s="68"/>
      <c r="Y8" s="68"/>
      <c r="Z8" s="68"/>
      <c r="AA8" s="68"/>
      <c r="AB8" s="68"/>
      <c r="AC8" s="68"/>
      <c r="AD8" s="68"/>
      <c r="AE8" s="68"/>
      <c r="AF8" s="68"/>
      <c r="AG8" s="68"/>
      <c r="AH8" s="68"/>
      <c r="AI8" s="68"/>
      <c r="AJ8" s="68"/>
    </row>
    <row r="9" spans="1:36" ht="18" customHeight="1">
      <c r="B9" s="27" t="s">
        <v>1115</v>
      </c>
      <c r="D9" s="47">
        <v>171.8304</v>
      </c>
      <c r="E9" s="47">
        <v>241.88410000000002</v>
      </c>
      <c r="F9" s="47">
        <v>284.4119</v>
      </c>
      <c r="G9" s="47">
        <v>345.15579999999994</v>
      </c>
      <c r="H9" s="47">
        <v>379.37119999999993</v>
      </c>
      <c r="I9" s="47">
        <v>356.58828</v>
      </c>
      <c r="J9" s="47">
        <v>442.99268000000006</v>
      </c>
      <c r="K9" s="47">
        <v>494.39799699999998</v>
      </c>
      <c r="L9" s="47">
        <v>631.53264000000001</v>
      </c>
      <c r="M9" s="47">
        <v>682.26119500000004</v>
      </c>
      <c r="N9" s="47">
        <v>776.50830799999994</v>
      </c>
      <c r="O9" s="47">
        <v>983.13216322999995</v>
      </c>
      <c r="P9" s="47">
        <v>1151.4192548800002</v>
      </c>
      <c r="Q9" s="47">
        <v>1310.8296323300001</v>
      </c>
      <c r="R9" s="47">
        <v>1261.3824178500001</v>
      </c>
      <c r="S9" s="47">
        <v>1355.3814305052822</v>
      </c>
      <c r="T9" s="47">
        <v>1560.5969827263727</v>
      </c>
      <c r="U9" s="68"/>
      <c r="V9" s="68"/>
      <c r="W9" s="68"/>
      <c r="X9" s="68"/>
      <c r="Y9" s="68"/>
      <c r="Z9" s="68"/>
      <c r="AA9" s="68"/>
      <c r="AB9" s="68"/>
      <c r="AC9" s="68"/>
      <c r="AD9" s="68"/>
      <c r="AE9" s="68"/>
      <c r="AF9" s="68"/>
      <c r="AG9" s="68"/>
      <c r="AH9" s="68"/>
      <c r="AI9" s="68"/>
      <c r="AJ9" s="68"/>
    </row>
    <row r="10" spans="1:36" ht="18" customHeight="1">
      <c r="B10" s="27" t="s">
        <v>835</v>
      </c>
      <c r="D10" s="47">
        <v>9.0318000000000005</v>
      </c>
      <c r="E10" s="47">
        <v>1.7977000000000001</v>
      </c>
      <c r="F10" s="47">
        <v>13.238400000000002</v>
      </c>
      <c r="G10" s="47">
        <v>3.3239999999999994</v>
      </c>
      <c r="H10" s="47">
        <v>15.367299999999997</v>
      </c>
      <c r="I10" s="47">
        <v>9.3508699999999987</v>
      </c>
      <c r="J10" s="47">
        <v>15.637384000000003</v>
      </c>
      <c r="K10" s="47">
        <v>59.556517000000007</v>
      </c>
      <c r="L10" s="47">
        <v>28.44162</v>
      </c>
      <c r="M10" s="47">
        <v>44.552049999999994</v>
      </c>
      <c r="N10" s="47">
        <v>65.330757060000025</v>
      </c>
      <c r="O10" s="47">
        <v>18.149239990000009</v>
      </c>
      <c r="P10" s="47">
        <v>19.196825694099999</v>
      </c>
      <c r="Q10" s="47">
        <v>23.736929910000004</v>
      </c>
      <c r="R10" s="47">
        <v>31.62859993</v>
      </c>
      <c r="S10" s="47">
        <v>23.990209327257009</v>
      </c>
      <c r="T10" s="47">
        <v>26.906550021431205</v>
      </c>
      <c r="U10" s="68"/>
      <c r="V10" s="68"/>
      <c r="W10" s="68"/>
      <c r="X10" s="68"/>
      <c r="Y10" s="68"/>
      <c r="Z10" s="68"/>
      <c r="AA10" s="68"/>
      <c r="AB10" s="68"/>
      <c r="AC10" s="68"/>
      <c r="AD10" s="68"/>
      <c r="AE10" s="68"/>
      <c r="AF10" s="68"/>
      <c r="AG10" s="68"/>
      <c r="AH10" s="68"/>
      <c r="AI10" s="68"/>
      <c r="AJ10" s="68"/>
    </row>
    <row r="11" spans="1:36" ht="18" customHeight="1">
      <c r="A11" s="176"/>
      <c r="B11" s="124" t="s">
        <v>1116</v>
      </c>
      <c r="D11" s="47">
        <v>0</v>
      </c>
      <c r="E11" s="47">
        <v>0</v>
      </c>
      <c r="F11" s="47">
        <v>0</v>
      </c>
      <c r="G11" s="47">
        <v>0</v>
      </c>
      <c r="H11" s="47">
        <v>0</v>
      </c>
      <c r="I11" s="47">
        <v>0</v>
      </c>
      <c r="J11" s="47">
        <v>0</v>
      </c>
      <c r="K11" s="47">
        <v>0</v>
      </c>
      <c r="L11" s="47">
        <v>40.000004999999994</v>
      </c>
      <c r="M11" s="47">
        <v>39.999999999999993</v>
      </c>
      <c r="N11" s="47">
        <v>112.97</v>
      </c>
      <c r="O11" s="47">
        <v>110.96</v>
      </c>
      <c r="P11" s="47">
        <v>75.000000000000014</v>
      </c>
      <c r="Q11" s="47">
        <v>50.000000000000007</v>
      </c>
      <c r="R11" s="47">
        <v>51.5</v>
      </c>
      <c r="S11" s="47">
        <v>54.075000000000003</v>
      </c>
      <c r="T11" s="47">
        <v>56.779000000000003</v>
      </c>
      <c r="U11" s="68"/>
      <c r="V11" s="68"/>
      <c r="W11" s="68"/>
      <c r="X11" s="68"/>
      <c r="Y11" s="68"/>
      <c r="Z11" s="68"/>
      <c r="AA11" s="68"/>
      <c r="AB11" s="68"/>
      <c r="AC11" s="68"/>
      <c r="AD11" s="68"/>
      <c r="AE11" s="68"/>
      <c r="AF11" s="68"/>
      <c r="AG11" s="68"/>
      <c r="AH11" s="68"/>
      <c r="AI11" s="68"/>
      <c r="AJ11" s="68"/>
    </row>
    <row r="12" spans="1:36" ht="8.25" customHeight="1">
      <c r="B12" s="114"/>
      <c r="F12" s="104"/>
      <c r="G12" s="104"/>
      <c r="H12" s="104"/>
      <c r="I12" s="104"/>
      <c r="J12" s="104"/>
      <c r="K12" s="104"/>
      <c r="L12" s="104"/>
      <c r="M12" s="104"/>
      <c r="N12" s="104"/>
      <c r="O12" s="104"/>
      <c r="P12" s="104"/>
      <c r="Q12" s="104"/>
      <c r="R12" s="104"/>
      <c r="S12" s="104"/>
      <c r="T12" s="104"/>
      <c r="U12" s="68"/>
      <c r="V12" s="68"/>
      <c r="W12" s="68"/>
      <c r="X12" s="68"/>
      <c r="Y12" s="68"/>
      <c r="Z12" s="68"/>
      <c r="AA12" s="68"/>
      <c r="AB12" s="68"/>
      <c r="AC12" s="68"/>
      <c r="AD12" s="68"/>
      <c r="AE12" s="68"/>
      <c r="AF12" s="68"/>
      <c r="AG12" s="68"/>
      <c r="AH12" s="68"/>
      <c r="AI12" s="68"/>
      <c r="AJ12" s="68"/>
    </row>
    <row r="13" spans="1:36" ht="18" customHeight="1">
      <c r="B13" s="153" t="s">
        <v>944</v>
      </c>
      <c r="C13" s="56"/>
      <c r="D13" s="104">
        <v>172.87</v>
      </c>
      <c r="E13" s="104">
        <v>165.78170000000003</v>
      </c>
      <c r="F13" s="104">
        <v>204.62114</v>
      </c>
      <c r="G13" s="104">
        <v>225.26139999999995</v>
      </c>
      <c r="H13" s="104">
        <v>293.83929999999998</v>
      </c>
      <c r="I13" s="104">
        <v>289.24657299999996</v>
      </c>
      <c r="J13" s="104">
        <v>364.8830420000001</v>
      </c>
      <c r="K13" s="104">
        <v>405.91322500000007</v>
      </c>
      <c r="L13" s="104">
        <v>505.12840900000009</v>
      </c>
      <c r="M13" s="104">
        <v>530.04472900000007</v>
      </c>
      <c r="N13" s="104">
        <v>617.04355299999997</v>
      </c>
      <c r="O13" s="104">
        <v>724.16879241999993</v>
      </c>
      <c r="P13" s="104">
        <v>809.03130823000015</v>
      </c>
      <c r="Q13" s="104">
        <v>942.0697666399999</v>
      </c>
      <c r="R13" s="104">
        <v>928.27832125999998</v>
      </c>
      <c r="S13" s="104">
        <v>1015.4459510763057</v>
      </c>
      <c r="T13" s="104">
        <v>1082.4074497566</v>
      </c>
      <c r="U13" s="68"/>
      <c r="V13" s="68"/>
      <c r="W13" s="68"/>
      <c r="X13" s="68"/>
      <c r="Y13" s="68"/>
      <c r="Z13" s="68"/>
      <c r="AA13" s="68"/>
      <c r="AB13" s="68"/>
      <c r="AC13" s="68"/>
      <c r="AD13" s="68"/>
      <c r="AE13" s="68"/>
      <c r="AF13" s="68"/>
      <c r="AG13" s="68"/>
      <c r="AH13" s="68"/>
      <c r="AI13" s="68"/>
      <c r="AJ13" s="68"/>
    </row>
    <row r="14" spans="1:36" ht="18" customHeight="1">
      <c r="B14" s="120" t="s">
        <v>837</v>
      </c>
      <c r="D14" s="47">
        <v>66.338399999999993</v>
      </c>
      <c r="E14" s="47">
        <v>69.417400000000015</v>
      </c>
      <c r="F14" s="47">
        <v>81.133799999999994</v>
      </c>
      <c r="G14" s="47">
        <v>91.1601</v>
      </c>
      <c r="H14" s="47">
        <v>116.68960000000001</v>
      </c>
      <c r="I14" s="47">
        <v>130.52986000000001</v>
      </c>
      <c r="J14" s="47">
        <v>150.09523300000001</v>
      </c>
      <c r="K14" s="47">
        <v>159.11702400000004</v>
      </c>
      <c r="L14" s="47">
        <v>191.62309000000002</v>
      </c>
      <c r="M14" s="47">
        <v>219.68232500000002</v>
      </c>
      <c r="N14" s="47">
        <v>252.334858</v>
      </c>
      <c r="O14" s="47">
        <v>311.55361399999998</v>
      </c>
      <c r="P14" s="47">
        <v>363.79621432000005</v>
      </c>
      <c r="Q14" s="47">
        <v>399.01798883999993</v>
      </c>
      <c r="R14" s="47">
        <v>390.35889423999998</v>
      </c>
      <c r="S14" s="47">
        <v>369.22517176430568</v>
      </c>
      <c r="T14" s="47">
        <v>380.53287287529997</v>
      </c>
      <c r="U14" s="68"/>
      <c r="V14" s="68"/>
      <c r="W14" s="68"/>
      <c r="X14" s="68"/>
      <c r="Y14" s="68"/>
      <c r="Z14" s="68"/>
      <c r="AA14" s="68"/>
      <c r="AB14" s="68"/>
      <c r="AC14" s="68"/>
      <c r="AD14" s="68"/>
      <c r="AE14" s="68"/>
      <c r="AF14" s="68"/>
      <c r="AG14" s="68"/>
      <c r="AH14" s="68"/>
      <c r="AI14" s="68"/>
      <c r="AJ14" s="68"/>
    </row>
    <row r="15" spans="1:36" ht="18" customHeight="1">
      <c r="B15" s="120" t="s">
        <v>1117</v>
      </c>
      <c r="D15" s="47">
        <v>57.550200000000004</v>
      </c>
      <c r="E15" s="47">
        <v>56.043800000000005</v>
      </c>
      <c r="F15" s="47">
        <v>70.153139999999993</v>
      </c>
      <c r="G15" s="47">
        <v>88.440799999999982</v>
      </c>
      <c r="H15" s="47">
        <v>130.97229999999999</v>
      </c>
      <c r="I15" s="47">
        <v>122.54621499999999</v>
      </c>
      <c r="J15" s="47">
        <v>167.981166</v>
      </c>
      <c r="K15" s="47">
        <v>180.23762200000002</v>
      </c>
      <c r="L15" s="47">
        <v>228.32447300000001</v>
      </c>
      <c r="M15" s="47">
        <v>235.53099600000004</v>
      </c>
      <c r="N15" s="47">
        <v>261.20658700000001</v>
      </c>
      <c r="O15" s="47">
        <v>287.95871842000003</v>
      </c>
      <c r="P15" s="47">
        <v>291.56036624000001</v>
      </c>
      <c r="Q15" s="47">
        <v>366.95109721</v>
      </c>
      <c r="R15" s="47">
        <v>380.70501639000008</v>
      </c>
      <c r="S15" s="47">
        <v>454.38907909200003</v>
      </c>
      <c r="T15" s="47">
        <v>497.17882206429994</v>
      </c>
      <c r="U15" s="68"/>
      <c r="V15" s="68"/>
      <c r="W15" s="68"/>
      <c r="X15" s="68"/>
      <c r="Y15" s="68"/>
      <c r="Z15" s="68"/>
      <c r="AA15" s="68"/>
      <c r="AB15" s="68"/>
      <c r="AC15" s="68"/>
      <c r="AD15" s="68"/>
      <c r="AE15" s="68"/>
      <c r="AF15" s="68"/>
      <c r="AG15" s="68"/>
      <c r="AH15" s="68"/>
      <c r="AI15" s="68"/>
      <c r="AJ15" s="68"/>
    </row>
    <row r="16" spans="1:36" ht="18" customHeight="1">
      <c r="B16" s="120" t="s">
        <v>841</v>
      </c>
      <c r="D16" s="47">
        <v>9.7503999999999991</v>
      </c>
      <c r="E16" s="47">
        <v>10.205800000000002</v>
      </c>
      <c r="F16" s="47">
        <v>10.807699999999999</v>
      </c>
      <c r="G16" s="47">
        <v>9.1200000000000003E-2</v>
      </c>
      <c r="H16" s="47">
        <v>9.9299999999999986E-2</v>
      </c>
      <c r="I16" s="47">
        <v>0.22629999999999995</v>
      </c>
      <c r="J16" s="47">
        <v>0.34795000000000004</v>
      </c>
      <c r="K16" s="47">
        <v>0.48825000000000002</v>
      </c>
      <c r="L16" s="47">
        <v>0.29655000000000004</v>
      </c>
      <c r="M16" s="47">
        <v>2.2801300000000002</v>
      </c>
      <c r="N16" s="47">
        <v>11.458030000000001</v>
      </c>
      <c r="O16" s="47">
        <v>7.2606299999999999</v>
      </c>
      <c r="P16" s="47">
        <v>2.8847303599999998</v>
      </c>
      <c r="Q16" s="47">
        <v>5.5106798699999988</v>
      </c>
      <c r="R16" s="47">
        <v>6.8269915000000001</v>
      </c>
      <c r="S16" s="47">
        <v>14.114604509999999</v>
      </c>
      <c r="T16" s="47">
        <v>5.2998603300000013</v>
      </c>
      <c r="U16" s="68"/>
      <c r="V16" s="68"/>
      <c r="W16" s="68"/>
      <c r="X16" s="68"/>
      <c r="Y16" s="68"/>
      <c r="Z16" s="68"/>
      <c r="AA16" s="68"/>
      <c r="AB16" s="68"/>
      <c r="AC16" s="68"/>
      <c r="AD16" s="68"/>
      <c r="AE16" s="68"/>
      <c r="AF16" s="68"/>
      <c r="AG16" s="68"/>
      <c r="AH16" s="68"/>
      <c r="AI16" s="68"/>
      <c r="AJ16" s="68"/>
    </row>
    <row r="17" spans="2:36" ht="18" customHeight="1">
      <c r="B17" s="111" t="s">
        <v>962</v>
      </c>
      <c r="D17" s="47">
        <v>9.7503999999999991</v>
      </c>
      <c r="E17" s="47">
        <v>10.205800000000002</v>
      </c>
      <c r="F17" s="47">
        <v>10.807699999999999</v>
      </c>
      <c r="G17" s="47">
        <v>9.1200000000000003E-2</v>
      </c>
      <c r="H17" s="47">
        <v>9.9299999999999986E-2</v>
      </c>
      <c r="I17" s="47">
        <v>0.22629999999999995</v>
      </c>
      <c r="J17" s="47">
        <v>0.34795000000000004</v>
      </c>
      <c r="K17" s="47">
        <v>0.48825000000000002</v>
      </c>
      <c r="L17" s="47">
        <v>0.29655000000000004</v>
      </c>
      <c r="M17" s="47">
        <v>2.2801300000000002</v>
      </c>
      <c r="N17" s="47">
        <v>11.458030000000001</v>
      </c>
      <c r="O17" s="47">
        <v>7.2606299999999999</v>
      </c>
      <c r="P17" s="47">
        <v>2.8847303599999998</v>
      </c>
      <c r="Q17" s="47">
        <v>5.5106798699999988</v>
      </c>
      <c r="R17" s="47">
        <v>6.8269915000000001</v>
      </c>
      <c r="S17" s="47">
        <v>14.114604509999999</v>
      </c>
      <c r="T17" s="47">
        <v>5.2998603300000013</v>
      </c>
      <c r="U17" s="68"/>
      <c r="V17" s="68"/>
      <c r="W17" s="68"/>
      <c r="X17" s="68"/>
      <c r="Y17" s="68"/>
      <c r="Z17" s="68"/>
      <c r="AA17" s="68"/>
      <c r="AB17" s="68"/>
      <c r="AC17" s="68"/>
      <c r="AD17" s="68"/>
      <c r="AE17" s="68"/>
      <c r="AF17" s="68"/>
      <c r="AG17" s="68"/>
      <c r="AH17" s="68"/>
      <c r="AI17" s="68"/>
      <c r="AJ17" s="68"/>
    </row>
    <row r="18" spans="2:36" ht="18" customHeight="1">
      <c r="B18" s="107" t="s">
        <v>1118</v>
      </c>
      <c r="D18" s="47">
        <v>37.051000000000002</v>
      </c>
      <c r="E18" s="47">
        <v>28.270600000000002</v>
      </c>
      <c r="F18" s="47">
        <v>34.7333</v>
      </c>
      <c r="G18" s="47">
        <v>39.868300000000005</v>
      </c>
      <c r="H18" s="47">
        <v>40.655999999999999</v>
      </c>
      <c r="I18" s="47">
        <v>30.626776000000003</v>
      </c>
      <c r="J18" s="47">
        <v>43.238887000000005</v>
      </c>
      <c r="K18" s="47">
        <v>58.738109999999999</v>
      </c>
      <c r="L18" s="47">
        <v>66.082121000000001</v>
      </c>
      <c r="M18" s="47">
        <v>67.345158999999995</v>
      </c>
      <c r="N18" s="47">
        <v>83.144593999999998</v>
      </c>
      <c r="O18" s="47">
        <v>112.27860000000001</v>
      </c>
      <c r="P18" s="47">
        <v>137.40405099999998</v>
      </c>
      <c r="Q18" s="47">
        <v>5.2570030199999991</v>
      </c>
      <c r="R18" s="47">
        <v>4.7991411199999998</v>
      </c>
      <c r="S18" s="47">
        <v>4.4458755399999994</v>
      </c>
      <c r="T18" s="47">
        <v>4.6053684000000006</v>
      </c>
      <c r="U18" s="68"/>
      <c r="V18" s="68"/>
      <c r="W18" s="68"/>
      <c r="X18" s="68"/>
      <c r="Y18" s="68"/>
      <c r="Z18" s="68"/>
      <c r="AA18" s="68"/>
      <c r="AB18" s="68"/>
      <c r="AC18" s="68"/>
      <c r="AD18" s="68"/>
      <c r="AE18" s="68"/>
      <c r="AF18" s="68"/>
      <c r="AG18" s="68"/>
      <c r="AH18" s="68"/>
      <c r="AI18" s="68"/>
      <c r="AJ18" s="68"/>
    </row>
    <row r="19" spans="2:36" ht="18" customHeight="1">
      <c r="B19" s="111" t="s">
        <v>1119</v>
      </c>
      <c r="D19" s="47">
        <v>6</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68"/>
      <c r="V19" s="68"/>
      <c r="W19" s="68"/>
      <c r="X19" s="68"/>
      <c r="Y19" s="68"/>
      <c r="Z19" s="68"/>
      <c r="AA19" s="68"/>
      <c r="AB19" s="68"/>
      <c r="AC19" s="68"/>
      <c r="AD19" s="68"/>
      <c r="AE19" s="68"/>
      <c r="AF19" s="68"/>
      <c r="AG19" s="68"/>
      <c r="AH19" s="68"/>
      <c r="AI19" s="68"/>
      <c r="AJ19" s="68"/>
    </row>
    <row r="20" spans="2:36" ht="18" customHeight="1">
      <c r="B20" s="111" t="s">
        <v>1120</v>
      </c>
      <c r="D20" s="47">
        <v>31.050999999999998</v>
      </c>
      <c r="E20" s="47">
        <v>28.270600000000002</v>
      </c>
      <c r="F20" s="47">
        <v>34.7333</v>
      </c>
      <c r="G20" s="47">
        <v>39.868300000000005</v>
      </c>
      <c r="H20" s="47">
        <v>40.655999999999999</v>
      </c>
      <c r="I20" s="47">
        <v>30.626776000000003</v>
      </c>
      <c r="J20" s="47">
        <v>43.238887000000005</v>
      </c>
      <c r="K20" s="47">
        <v>58.738109999999999</v>
      </c>
      <c r="L20" s="47">
        <v>66.082121000000001</v>
      </c>
      <c r="M20" s="47">
        <v>67.345158999999995</v>
      </c>
      <c r="N20" s="47">
        <v>83.144593999999998</v>
      </c>
      <c r="O20" s="47">
        <v>112.27860000000001</v>
      </c>
      <c r="P20" s="47">
        <v>137.40405099999998</v>
      </c>
      <c r="Q20" s="47">
        <v>5.2570030199999991</v>
      </c>
      <c r="R20" s="47">
        <v>4.7991411199999998</v>
      </c>
      <c r="S20" s="47">
        <v>4.4458755399999994</v>
      </c>
      <c r="T20" s="47">
        <v>4.6053684000000006</v>
      </c>
      <c r="U20" s="68"/>
      <c r="V20" s="68"/>
      <c r="W20" s="68"/>
      <c r="X20" s="68"/>
      <c r="Y20" s="68"/>
      <c r="Z20" s="68"/>
      <c r="AA20" s="68"/>
      <c r="AB20" s="68"/>
      <c r="AC20" s="68"/>
      <c r="AD20" s="68"/>
      <c r="AE20" s="68"/>
      <c r="AF20" s="68"/>
      <c r="AG20" s="68"/>
      <c r="AH20" s="68"/>
      <c r="AI20" s="68"/>
      <c r="AJ20" s="68"/>
    </row>
    <row r="21" spans="2:36" ht="18" customHeight="1">
      <c r="B21" s="120" t="s">
        <v>1121</v>
      </c>
      <c r="D21" s="47">
        <v>0.35780000000000001</v>
      </c>
      <c r="E21" s="47">
        <v>0.81129999999999991</v>
      </c>
      <c r="F21" s="47">
        <v>1.4888000000000001</v>
      </c>
      <c r="G21" s="47">
        <v>3.5831000000000004</v>
      </c>
      <c r="H21" s="47">
        <v>1.8654000000000002</v>
      </c>
      <c r="I21" s="47">
        <v>3.5377199999999998</v>
      </c>
      <c r="J21" s="47">
        <v>1.2275100000000001</v>
      </c>
      <c r="K21" s="47">
        <v>3.1240600000000005</v>
      </c>
      <c r="L21" s="47">
        <v>1.7870400000000002</v>
      </c>
      <c r="M21" s="47">
        <v>2.4887300000000003</v>
      </c>
      <c r="N21" s="47">
        <v>5.4073930000000008</v>
      </c>
      <c r="O21" s="47">
        <v>0</v>
      </c>
      <c r="P21" s="47">
        <v>8.4935851599999985</v>
      </c>
      <c r="Q21" s="47">
        <v>10.464095690000001</v>
      </c>
      <c r="R21" s="47">
        <v>11.782161780000003</v>
      </c>
      <c r="S21" s="47">
        <v>12.067020210000001</v>
      </c>
      <c r="T21" s="47">
        <v>16.157371840000003</v>
      </c>
      <c r="U21" s="68"/>
      <c r="V21" s="68"/>
      <c r="W21" s="68"/>
      <c r="X21" s="68"/>
      <c r="Y21" s="68"/>
      <c r="Z21" s="68"/>
      <c r="AA21" s="68"/>
      <c r="AB21" s="68"/>
      <c r="AC21" s="68"/>
      <c r="AD21" s="68"/>
      <c r="AE21" s="68"/>
      <c r="AF21" s="68"/>
      <c r="AG21" s="68"/>
      <c r="AH21" s="68"/>
      <c r="AI21" s="68"/>
      <c r="AJ21" s="68"/>
    </row>
    <row r="22" spans="2:36" ht="18" customHeight="1">
      <c r="B22" s="120" t="s">
        <v>965</v>
      </c>
      <c r="D22" s="47">
        <v>1.8222000000000003</v>
      </c>
      <c r="E22" s="47">
        <v>1.0327999999999997</v>
      </c>
      <c r="F22" s="47">
        <v>6.3043999999999993</v>
      </c>
      <c r="G22" s="47">
        <v>2.1179000000000001</v>
      </c>
      <c r="H22" s="47">
        <v>3.5566999999999998</v>
      </c>
      <c r="I22" s="47">
        <v>1.7797020000000001</v>
      </c>
      <c r="J22" s="47">
        <v>1.9922959999999998</v>
      </c>
      <c r="K22" s="47">
        <v>4.2081590000000002</v>
      </c>
      <c r="L22" s="47">
        <v>17.015134999999997</v>
      </c>
      <c r="M22" s="47">
        <v>2.7173890000000003</v>
      </c>
      <c r="N22" s="47">
        <v>3.4920909999999998</v>
      </c>
      <c r="O22" s="47">
        <v>5.1172299999999993</v>
      </c>
      <c r="P22" s="47">
        <v>4.8923611500000002</v>
      </c>
      <c r="Q22" s="47">
        <v>154.86890201</v>
      </c>
      <c r="R22" s="47">
        <v>133.80611622999999</v>
      </c>
      <c r="S22" s="47">
        <v>161.20419996000001</v>
      </c>
      <c r="T22" s="47">
        <v>178.63315424700002</v>
      </c>
      <c r="U22" s="68"/>
      <c r="V22" s="68"/>
      <c r="W22" s="68"/>
      <c r="X22" s="68"/>
      <c r="Y22" s="68"/>
      <c r="Z22" s="68"/>
      <c r="AA22" s="68"/>
      <c r="AB22" s="68"/>
      <c r="AC22" s="68"/>
      <c r="AD22" s="68"/>
      <c r="AE22" s="68"/>
      <c r="AF22" s="68"/>
      <c r="AG22" s="68"/>
      <c r="AH22" s="68"/>
      <c r="AI22" s="68"/>
      <c r="AJ22" s="68"/>
    </row>
    <row r="23" spans="2:36" ht="6.75" customHeight="1">
      <c r="B23" s="114"/>
      <c r="F23" s="47"/>
      <c r="G23" s="47"/>
      <c r="H23" s="47"/>
      <c r="I23" s="47"/>
      <c r="J23" s="47"/>
      <c r="K23" s="47"/>
      <c r="L23" s="47"/>
      <c r="M23" s="47"/>
      <c r="N23" s="47"/>
      <c r="O23" s="47"/>
      <c r="P23" s="47"/>
      <c r="Q23" s="47"/>
      <c r="R23" s="47"/>
      <c r="S23" s="47"/>
      <c r="T23" s="47"/>
      <c r="U23" s="68"/>
      <c r="V23" s="68"/>
      <c r="W23" s="68"/>
      <c r="X23" s="68"/>
      <c r="Y23" s="68"/>
      <c r="Z23" s="68"/>
      <c r="AA23" s="68"/>
      <c r="AB23" s="68"/>
      <c r="AC23" s="68"/>
      <c r="AD23" s="68"/>
      <c r="AE23" s="68"/>
      <c r="AF23" s="68"/>
      <c r="AG23" s="68"/>
      <c r="AH23" s="68"/>
      <c r="AI23" s="68"/>
      <c r="AJ23" s="68"/>
    </row>
    <row r="24" spans="2:36" ht="18" customHeight="1">
      <c r="B24" s="153" t="s">
        <v>843</v>
      </c>
      <c r="D24" s="104">
        <v>7.9921999999999969</v>
      </c>
      <c r="E24" s="104">
        <v>77.900099999999981</v>
      </c>
      <c r="F24" s="104">
        <v>93.029160000000019</v>
      </c>
      <c r="G24" s="104">
        <v>123.2184</v>
      </c>
      <c r="H24" s="104">
        <v>100.89919999999995</v>
      </c>
      <c r="I24" s="104">
        <v>76.692577000000028</v>
      </c>
      <c r="J24" s="104">
        <v>93.747021999999959</v>
      </c>
      <c r="K24" s="104">
        <v>148.04128899999995</v>
      </c>
      <c r="L24" s="104">
        <v>194.84585599999986</v>
      </c>
      <c r="M24" s="104">
        <v>236.76851599999998</v>
      </c>
      <c r="N24" s="104">
        <v>337.76551205999999</v>
      </c>
      <c r="O24" s="104">
        <v>388.07261080000001</v>
      </c>
      <c r="P24" s="104">
        <v>436.58477234409997</v>
      </c>
      <c r="Q24" s="104">
        <v>442.49679560000027</v>
      </c>
      <c r="R24" s="104">
        <v>416.23269652000022</v>
      </c>
      <c r="S24" s="104">
        <v>418.00068875623344</v>
      </c>
      <c r="T24" s="104">
        <v>561.87508299120395</v>
      </c>
      <c r="U24" s="68"/>
      <c r="V24" s="68"/>
      <c r="W24" s="68"/>
      <c r="X24" s="68"/>
      <c r="Y24" s="68"/>
      <c r="Z24" s="68"/>
      <c r="AA24" s="68"/>
      <c r="AB24" s="68"/>
      <c r="AC24" s="68"/>
      <c r="AD24" s="68"/>
      <c r="AE24" s="68"/>
      <c r="AF24" s="68"/>
      <c r="AG24" s="68"/>
      <c r="AH24" s="68"/>
      <c r="AI24" s="68"/>
      <c r="AJ24" s="68"/>
    </row>
    <row r="25" spans="2:36" ht="4.5" customHeight="1">
      <c r="B25" s="129"/>
      <c r="D25" s="104"/>
      <c r="E25" s="104"/>
      <c r="F25" s="104"/>
      <c r="G25" s="104"/>
      <c r="H25" s="104"/>
      <c r="I25" s="104"/>
      <c r="J25" s="104"/>
      <c r="K25" s="104"/>
      <c r="L25" s="104"/>
      <c r="M25" s="104"/>
      <c r="N25" s="104"/>
      <c r="O25" s="104"/>
      <c r="P25" s="104"/>
      <c r="Q25" s="104"/>
      <c r="R25" s="104"/>
      <c r="S25" s="104"/>
      <c r="T25" s="104"/>
      <c r="U25" s="68"/>
      <c r="V25" s="68"/>
      <c r="W25" s="68"/>
      <c r="X25" s="68"/>
      <c r="Y25" s="68"/>
      <c r="Z25" s="68"/>
      <c r="AA25" s="68"/>
      <c r="AB25" s="68"/>
      <c r="AC25" s="68"/>
      <c r="AD25" s="68"/>
      <c r="AE25" s="68"/>
      <c r="AF25" s="68"/>
      <c r="AG25" s="68"/>
      <c r="AH25" s="68"/>
      <c r="AI25" s="68"/>
      <c r="AJ25" s="68"/>
    </row>
    <row r="26" spans="2:36" ht="18" customHeight="1">
      <c r="B26" s="153" t="s">
        <v>973</v>
      </c>
      <c r="D26" s="104">
        <v>102.9657</v>
      </c>
      <c r="E26" s="104">
        <v>122.80170000000001</v>
      </c>
      <c r="F26" s="104">
        <v>298.45229999999998</v>
      </c>
      <c r="G26" s="104">
        <v>36.325499999999998</v>
      </c>
      <c r="H26" s="104">
        <v>105.2199</v>
      </c>
      <c r="I26" s="104">
        <v>90.380483000000012</v>
      </c>
      <c r="J26" s="104">
        <v>57.638853000000005</v>
      </c>
      <c r="K26" s="104">
        <v>82.091009</v>
      </c>
      <c r="L26" s="104">
        <v>135.07258587000001</v>
      </c>
      <c r="M26" s="104">
        <v>257.46859400000005</v>
      </c>
      <c r="N26" s="104">
        <v>276.65140200000002</v>
      </c>
      <c r="O26" s="104">
        <v>532.10934327000007</v>
      </c>
      <c r="P26" s="104">
        <v>401.17474247000007</v>
      </c>
      <c r="Q26" s="104">
        <v>554.15586684999982</v>
      </c>
      <c r="R26" s="104">
        <v>376.06462800000003</v>
      </c>
      <c r="S26" s="104">
        <v>311.75297924260497</v>
      </c>
      <c r="T26" s="104">
        <v>347.90081505000001</v>
      </c>
      <c r="U26" s="68"/>
      <c r="V26" s="68"/>
      <c r="W26" s="68"/>
      <c r="X26" s="68"/>
      <c r="Y26" s="68"/>
      <c r="Z26" s="68"/>
      <c r="AA26" s="68"/>
      <c r="AB26" s="68"/>
      <c r="AC26" s="68"/>
      <c r="AD26" s="68"/>
      <c r="AE26" s="68"/>
      <c r="AF26" s="68"/>
      <c r="AG26" s="68"/>
      <c r="AH26" s="68"/>
      <c r="AI26" s="68"/>
      <c r="AJ26" s="68"/>
    </row>
    <row r="27" spans="2:36" ht="3.75" customHeight="1">
      <c r="B27" s="153"/>
      <c r="D27" s="104"/>
      <c r="E27" s="104"/>
      <c r="F27" s="104"/>
      <c r="G27" s="104"/>
      <c r="H27" s="104"/>
      <c r="I27" s="104"/>
      <c r="J27" s="104"/>
      <c r="K27" s="104"/>
      <c r="L27" s="104"/>
      <c r="M27" s="104"/>
      <c r="N27" s="104"/>
      <c r="O27" s="104"/>
      <c r="P27" s="104"/>
      <c r="Q27" s="104"/>
      <c r="R27" s="104"/>
      <c r="S27" s="104"/>
      <c r="T27" s="104"/>
      <c r="U27" s="68"/>
      <c r="V27" s="68"/>
      <c r="W27" s="68"/>
      <c r="X27" s="68"/>
      <c r="Y27" s="68"/>
      <c r="Z27" s="68"/>
      <c r="AA27" s="68"/>
      <c r="AB27" s="68"/>
      <c r="AC27" s="68"/>
      <c r="AD27" s="68"/>
      <c r="AE27" s="68"/>
      <c r="AF27" s="68"/>
      <c r="AG27" s="68"/>
      <c r="AH27" s="68"/>
      <c r="AI27" s="68"/>
      <c r="AJ27" s="68"/>
    </row>
    <row r="28" spans="2:36" ht="18" customHeight="1">
      <c r="B28" s="319" t="s">
        <v>210</v>
      </c>
      <c r="D28" s="104">
        <v>275.83569999999997</v>
      </c>
      <c r="E28" s="104">
        <v>288.58340000000004</v>
      </c>
      <c r="F28" s="104">
        <v>503.07344000000001</v>
      </c>
      <c r="G28" s="104">
        <v>261.58689999999996</v>
      </c>
      <c r="H28" s="104">
        <v>399.05919999999998</v>
      </c>
      <c r="I28" s="104">
        <v>379.62705599999998</v>
      </c>
      <c r="J28" s="104">
        <v>422.52189500000009</v>
      </c>
      <c r="K28" s="104">
        <v>488.00423400000005</v>
      </c>
      <c r="L28" s="104">
        <v>640.20099487000016</v>
      </c>
      <c r="M28" s="104">
        <v>787.51332300000013</v>
      </c>
      <c r="N28" s="104">
        <v>893.69495499999994</v>
      </c>
      <c r="O28" s="104">
        <v>1256.27813569</v>
      </c>
      <c r="P28" s="104">
        <v>1210.2060507000001</v>
      </c>
      <c r="Q28" s="104">
        <v>1496.2256334899998</v>
      </c>
      <c r="R28" s="104">
        <v>1304.3429492600001</v>
      </c>
      <c r="S28" s="104">
        <v>1327.1989303189107</v>
      </c>
      <c r="T28" s="104">
        <v>1430.3082648066002</v>
      </c>
      <c r="U28" s="68"/>
      <c r="V28" s="68"/>
      <c r="W28" s="68"/>
      <c r="X28" s="68"/>
      <c r="Y28" s="68"/>
      <c r="Z28" s="68"/>
      <c r="AA28" s="68"/>
      <c r="AB28" s="68"/>
      <c r="AC28" s="68"/>
      <c r="AD28" s="68"/>
      <c r="AE28" s="68"/>
      <c r="AF28" s="68"/>
      <c r="AG28" s="68"/>
      <c r="AH28" s="68"/>
      <c r="AI28" s="68"/>
      <c r="AJ28" s="68"/>
    </row>
    <row r="29" spans="2:36" ht="6" customHeight="1">
      <c r="B29" s="129"/>
      <c r="F29" s="104"/>
      <c r="G29" s="104"/>
      <c r="H29" s="104"/>
      <c r="I29" s="104"/>
      <c r="J29" s="104"/>
      <c r="K29" s="104"/>
      <c r="L29" s="104"/>
      <c r="M29" s="104"/>
      <c r="N29" s="104"/>
      <c r="O29" s="104"/>
      <c r="P29" s="104"/>
      <c r="Q29" s="104"/>
      <c r="R29" s="104"/>
      <c r="S29" s="104"/>
      <c r="T29" s="104"/>
      <c r="U29" s="68"/>
      <c r="V29" s="68"/>
      <c r="W29" s="68"/>
      <c r="X29" s="68"/>
      <c r="Y29" s="68"/>
      <c r="Z29" s="68"/>
      <c r="AA29" s="68"/>
      <c r="AB29" s="68"/>
      <c r="AC29" s="68"/>
      <c r="AD29" s="68"/>
      <c r="AE29" s="68"/>
      <c r="AF29" s="68"/>
      <c r="AG29" s="68"/>
      <c r="AH29" s="68"/>
      <c r="AI29" s="68"/>
      <c r="AJ29" s="68"/>
    </row>
    <row r="30" spans="2:36" ht="18" customHeight="1">
      <c r="B30" s="153" t="s">
        <v>787</v>
      </c>
      <c r="D30" s="104">
        <v>-94.973500000000001</v>
      </c>
      <c r="E30" s="104">
        <v>-44.90160000000003</v>
      </c>
      <c r="F30" s="104">
        <v>-205.42313999999996</v>
      </c>
      <c r="G30" s="104">
        <v>86.892899999999997</v>
      </c>
      <c r="H30" s="104">
        <v>-4.3207000000000448</v>
      </c>
      <c r="I30" s="104">
        <v>-13.687905999999984</v>
      </c>
      <c r="J30" s="104">
        <v>36.108168999999954</v>
      </c>
      <c r="K30" s="104">
        <v>65.95027999999995</v>
      </c>
      <c r="L30" s="104">
        <v>59.773270129999844</v>
      </c>
      <c r="M30" s="104">
        <v>-20.700078000000076</v>
      </c>
      <c r="N30" s="104">
        <v>61.114110059999973</v>
      </c>
      <c r="O30" s="104">
        <v>-144.03673247000006</v>
      </c>
      <c r="P30" s="104">
        <v>35.410029874099905</v>
      </c>
      <c r="Q30" s="104">
        <v>-111.65907124999956</v>
      </c>
      <c r="R30" s="104">
        <v>40.16806852000019</v>
      </c>
      <c r="S30" s="104">
        <v>106.24770951362848</v>
      </c>
      <c r="T30" s="104">
        <v>213.97426794120395</v>
      </c>
      <c r="U30" s="68"/>
      <c r="V30" s="68"/>
      <c r="W30" s="68"/>
      <c r="X30" s="68"/>
      <c r="Y30" s="68"/>
      <c r="Z30" s="68"/>
      <c r="AA30" s="68"/>
      <c r="AB30" s="68"/>
      <c r="AC30" s="68"/>
      <c r="AD30" s="68"/>
      <c r="AE30" s="68"/>
      <c r="AF30" s="68"/>
      <c r="AG30" s="68"/>
      <c r="AH30" s="68"/>
      <c r="AI30" s="68"/>
      <c r="AJ30" s="68"/>
    </row>
    <row r="31" spans="2:36" ht="6.75" customHeight="1">
      <c r="B31" s="129"/>
      <c r="F31" s="104"/>
      <c r="G31" s="104"/>
      <c r="H31" s="104"/>
      <c r="I31" s="104"/>
      <c r="J31" s="104"/>
      <c r="K31" s="104"/>
      <c r="L31" s="104"/>
      <c r="M31" s="104"/>
      <c r="N31" s="104"/>
      <c r="O31" s="104"/>
      <c r="P31" s="104"/>
      <c r="Q31" s="104"/>
      <c r="R31" s="104"/>
      <c r="S31" s="104"/>
      <c r="T31" s="104"/>
      <c r="U31" s="68"/>
      <c r="V31" s="68"/>
      <c r="W31" s="68"/>
      <c r="X31" s="68"/>
      <c r="Y31" s="68"/>
      <c r="Z31" s="68"/>
      <c r="AA31" s="68"/>
      <c r="AB31" s="68"/>
      <c r="AC31" s="68"/>
      <c r="AD31" s="68"/>
      <c r="AE31" s="68"/>
      <c r="AF31" s="68"/>
      <c r="AG31" s="68"/>
      <c r="AH31" s="68"/>
      <c r="AI31" s="68"/>
      <c r="AJ31" s="68"/>
    </row>
    <row r="32" spans="2:36" ht="18" customHeight="1">
      <c r="B32" s="153" t="s">
        <v>1122</v>
      </c>
      <c r="D32" s="104">
        <v>4.9000000000000007E-3</v>
      </c>
      <c r="E32" s="104">
        <v>0</v>
      </c>
      <c r="F32" s="104">
        <v>17.770599999999998</v>
      </c>
      <c r="G32" s="104">
        <v>0</v>
      </c>
      <c r="H32" s="104">
        <v>0</v>
      </c>
      <c r="I32" s="104">
        <v>0</v>
      </c>
      <c r="J32" s="104">
        <v>0</v>
      </c>
      <c r="K32" s="104">
        <v>0</v>
      </c>
      <c r="L32" s="104">
        <v>0</v>
      </c>
      <c r="M32" s="104">
        <v>0</v>
      </c>
      <c r="N32" s="104">
        <v>0</v>
      </c>
      <c r="O32" s="104">
        <v>0</v>
      </c>
      <c r="P32" s="104">
        <v>0</v>
      </c>
      <c r="Q32" s="104">
        <v>0</v>
      </c>
      <c r="R32" s="104">
        <v>0</v>
      </c>
      <c r="S32" s="104">
        <v>0</v>
      </c>
      <c r="T32" s="104">
        <v>0</v>
      </c>
      <c r="U32" s="68"/>
      <c r="V32" s="68"/>
      <c r="W32" s="68"/>
      <c r="X32" s="68"/>
      <c r="Y32" s="68"/>
      <c r="Z32" s="68"/>
      <c r="AA32" s="68"/>
      <c r="AB32" s="68"/>
      <c r="AC32" s="68"/>
      <c r="AD32" s="68"/>
      <c r="AE32" s="68"/>
      <c r="AF32" s="68"/>
      <c r="AG32" s="68"/>
      <c r="AH32" s="68"/>
      <c r="AI32" s="68"/>
      <c r="AJ32" s="68"/>
    </row>
    <row r="33" spans="2:36" ht="6" customHeight="1">
      <c r="B33" s="153" t="s">
        <v>37</v>
      </c>
      <c r="F33" s="104"/>
      <c r="G33" s="104"/>
      <c r="H33" s="104"/>
      <c r="I33" s="104"/>
      <c r="J33" s="104"/>
      <c r="K33" s="104"/>
      <c r="L33" s="104"/>
      <c r="M33" s="104"/>
      <c r="N33" s="104"/>
      <c r="O33" s="104"/>
      <c r="P33" s="104"/>
      <c r="Q33" s="104"/>
      <c r="R33" s="104"/>
      <c r="S33" s="104"/>
      <c r="T33" s="104"/>
      <c r="U33" s="68"/>
      <c r="V33" s="68"/>
      <c r="W33" s="68"/>
      <c r="X33" s="68"/>
      <c r="Y33" s="68"/>
      <c r="Z33" s="68"/>
      <c r="AA33" s="68"/>
      <c r="AB33" s="68"/>
      <c r="AC33" s="68"/>
      <c r="AD33" s="68"/>
      <c r="AE33" s="68"/>
      <c r="AF33" s="68"/>
      <c r="AG33" s="68"/>
      <c r="AH33" s="68"/>
      <c r="AI33" s="68"/>
      <c r="AJ33" s="68"/>
    </row>
    <row r="34" spans="2:36" ht="18" customHeight="1">
      <c r="B34" s="153" t="s">
        <v>1123</v>
      </c>
      <c r="C34" s="56"/>
      <c r="D34" s="104">
        <v>-94.968599999999995</v>
      </c>
      <c r="E34" s="104">
        <v>-44.90160000000003</v>
      </c>
      <c r="F34" s="104">
        <v>-187.65253999999996</v>
      </c>
      <c r="G34" s="104">
        <v>86.892899999999997</v>
      </c>
      <c r="H34" s="104">
        <v>-4.3207000000000448</v>
      </c>
      <c r="I34" s="104">
        <v>-13.687905999999984</v>
      </c>
      <c r="J34" s="104">
        <v>36.108168999999954</v>
      </c>
      <c r="K34" s="104">
        <v>65.95027999999995</v>
      </c>
      <c r="L34" s="104">
        <v>59.773270129999844</v>
      </c>
      <c r="M34" s="104">
        <v>-20.700078000000076</v>
      </c>
      <c r="N34" s="104">
        <v>61.114110059999973</v>
      </c>
      <c r="O34" s="104">
        <v>-144.03673247000006</v>
      </c>
      <c r="P34" s="104">
        <v>35.410029874099905</v>
      </c>
      <c r="Q34" s="104">
        <v>-111.65907124999956</v>
      </c>
      <c r="R34" s="104">
        <v>40.16806852000019</v>
      </c>
      <c r="S34" s="104">
        <v>106.24770951362848</v>
      </c>
      <c r="T34" s="104">
        <v>213.97426794120395</v>
      </c>
      <c r="U34" s="68"/>
      <c r="V34" s="68"/>
      <c r="W34" s="68"/>
      <c r="X34" s="68"/>
      <c r="Y34" s="68"/>
      <c r="Z34" s="68"/>
      <c r="AA34" s="68"/>
      <c r="AB34" s="68"/>
      <c r="AC34" s="68"/>
      <c r="AD34" s="68"/>
      <c r="AE34" s="68"/>
      <c r="AF34" s="68"/>
      <c r="AG34" s="68"/>
      <c r="AH34" s="68"/>
      <c r="AI34" s="68"/>
      <c r="AJ34" s="68"/>
    </row>
    <row r="35" spans="2:36" ht="6.75" customHeight="1">
      <c r="B35" s="153" t="s">
        <v>37</v>
      </c>
      <c r="C35" s="56"/>
      <c r="D35" s="104"/>
      <c r="E35" s="104"/>
      <c r="F35" s="104"/>
      <c r="G35" s="104"/>
      <c r="H35" s="104"/>
      <c r="I35" s="104"/>
      <c r="J35" s="104"/>
      <c r="K35" s="104"/>
      <c r="L35" s="104"/>
      <c r="M35" s="104"/>
      <c r="N35" s="104"/>
      <c r="O35" s="104"/>
      <c r="P35" s="104"/>
      <c r="Q35" s="104"/>
      <c r="R35" s="104"/>
      <c r="S35" s="104"/>
      <c r="T35" s="104"/>
      <c r="U35" s="68"/>
      <c r="V35" s="68"/>
      <c r="W35" s="68"/>
      <c r="X35" s="68"/>
      <c r="Y35" s="68"/>
      <c r="Z35" s="68"/>
      <c r="AA35" s="68"/>
      <c r="AB35" s="68"/>
      <c r="AC35" s="68"/>
      <c r="AD35" s="68"/>
      <c r="AE35" s="68"/>
      <c r="AF35" s="68"/>
      <c r="AG35" s="68"/>
      <c r="AH35" s="68"/>
      <c r="AI35" s="68"/>
      <c r="AJ35" s="68"/>
    </row>
    <row r="36" spans="2:36" s="56" customFormat="1" ht="18" customHeight="1">
      <c r="B36" s="153" t="s">
        <v>790</v>
      </c>
      <c r="D36" s="104">
        <v>94.968599999999995</v>
      </c>
      <c r="E36" s="104">
        <v>44.901599999999995</v>
      </c>
      <c r="F36" s="104">
        <v>187.65253999999999</v>
      </c>
      <c r="G36" s="104">
        <v>-86.892899999999997</v>
      </c>
      <c r="H36" s="104">
        <v>4.320699999999988</v>
      </c>
      <c r="I36" s="104">
        <v>13.687906000000023</v>
      </c>
      <c r="J36" s="104">
        <v>-36.108168999999968</v>
      </c>
      <c r="K36" s="104">
        <v>-65.950280000000006</v>
      </c>
      <c r="L36" s="104">
        <v>-59.773270130000007</v>
      </c>
      <c r="M36" s="104">
        <v>20.700077999999969</v>
      </c>
      <c r="N36" s="104">
        <v>-61.114110059999959</v>
      </c>
      <c r="O36" s="104">
        <v>144.03673247000006</v>
      </c>
      <c r="P36" s="104">
        <v>-35.410029874099976</v>
      </c>
      <c r="Q36" s="104">
        <v>111.65907124999995</v>
      </c>
      <c r="R36" s="104">
        <v>-40.168068519999906</v>
      </c>
      <c r="S36" s="104">
        <v>-106.24770951362828</v>
      </c>
      <c r="T36" s="104">
        <v>-213.97426794120435</v>
      </c>
      <c r="U36" s="68"/>
      <c r="V36" s="68"/>
      <c r="W36" s="68"/>
      <c r="X36" s="68"/>
      <c r="Y36" s="68"/>
      <c r="Z36" s="68"/>
      <c r="AA36" s="68"/>
      <c r="AB36" s="68"/>
      <c r="AC36" s="68"/>
      <c r="AD36" s="68"/>
      <c r="AE36" s="68"/>
      <c r="AF36" s="68"/>
      <c r="AG36" s="68"/>
      <c r="AH36" s="68"/>
      <c r="AI36" s="68"/>
      <c r="AJ36" s="68"/>
    </row>
    <row r="37" spans="2:36" ht="18" customHeight="1">
      <c r="B37" s="111" t="s">
        <v>1104</v>
      </c>
      <c r="D37" s="47">
        <v>94.968599999999995</v>
      </c>
      <c r="E37" s="47">
        <v>0.23019999999999347</v>
      </c>
      <c r="F37" s="47">
        <v>49.97303999999999</v>
      </c>
      <c r="G37" s="47">
        <v>-86.892899999999997</v>
      </c>
      <c r="H37" s="47">
        <v>23.297199999999989</v>
      </c>
      <c r="I37" s="47">
        <v>31.972096000000022</v>
      </c>
      <c r="J37" s="47">
        <v>-17.28079899999997</v>
      </c>
      <c r="K37" s="47">
        <v>-45.225001000000006</v>
      </c>
      <c r="L37" s="47">
        <v>-49.586500130000005</v>
      </c>
      <c r="M37" s="47">
        <v>42.682927999999968</v>
      </c>
      <c r="N37" s="47">
        <v>-37.883400059999964</v>
      </c>
      <c r="O37" s="47">
        <v>164.46056247000007</v>
      </c>
      <c r="P37" s="47">
        <v>-13.848605134099973</v>
      </c>
      <c r="Q37" s="47">
        <v>134.37122434999995</v>
      </c>
      <c r="R37" s="47">
        <v>-14.714615489999899</v>
      </c>
      <c r="S37" s="47">
        <v>-80.480685513628273</v>
      </c>
      <c r="T37" s="47">
        <v>-382.21611796499838</v>
      </c>
      <c r="U37" s="68"/>
      <c r="V37" s="68"/>
      <c r="W37" s="68"/>
      <c r="X37" s="68"/>
      <c r="Y37" s="68"/>
      <c r="Z37" s="68"/>
      <c r="AA37" s="68"/>
      <c r="AB37" s="68"/>
      <c r="AC37" s="68"/>
      <c r="AD37" s="68"/>
      <c r="AE37" s="68"/>
      <c r="AF37" s="68"/>
      <c r="AG37" s="68"/>
      <c r="AH37" s="68"/>
      <c r="AI37" s="68"/>
      <c r="AJ37" s="68"/>
    </row>
    <row r="38" spans="2:36" ht="15">
      <c r="B38" s="60" t="s">
        <v>969</v>
      </c>
      <c r="C38" s="47"/>
      <c r="D38" s="47">
        <v>96.850999999999999</v>
      </c>
      <c r="E38" s="47">
        <v>-18.242099999999997</v>
      </c>
      <c r="F38" s="47">
        <v>52.130339999999997</v>
      </c>
      <c r="G38" s="47">
        <v>-72.49260000000001</v>
      </c>
      <c r="H38" s="47">
        <v>26.230099999999986</v>
      </c>
      <c r="I38" s="47">
        <v>34.383934000000025</v>
      </c>
      <c r="J38" s="47">
        <v>-13.50921399999997</v>
      </c>
      <c r="K38" s="47">
        <v>-37.415406000000019</v>
      </c>
      <c r="L38" s="47">
        <v>-39.921186130000017</v>
      </c>
      <c r="M38" s="47">
        <v>77.526549999999943</v>
      </c>
      <c r="N38" s="47">
        <v>-29.073631369999962</v>
      </c>
      <c r="O38" s="47">
        <v>172.05294247</v>
      </c>
      <c r="P38" s="47">
        <v>-3.2755392340999752</v>
      </c>
      <c r="Q38" s="47">
        <v>120.57009290999993</v>
      </c>
      <c r="R38" s="47">
        <v>33.933282240000104</v>
      </c>
      <c r="S38" s="47">
        <v>-60.112735143628264</v>
      </c>
      <c r="T38" s="47">
        <v>-354.29445946499834</v>
      </c>
      <c r="U38" s="68"/>
      <c r="V38" s="68"/>
      <c r="W38" s="68"/>
      <c r="X38" s="68"/>
      <c r="Y38" s="68"/>
      <c r="Z38" s="68"/>
      <c r="AA38" s="68"/>
      <c r="AB38" s="68"/>
      <c r="AC38" s="68"/>
      <c r="AD38" s="68"/>
      <c r="AE38" s="68"/>
      <c r="AF38" s="68"/>
      <c r="AG38" s="68"/>
      <c r="AH38" s="68"/>
      <c r="AI38" s="68"/>
      <c r="AJ38" s="68"/>
    </row>
    <row r="39" spans="2:36" ht="6" customHeight="1">
      <c r="B39" s="85"/>
      <c r="C39" s="47"/>
      <c r="D39" s="47"/>
      <c r="E39" s="47"/>
      <c r="F39" s="47"/>
      <c r="G39" s="47"/>
      <c r="H39" s="47"/>
      <c r="I39" s="47"/>
      <c r="J39" s="47"/>
      <c r="K39" s="47"/>
      <c r="L39" s="47"/>
      <c r="M39" s="47"/>
      <c r="N39" s="47"/>
      <c r="O39" s="47"/>
      <c r="P39" s="47"/>
      <c r="Q39" s="47"/>
      <c r="R39" s="47"/>
      <c r="S39" s="47"/>
      <c r="T39" s="47"/>
      <c r="U39" s="68"/>
      <c r="V39" s="68"/>
      <c r="W39" s="68"/>
      <c r="X39" s="68"/>
      <c r="Y39" s="68"/>
      <c r="Z39" s="68"/>
      <c r="AA39" s="68"/>
      <c r="AB39" s="68"/>
      <c r="AC39" s="68"/>
      <c r="AD39" s="68"/>
      <c r="AE39" s="68"/>
      <c r="AF39" s="68"/>
      <c r="AG39" s="68"/>
      <c r="AH39" s="68"/>
      <c r="AI39" s="68"/>
      <c r="AJ39" s="68"/>
    </row>
    <row r="40" spans="2:36">
      <c r="B40" s="27" t="s">
        <v>1124</v>
      </c>
      <c r="C40" s="47"/>
      <c r="D40" s="47">
        <v>-1.8824000000000152</v>
      </c>
      <c r="E40" s="47">
        <v>18.472299999999994</v>
      </c>
      <c r="F40" s="47">
        <v>-2.1573000000000002</v>
      </c>
      <c r="G40" s="47">
        <v>-14.4003</v>
      </c>
      <c r="H40" s="47">
        <v>-2.9329000000000001</v>
      </c>
      <c r="I40" s="47">
        <v>-2.4118380000000004</v>
      </c>
      <c r="J40" s="47">
        <v>-3.7715849999999995</v>
      </c>
      <c r="K40" s="47">
        <v>-7.8095949999999998</v>
      </c>
      <c r="L40" s="47">
        <v>-9.6653139999999986</v>
      </c>
      <c r="M40" s="47">
        <v>-34.843622000000003</v>
      </c>
      <c r="N40" s="47">
        <v>-8.8097686900000038</v>
      </c>
      <c r="O40" s="47">
        <v>-7.5923800000000004</v>
      </c>
      <c r="P40" s="47">
        <v>-10.573065900000001</v>
      </c>
      <c r="Q40" s="47">
        <v>13.801131440000001</v>
      </c>
      <c r="R40" s="47">
        <v>-48.647897729999997</v>
      </c>
      <c r="S40" s="47">
        <v>-20.367950369999999</v>
      </c>
      <c r="T40" s="47">
        <v>-27.921658499999999</v>
      </c>
      <c r="U40" s="68"/>
      <c r="V40" s="68"/>
      <c r="W40" s="68"/>
      <c r="X40" s="68"/>
      <c r="Y40" s="68"/>
      <c r="Z40" s="68"/>
      <c r="AA40" s="68"/>
      <c r="AB40" s="68"/>
      <c r="AC40" s="68"/>
      <c r="AD40" s="68"/>
      <c r="AE40" s="68"/>
      <c r="AF40" s="68"/>
      <c r="AG40" s="68"/>
      <c r="AH40" s="68"/>
      <c r="AI40" s="68"/>
      <c r="AJ40" s="68"/>
    </row>
    <row r="41" spans="2:36" ht="9" customHeight="1">
      <c r="U41" s="68"/>
      <c r="V41" s="68"/>
      <c r="W41" s="68"/>
      <c r="X41" s="68"/>
      <c r="Y41" s="68"/>
      <c r="Z41" s="68"/>
      <c r="AA41" s="68"/>
      <c r="AB41" s="68"/>
      <c r="AC41" s="68"/>
      <c r="AD41" s="68"/>
      <c r="AE41" s="68"/>
      <c r="AF41" s="68"/>
      <c r="AG41" s="68"/>
      <c r="AH41" s="68"/>
      <c r="AI41" s="68"/>
      <c r="AJ41" s="68"/>
    </row>
    <row r="42" spans="2:36" ht="18" customHeight="1">
      <c r="B42" s="111" t="s">
        <v>793</v>
      </c>
      <c r="D42" s="47">
        <v>0</v>
      </c>
      <c r="E42" s="47">
        <v>44.671399999999998</v>
      </c>
      <c r="F42" s="47">
        <v>137.67949999999999</v>
      </c>
      <c r="G42" s="47">
        <v>0</v>
      </c>
      <c r="H42" s="47">
        <v>-18.976500000000001</v>
      </c>
      <c r="I42" s="47">
        <v>-18.284189999999999</v>
      </c>
      <c r="J42" s="47">
        <v>-18.827369999999998</v>
      </c>
      <c r="K42" s="47">
        <v>-20.725279000000004</v>
      </c>
      <c r="L42" s="47">
        <v>-10.186770000000001</v>
      </c>
      <c r="M42" s="47">
        <v>-21.982849999999999</v>
      </c>
      <c r="N42" s="47">
        <v>-23.230709999999998</v>
      </c>
      <c r="O42" s="47">
        <v>-20.423830000000002</v>
      </c>
      <c r="P42" s="47">
        <v>-21.561424740000003</v>
      </c>
      <c r="Q42" s="47">
        <v>-22.712153100000002</v>
      </c>
      <c r="R42" s="47">
        <v>-25.453453030000006</v>
      </c>
      <c r="S42" s="47">
        <v>-25.767023999999999</v>
      </c>
      <c r="T42" s="47">
        <v>168.24185002379403</v>
      </c>
      <c r="U42" s="68"/>
      <c r="V42" s="68"/>
      <c r="W42" s="68"/>
      <c r="X42" s="68"/>
      <c r="Y42" s="68"/>
      <c r="Z42" s="68"/>
      <c r="AA42" s="68"/>
      <c r="AB42" s="68"/>
      <c r="AC42" s="68"/>
      <c r="AD42" s="68"/>
      <c r="AE42" s="68"/>
      <c r="AF42" s="68"/>
      <c r="AG42" s="68"/>
      <c r="AH42" s="68"/>
      <c r="AI42" s="68"/>
      <c r="AJ42" s="68"/>
    </row>
    <row r="43" spans="2:36" ht="6.75" customHeight="1">
      <c r="B43" s="114"/>
      <c r="F43" s="47"/>
      <c r="G43" s="47"/>
      <c r="H43" s="47"/>
      <c r="I43" s="47"/>
      <c r="J43" s="47"/>
      <c r="K43" s="47"/>
      <c r="L43" s="47"/>
      <c r="M43" s="47"/>
      <c r="N43" s="47"/>
      <c r="O43" s="47"/>
      <c r="P43" s="47"/>
      <c r="Q43" s="47"/>
      <c r="R43" s="47"/>
      <c r="S43" s="47"/>
      <c r="T43" s="47"/>
      <c r="U43" s="68"/>
      <c r="V43" s="68"/>
      <c r="W43" s="68"/>
      <c r="X43" s="68"/>
      <c r="Y43" s="68"/>
      <c r="Z43" s="68"/>
      <c r="AA43" s="68"/>
      <c r="AB43" s="68"/>
      <c r="AC43" s="68"/>
      <c r="AD43" s="68"/>
      <c r="AE43" s="68"/>
      <c r="AF43" s="68"/>
      <c r="AG43" s="68"/>
      <c r="AH43" s="68"/>
      <c r="AI43" s="68"/>
      <c r="AJ43" s="68"/>
    </row>
    <row r="44" spans="2:36" ht="18" customHeight="1">
      <c r="B44" s="120" t="s">
        <v>1125</v>
      </c>
      <c r="F44" s="47"/>
      <c r="G44" s="47"/>
      <c r="H44" s="47"/>
      <c r="I44" s="47"/>
      <c r="J44" s="47"/>
      <c r="K44" s="47"/>
      <c r="L44" s="47"/>
      <c r="M44" s="47"/>
      <c r="N44" s="47"/>
      <c r="O44" s="47"/>
      <c r="P44" s="47"/>
      <c r="Q44" s="47"/>
      <c r="R44" s="47"/>
      <c r="S44" s="47"/>
      <c r="T44" s="47"/>
      <c r="U44" s="68"/>
      <c r="V44" s="68"/>
      <c r="W44" s="68"/>
      <c r="X44" s="68"/>
      <c r="Y44" s="68"/>
      <c r="Z44" s="68"/>
      <c r="AA44" s="68"/>
      <c r="AB44" s="68"/>
      <c r="AC44" s="68"/>
      <c r="AD44" s="68"/>
      <c r="AE44" s="68"/>
      <c r="AF44" s="68"/>
      <c r="AG44" s="68"/>
      <c r="AH44" s="68"/>
      <c r="AI44" s="68"/>
      <c r="AJ44" s="68"/>
    </row>
    <row r="45" spans="2:36" ht="18" customHeight="1">
      <c r="B45" s="177" t="s">
        <v>966</v>
      </c>
      <c r="C45" s="75"/>
      <c r="D45" s="47">
        <v>7.9921999999999969</v>
      </c>
      <c r="E45" s="47">
        <v>77.900099999999981</v>
      </c>
      <c r="F45" s="47">
        <v>93.029160000000019</v>
      </c>
      <c r="G45" s="47">
        <v>123.2184</v>
      </c>
      <c r="H45" s="47">
        <v>100.89919999999995</v>
      </c>
      <c r="I45" s="47">
        <v>76.692577000000028</v>
      </c>
      <c r="J45" s="47">
        <v>93.747021999999959</v>
      </c>
      <c r="K45" s="47">
        <v>148.04128899999995</v>
      </c>
      <c r="L45" s="47">
        <v>154.84585099999987</v>
      </c>
      <c r="M45" s="47">
        <v>196.76851599999998</v>
      </c>
      <c r="N45" s="47">
        <v>224.79551205999996</v>
      </c>
      <c r="O45" s="47">
        <v>277.11261079999997</v>
      </c>
      <c r="P45" s="47">
        <v>361.58477234409997</v>
      </c>
      <c r="Q45" s="47">
        <v>392.49679560000027</v>
      </c>
      <c r="R45" s="47">
        <v>364.73269652000022</v>
      </c>
      <c r="S45" s="47">
        <v>363.9256887562334</v>
      </c>
      <c r="T45" s="47">
        <v>505.09608299120396</v>
      </c>
      <c r="U45" s="68"/>
      <c r="V45" s="68"/>
      <c r="W45" s="68"/>
      <c r="X45" s="68"/>
      <c r="Y45" s="68"/>
      <c r="Z45" s="68"/>
      <c r="AA45" s="68"/>
      <c r="AB45" s="68"/>
      <c r="AC45" s="68"/>
      <c r="AD45" s="68"/>
      <c r="AE45" s="68"/>
      <c r="AF45" s="68"/>
      <c r="AG45" s="68"/>
      <c r="AH45" s="68"/>
      <c r="AI45" s="68"/>
      <c r="AJ45" s="68"/>
    </row>
    <row r="46" spans="2:36" ht="8.25" customHeight="1" thickBot="1">
      <c r="B46" s="62"/>
      <c r="C46" s="62"/>
      <c r="D46" s="62"/>
      <c r="E46" s="62"/>
      <c r="F46" s="109"/>
      <c r="G46" s="109"/>
      <c r="H46" s="109"/>
      <c r="I46" s="109"/>
      <c r="J46" s="109"/>
      <c r="K46" s="109"/>
      <c r="L46" s="109"/>
      <c r="M46" s="109"/>
      <c r="N46" s="109"/>
      <c r="O46" s="109"/>
      <c r="P46" s="109"/>
      <c r="Q46" s="109"/>
      <c r="R46" s="109"/>
      <c r="S46" s="109"/>
      <c r="T46" s="109"/>
      <c r="V46" s="68"/>
      <c r="W46" s="68"/>
      <c r="X46" s="68"/>
      <c r="Y46" s="68"/>
      <c r="Z46" s="68"/>
      <c r="AA46" s="68"/>
      <c r="AB46" s="68"/>
      <c r="AC46" s="68"/>
      <c r="AD46" s="68"/>
    </row>
    <row r="47" spans="2:36" ht="18" customHeight="1">
      <c r="B47" s="35" t="s">
        <v>39</v>
      </c>
      <c r="C47" s="45" t="s">
        <v>1126</v>
      </c>
      <c r="F47" s="64"/>
      <c r="G47" s="64"/>
      <c r="H47" s="64"/>
      <c r="I47" s="64"/>
    </row>
    <row r="48" spans="2:36" ht="18" customHeight="1">
      <c r="B48" s="157" t="s">
        <v>40</v>
      </c>
      <c r="C48" s="45" t="s">
        <v>983</v>
      </c>
      <c r="H48" s="47"/>
      <c r="I48" s="47"/>
      <c r="J48" s="47"/>
      <c r="K48" s="47"/>
    </row>
    <row r="49" spans="1:20" ht="18" customHeight="1">
      <c r="B49" s="102" t="s">
        <v>67</v>
      </c>
      <c r="C49" s="102" t="s">
        <v>903</v>
      </c>
      <c r="D49" s="102"/>
      <c r="E49" s="102"/>
      <c r="F49" s="64"/>
      <c r="G49" s="64"/>
      <c r="H49" s="64"/>
      <c r="I49" s="64"/>
    </row>
    <row r="50" spans="1:20" s="48" customFormat="1" ht="18" customHeight="1">
      <c r="A50" s="45"/>
      <c r="B50" s="35" t="s">
        <v>1128</v>
      </c>
      <c r="C50" s="45" t="s">
        <v>1127</v>
      </c>
      <c r="D50" s="45"/>
      <c r="E50" s="45"/>
      <c r="F50" s="64"/>
      <c r="G50" s="64"/>
      <c r="H50" s="64"/>
      <c r="I50" s="64"/>
      <c r="J50" s="45"/>
      <c r="K50" s="45"/>
      <c r="L50" s="45"/>
      <c r="M50" s="45"/>
      <c r="N50" s="45"/>
      <c r="O50" s="45"/>
      <c r="P50" s="45"/>
      <c r="Q50" s="45"/>
      <c r="R50" s="45"/>
      <c r="S50" s="45"/>
      <c r="T50" s="45"/>
    </row>
  </sheetData>
  <mergeCells count="1">
    <mergeCell ref="B6:C6"/>
  </mergeCells>
  <printOptions verticalCentered="1"/>
  <pageMargins left="0.39370078740157483" right="0.39370078740157483" top="0.39370078740157483" bottom="0.39370078740157483" header="0" footer="0"/>
  <pageSetup paperSize="176"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F52"/>
  <sheetViews>
    <sheetView zoomScale="80" zoomScaleNormal="80" zoomScaleSheetLayoutView="100" workbookViewId="0"/>
  </sheetViews>
  <sheetFormatPr baseColWidth="10" defaultRowHeight="12.75"/>
  <cols>
    <col min="1" max="1" width="3.7109375" style="178" customWidth="1"/>
    <col min="2" max="2" width="17" style="178" customWidth="1"/>
    <col min="3" max="3" width="82.7109375" style="178" customWidth="1"/>
    <col min="4" max="14" width="11.42578125" style="178" customWidth="1"/>
    <col min="15" max="17" width="11.42578125" style="178"/>
    <col min="18" max="18" width="11.85546875" style="178" customWidth="1"/>
    <col min="19" max="16384" width="11.42578125" style="178"/>
  </cols>
  <sheetData>
    <row r="1" spans="2:45" ht="18" customHeight="1"/>
    <row r="2" spans="2:45" ht="18" customHeight="1">
      <c r="B2" s="2" t="s">
        <v>1021</v>
      </c>
      <c r="C2" s="3"/>
      <c r="D2" s="3"/>
      <c r="E2" s="3"/>
      <c r="F2" s="3"/>
      <c r="G2" s="3"/>
    </row>
    <row r="3" spans="2:45" ht="18" customHeight="1">
      <c r="B3" s="6" t="s">
        <v>1022</v>
      </c>
      <c r="C3" s="4"/>
      <c r="D3" s="3"/>
      <c r="E3" s="4"/>
      <c r="F3" s="8"/>
      <c r="G3" s="4"/>
      <c r="H3" s="10"/>
      <c r="I3" s="10"/>
      <c r="J3" s="10"/>
    </row>
    <row r="4" spans="2:45" ht="18" customHeight="1">
      <c r="B4" s="13" t="s">
        <v>938</v>
      </c>
      <c r="C4" s="13"/>
      <c r="D4" s="288"/>
      <c r="E4" s="288"/>
      <c r="F4" s="288"/>
      <c r="G4" s="288"/>
      <c r="H4" s="10"/>
      <c r="I4" s="10"/>
      <c r="J4" s="10"/>
    </row>
    <row r="5" spans="2:45" s="1" customFormat="1" ht="6.75" customHeight="1" thickBot="1">
      <c r="B5" s="30"/>
      <c r="C5" s="30"/>
      <c r="D5" s="10"/>
      <c r="E5" s="30"/>
      <c r="F5" s="30"/>
      <c r="G5" s="30"/>
      <c r="H5" s="30"/>
      <c r="I5" s="30"/>
      <c r="J5" s="30"/>
    </row>
    <row r="6" spans="2:45" s="1" customFormat="1" ht="30" customHeight="1" thickBot="1">
      <c r="B6" s="17" t="s">
        <v>218</v>
      </c>
      <c r="C6" s="17"/>
      <c r="D6" s="116" t="s">
        <v>166</v>
      </c>
      <c r="E6" s="116" t="s">
        <v>167</v>
      </c>
      <c r="F6" s="116" t="s">
        <v>168</v>
      </c>
      <c r="G6" s="116" t="s">
        <v>169</v>
      </c>
      <c r="H6" s="116" t="s">
        <v>170</v>
      </c>
      <c r="I6" s="116" t="s">
        <v>171</v>
      </c>
      <c r="J6" s="116" t="s">
        <v>172</v>
      </c>
      <c r="K6" s="116">
        <v>2013</v>
      </c>
      <c r="L6" s="116" t="s">
        <v>662</v>
      </c>
      <c r="M6" s="116" t="s">
        <v>663</v>
      </c>
      <c r="N6" s="116" t="s">
        <v>664</v>
      </c>
      <c r="O6" s="116" t="s">
        <v>665</v>
      </c>
      <c r="P6" s="116" t="s">
        <v>666</v>
      </c>
      <c r="Q6" s="116" t="s">
        <v>667</v>
      </c>
      <c r="R6" s="116" t="s">
        <v>685</v>
      </c>
    </row>
    <row r="7" spans="2:45" s="1" customFormat="1" ht="9" customHeight="1">
      <c r="B7" s="30"/>
      <c r="C7" s="30"/>
      <c r="D7" s="10"/>
      <c r="E7" s="30"/>
      <c r="F7" s="30"/>
      <c r="G7" s="30"/>
      <c r="H7" s="30"/>
      <c r="I7" s="30"/>
      <c r="J7" s="30"/>
    </row>
    <row r="8" spans="2:45" s="1" customFormat="1" ht="18" customHeight="1">
      <c r="B8" s="19" t="s">
        <v>1023</v>
      </c>
      <c r="C8" s="22"/>
      <c r="D8" s="74">
        <v>304</v>
      </c>
      <c r="E8" s="74">
        <v>338</v>
      </c>
      <c r="F8" s="74">
        <v>402.28495318</v>
      </c>
      <c r="G8" s="74">
        <v>430</v>
      </c>
      <c r="H8" s="74">
        <v>473</v>
      </c>
      <c r="I8" s="74">
        <v>523</v>
      </c>
      <c r="J8" s="74">
        <v>677</v>
      </c>
      <c r="K8" s="74">
        <v>801.62214809999989</v>
      </c>
      <c r="L8" s="74">
        <v>826.68621557999995</v>
      </c>
      <c r="M8" s="74">
        <v>992.52873908000004</v>
      </c>
      <c r="N8" s="74">
        <v>1108.7628683099995</v>
      </c>
      <c r="O8" s="74">
        <v>1315.21</v>
      </c>
      <c r="P8" s="74">
        <v>1057.03998336</v>
      </c>
      <c r="Q8" s="74">
        <v>1019.63076514</v>
      </c>
      <c r="R8" s="74">
        <v>484.00227226000004</v>
      </c>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2:45" s="1" customFormat="1" ht="18" customHeight="1">
      <c r="B9" s="60" t="s">
        <v>1024</v>
      </c>
      <c r="C9" s="25"/>
      <c r="D9" s="72">
        <v>280</v>
      </c>
      <c r="E9" s="72">
        <v>305</v>
      </c>
      <c r="F9" s="72">
        <v>340.705308</v>
      </c>
      <c r="G9" s="72">
        <v>376</v>
      </c>
      <c r="H9" s="72">
        <v>421</v>
      </c>
      <c r="I9" s="72">
        <v>469</v>
      </c>
      <c r="J9" s="72">
        <v>533</v>
      </c>
      <c r="K9" s="72">
        <v>646.46913985999981</v>
      </c>
      <c r="L9" s="72">
        <v>744.18223208999996</v>
      </c>
      <c r="M9" s="72">
        <v>825.91364489</v>
      </c>
      <c r="N9" s="72">
        <v>942.96624600999962</v>
      </c>
      <c r="O9" s="72">
        <v>1085.28</v>
      </c>
      <c r="P9" s="72">
        <v>836.93657680999991</v>
      </c>
      <c r="Q9" s="72">
        <v>819.09807194000007</v>
      </c>
      <c r="R9" s="72">
        <v>348.06144871999999</v>
      </c>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2:45" s="1" customFormat="1" ht="18" customHeight="1">
      <c r="B10" s="60" t="s">
        <v>989</v>
      </c>
      <c r="C10" s="25"/>
      <c r="D10" s="72">
        <v>24</v>
      </c>
      <c r="E10" s="72">
        <v>33</v>
      </c>
      <c r="F10" s="72">
        <v>61.57964518</v>
      </c>
      <c r="G10" s="72">
        <v>54</v>
      </c>
      <c r="H10" s="72">
        <v>52</v>
      </c>
      <c r="I10" s="72">
        <v>54</v>
      </c>
      <c r="J10" s="72">
        <v>62</v>
      </c>
      <c r="K10" s="72">
        <v>72.746008239999995</v>
      </c>
      <c r="L10" s="72">
        <v>82.503983489999996</v>
      </c>
      <c r="M10" s="72">
        <v>166.61509419000001</v>
      </c>
      <c r="N10" s="72">
        <v>165.79662229999994</v>
      </c>
      <c r="O10" s="72">
        <v>229.93</v>
      </c>
      <c r="P10" s="72">
        <v>220.10340655000002</v>
      </c>
      <c r="Q10" s="72">
        <v>200.53269319999998</v>
      </c>
      <c r="R10" s="72">
        <v>135.94082354000003</v>
      </c>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row>
    <row r="11" spans="2:45" s="1" customFormat="1" ht="18" customHeight="1">
      <c r="B11" s="60" t="s">
        <v>1025</v>
      </c>
      <c r="C11" s="25"/>
      <c r="D11" s="72">
        <v>0</v>
      </c>
      <c r="E11" s="72">
        <v>0</v>
      </c>
      <c r="F11" s="72">
        <v>0</v>
      </c>
      <c r="G11" s="72">
        <v>0</v>
      </c>
      <c r="H11" s="72">
        <v>0</v>
      </c>
      <c r="I11" s="72">
        <v>0</v>
      </c>
      <c r="J11" s="72">
        <v>0</v>
      </c>
      <c r="K11" s="72">
        <v>0</v>
      </c>
      <c r="L11" s="72">
        <v>0</v>
      </c>
      <c r="M11" s="72">
        <v>0</v>
      </c>
      <c r="N11" s="72">
        <v>0</v>
      </c>
      <c r="O11" s="72">
        <v>0</v>
      </c>
      <c r="P11" s="72">
        <v>0</v>
      </c>
      <c r="Q11" s="72">
        <v>0</v>
      </c>
      <c r="R11" s="72">
        <v>0</v>
      </c>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row>
    <row r="12" spans="2:45" s="1" customFormat="1" ht="18" customHeight="1">
      <c r="B12" s="60" t="s">
        <v>1026</v>
      </c>
      <c r="C12" s="25"/>
      <c r="D12" s="72">
        <v>0</v>
      </c>
      <c r="E12" s="72">
        <v>0</v>
      </c>
      <c r="F12" s="72">
        <v>0</v>
      </c>
      <c r="G12" s="72">
        <v>0</v>
      </c>
      <c r="H12" s="72">
        <v>0</v>
      </c>
      <c r="I12" s="72">
        <v>0</v>
      </c>
      <c r="J12" s="72">
        <v>82</v>
      </c>
      <c r="K12" s="72">
        <v>82.406999999999996</v>
      </c>
      <c r="L12" s="72">
        <v>0</v>
      </c>
      <c r="M12" s="72">
        <v>0</v>
      </c>
      <c r="N12" s="72">
        <v>0</v>
      </c>
      <c r="O12" s="72">
        <v>0</v>
      </c>
      <c r="P12" s="72">
        <v>0</v>
      </c>
      <c r="Q12" s="72">
        <v>0</v>
      </c>
      <c r="R12" s="72">
        <v>0</v>
      </c>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row>
    <row r="13" spans="2:45" s="1" customFormat="1" ht="10.5" customHeight="1">
      <c r="B13" s="25"/>
      <c r="C13" s="25"/>
      <c r="D13" s="25"/>
      <c r="E13" s="25"/>
      <c r="F13" s="25"/>
      <c r="G13" s="25"/>
      <c r="H13" s="25"/>
      <c r="I13" s="25"/>
      <c r="J13" s="25"/>
      <c r="K13" s="25"/>
      <c r="L13" s="25"/>
      <c r="M13" s="25"/>
      <c r="N13" s="25"/>
      <c r="O13" s="25"/>
      <c r="P13" s="25"/>
      <c r="Q13" s="25"/>
      <c r="R13" s="25"/>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row>
    <row r="14" spans="2:45" s="1" customFormat="1" ht="18" customHeight="1">
      <c r="B14" s="19" t="s">
        <v>1027</v>
      </c>
      <c r="C14" s="22"/>
      <c r="D14" s="74">
        <v>239.037013</v>
      </c>
      <c r="E14" s="74">
        <v>251.01047310000001</v>
      </c>
      <c r="F14" s="74">
        <v>295</v>
      </c>
      <c r="G14" s="74">
        <v>331.97276199999999</v>
      </c>
      <c r="H14" s="74">
        <v>489.50948984000001</v>
      </c>
      <c r="I14" s="74">
        <v>503</v>
      </c>
      <c r="J14" s="74">
        <v>536</v>
      </c>
      <c r="K14" s="74">
        <v>649.76147029000003</v>
      </c>
      <c r="L14" s="74">
        <v>706.58173572999999</v>
      </c>
      <c r="M14" s="74">
        <v>897.96054096</v>
      </c>
      <c r="N14" s="74">
        <v>872.25211910834935</v>
      </c>
      <c r="O14" s="74">
        <v>854.65000000000009</v>
      </c>
      <c r="P14" s="74">
        <v>829.16214029000002</v>
      </c>
      <c r="Q14" s="74">
        <v>775.19683873999998</v>
      </c>
      <c r="R14" s="74">
        <v>574.88923709000005</v>
      </c>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row>
    <row r="15" spans="2:45" s="1" customFormat="1" ht="18" customHeight="1">
      <c r="B15" s="60" t="s">
        <v>1028</v>
      </c>
      <c r="C15" s="25"/>
      <c r="D15" s="72">
        <v>74</v>
      </c>
      <c r="E15" s="72">
        <v>74.010473099999999</v>
      </c>
      <c r="F15" s="72">
        <v>89</v>
      </c>
      <c r="G15" s="72">
        <v>115</v>
      </c>
      <c r="H15" s="72">
        <v>142.54411306</v>
      </c>
      <c r="I15" s="72">
        <v>167</v>
      </c>
      <c r="J15" s="72">
        <v>195</v>
      </c>
      <c r="K15" s="72">
        <v>222.76913643999998</v>
      </c>
      <c r="L15" s="72">
        <v>250.70443394999998</v>
      </c>
      <c r="M15" s="72">
        <v>238.33490171</v>
      </c>
      <c r="N15" s="72">
        <v>268.23454231000022</v>
      </c>
      <c r="O15" s="72">
        <v>205.55</v>
      </c>
      <c r="P15" s="72">
        <v>291.58068773999997</v>
      </c>
      <c r="Q15" s="72">
        <v>278.92221740000002</v>
      </c>
      <c r="R15" s="72">
        <v>278.20678393999998</v>
      </c>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row>
    <row r="16" spans="2:45" s="1" customFormat="1" ht="18" customHeight="1">
      <c r="B16" s="60" t="s">
        <v>994</v>
      </c>
      <c r="C16" s="25"/>
      <c r="D16" s="72">
        <v>100.037013</v>
      </c>
      <c r="E16" s="72">
        <v>86</v>
      </c>
      <c r="F16" s="72">
        <v>105</v>
      </c>
      <c r="G16" s="72">
        <v>101.972762</v>
      </c>
      <c r="H16" s="72">
        <v>142</v>
      </c>
      <c r="I16" s="72">
        <v>146</v>
      </c>
      <c r="J16" s="72">
        <v>169</v>
      </c>
      <c r="K16" s="72">
        <v>221.20403595000002</v>
      </c>
      <c r="L16" s="72">
        <v>309.94580904999998</v>
      </c>
      <c r="M16" s="72">
        <v>413.22419983000003</v>
      </c>
      <c r="N16" s="72">
        <v>379.63366296000015</v>
      </c>
      <c r="O16" s="72">
        <v>412.6</v>
      </c>
      <c r="P16" s="72">
        <v>326.10509704999998</v>
      </c>
      <c r="Q16" s="72">
        <v>300.50698477999998</v>
      </c>
      <c r="R16" s="72">
        <v>181.56240880999999</v>
      </c>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row>
    <row r="17" spans="1:214" s="1" customFormat="1" ht="18" customHeight="1">
      <c r="B17" s="60" t="s">
        <v>995</v>
      </c>
      <c r="C17" s="25"/>
      <c r="D17" s="72">
        <v>42</v>
      </c>
      <c r="E17" s="72">
        <v>49</v>
      </c>
      <c r="F17" s="72">
        <v>67</v>
      </c>
      <c r="G17" s="72">
        <v>79</v>
      </c>
      <c r="H17" s="72">
        <v>165.96537677999999</v>
      </c>
      <c r="I17" s="72">
        <v>148</v>
      </c>
      <c r="J17" s="72">
        <v>117</v>
      </c>
      <c r="K17" s="72">
        <v>142.94989328</v>
      </c>
      <c r="L17" s="72">
        <v>81.390455899999992</v>
      </c>
      <c r="M17" s="72">
        <v>180.31238822999998</v>
      </c>
      <c r="N17" s="72">
        <v>148.81465636668099</v>
      </c>
      <c r="O17" s="72">
        <v>161.85999999999999</v>
      </c>
      <c r="P17" s="72">
        <v>128.75524574000002</v>
      </c>
      <c r="Q17" s="72">
        <v>109.81455816</v>
      </c>
      <c r="R17" s="72">
        <v>86.29350445</v>
      </c>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row>
    <row r="18" spans="1:214" s="1" customFormat="1" ht="18" customHeight="1">
      <c r="B18" s="60" t="s">
        <v>996</v>
      </c>
      <c r="C18" s="25"/>
      <c r="D18" s="72">
        <v>42</v>
      </c>
      <c r="E18" s="72">
        <v>49</v>
      </c>
      <c r="F18" s="72">
        <v>62</v>
      </c>
      <c r="G18" s="72">
        <v>67</v>
      </c>
      <c r="H18" s="72">
        <v>153</v>
      </c>
      <c r="I18" s="72">
        <v>135</v>
      </c>
      <c r="J18" s="72">
        <v>103</v>
      </c>
      <c r="K18" s="72">
        <v>142.94989328</v>
      </c>
      <c r="L18" s="72">
        <v>81.390455899999992</v>
      </c>
      <c r="M18" s="72">
        <v>180.31238822999998</v>
      </c>
      <c r="N18" s="72">
        <v>148.81465636668099</v>
      </c>
      <c r="O18" s="72">
        <v>161.85999999999999</v>
      </c>
      <c r="P18" s="72">
        <v>128.75524574000002</v>
      </c>
      <c r="Q18" s="72">
        <v>109.81455816</v>
      </c>
      <c r="R18" s="72">
        <v>86.29350445</v>
      </c>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row>
    <row r="19" spans="1:214" s="1" customFormat="1" ht="18" customHeight="1">
      <c r="B19" s="60" t="s">
        <v>1029</v>
      </c>
      <c r="C19" s="25"/>
      <c r="D19" s="72">
        <v>0</v>
      </c>
      <c r="E19" s="72">
        <v>0</v>
      </c>
      <c r="F19" s="72">
        <v>5</v>
      </c>
      <c r="G19" s="72">
        <v>12</v>
      </c>
      <c r="H19" s="72">
        <v>12.96537678</v>
      </c>
      <c r="I19" s="72">
        <v>13</v>
      </c>
      <c r="J19" s="72">
        <v>14</v>
      </c>
      <c r="K19" s="72">
        <v>0</v>
      </c>
      <c r="L19" s="72">
        <v>0</v>
      </c>
      <c r="M19" s="72">
        <v>0</v>
      </c>
      <c r="N19" s="72">
        <v>0</v>
      </c>
      <c r="O19" s="72">
        <v>0</v>
      </c>
      <c r="P19" s="72">
        <v>0</v>
      </c>
      <c r="Q19" s="72">
        <v>0</v>
      </c>
      <c r="R19" s="72">
        <v>0</v>
      </c>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row>
    <row r="20" spans="1:214" s="1" customFormat="1" ht="18" customHeight="1">
      <c r="B20" s="60" t="s">
        <v>1030</v>
      </c>
      <c r="C20" s="25"/>
      <c r="D20" s="72">
        <v>23</v>
      </c>
      <c r="E20" s="72">
        <v>42</v>
      </c>
      <c r="F20" s="72">
        <v>34</v>
      </c>
      <c r="G20" s="72">
        <v>36</v>
      </c>
      <c r="H20" s="72">
        <v>39</v>
      </c>
      <c r="I20" s="72">
        <v>42</v>
      </c>
      <c r="J20" s="72">
        <v>55</v>
      </c>
      <c r="K20" s="72">
        <v>62.838404619999999</v>
      </c>
      <c r="L20" s="72">
        <v>64.541036829999996</v>
      </c>
      <c r="M20" s="72">
        <v>66.089051189999992</v>
      </c>
      <c r="N20" s="72">
        <v>75.56925747166801</v>
      </c>
      <c r="O20" s="72">
        <v>74.64</v>
      </c>
      <c r="P20" s="72">
        <v>82.721109760000004</v>
      </c>
      <c r="Q20" s="72">
        <v>85.95307840000001</v>
      </c>
      <c r="R20" s="72">
        <v>28.826539889999999</v>
      </c>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row>
    <row r="21" spans="1:214" s="1" customFormat="1" ht="18" customHeight="1">
      <c r="B21" s="60" t="s">
        <v>999</v>
      </c>
      <c r="C21" s="25"/>
      <c r="D21" s="72">
        <v>0</v>
      </c>
      <c r="E21" s="72">
        <v>0</v>
      </c>
      <c r="F21" s="72">
        <v>0</v>
      </c>
      <c r="G21" s="72">
        <v>0</v>
      </c>
      <c r="H21" s="72">
        <v>0</v>
      </c>
      <c r="I21" s="72">
        <v>0</v>
      </c>
      <c r="J21" s="72">
        <v>0</v>
      </c>
      <c r="K21" s="72">
        <v>0</v>
      </c>
      <c r="L21" s="72">
        <v>0</v>
      </c>
      <c r="M21" s="72">
        <v>0</v>
      </c>
      <c r="N21" s="72">
        <v>0</v>
      </c>
      <c r="O21" s="72">
        <v>0</v>
      </c>
      <c r="P21" s="72">
        <v>0</v>
      </c>
      <c r="Q21" s="72">
        <v>0</v>
      </c>
      <c r="R21" s="72">
        <v>2</v>
      </c>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row>
    <row r="22" spans="1:214" s="1" customFormat="1" ht="18" customHeight="1">
      <c r="B22" s="60" t="s">
        <v>1000</v>
      </c>
      <c r="C22" s="25"/>
      <c r="D22" s="72">
        <v>23</v>
      </c>
      <c r="E22" s="72">
        <v>42</v>
      </c>
      <c r="F22" s="72">
        <v>34</v>
      </c>
      <c r="G22" s="72">
        <v>36</v>
      </c>
      <c r="H22" s="72">
        <v>39</v>
      </c>
      <c r="I22" s="72">
        <v>42</v>
      </c>
      <c r="J22" s="72">
        <v>55</v>
      </c>
      <c r="K22" s="72">
        <v>62.838404619999999</v>
      </c>
      <c r="L22" s="72">
        <v>64.541036829999996</v>
      </c>
      <c r="M22" s="72">
        <v>66.089051189999992</v>
      </c>
      <c r="N22" s="72">
        <v>75.56925747166801</v>
      </c>
      <c r="O22" s="72">
        <v>74.64</v>
      </c>
      <c r="P22" s="72">
        <v>82.721109760000004</v>
      </c>
      <c r="Q22" s="72">
        <v>85.95307840000001</v>
      </c>
      <c r="R22" s="72">
        <v>26.826539889999999</v>
      </c>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row>
    <row r="23" spans="1:214" s="1" customFormat="1" ht="18" customHeight="1">
      <c r="B23" s="60" t="s">
        <v>1031</v>
      </c>
      <c r="C23" s="25"/>
      <c r="D23" s="72">
        <v>0</v>
      </c>
      <c r="E23" s="72">
        <v>0</v>
      </c>
      <c r="F23" s="72">
        <v>0</v>
      </c>
      <c r="G23" s="72">
        <v>0</v>
      </c>
      <c r="H23" s="72">
        <v>0</v>
      </c>
      <c r="I23" s="72">
        <v>0</v>
      </c>
      <c r="J23" s="72">
        <v>0</v>
      </c>
      <c r="K23" s="72">
        <v>0</v>
      </c>
      <c r="L23" s="72">
        <v>0</v>
      </c>
      <c r="M23" s="72">
        <v>0</v>
      </c>
      <c r="N23" s="72">
        <v>0</v>
      </c>
      <c r="O23" s="72">
        <v>0</v>
      </c>
      <c r="P23" s="72">
        <v>0</v>
      </c>
      <c r="Q23" s="72">
        <v>0</v>
      </c>
      <c r="R23" s="72">
        <v>0</v>
      </c>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row>
    <row r="24" spans="1:214" s="1" customFormat="1" ht="18" customHeight="1">
      <c r="B24" s="60" t="s">
        <v>1032</v>
      </c>
      <c r="C24" s="25"/>
      <c r="D24" s="72">
        <v>0</v>
      </c>
      <c r="E24" s="72">
        <v>0</v>
      </c>
      <c r="F24" s="72">
        <v>0</v>
      </c>
      <c r="G24" s="72">
        <v>0</v>
      </c>
      <c r="H24" s="72">
        <v>0</v>
      </c>
      <c r="I24" s="72">
        <v>0</v>
      </c>
      <c r="J24" s="72">
        <v>0</v>
      </c>
      <c r="K24" s="72">
        <v>0</v>
      </c>
      <c r="L24" s="72">
        <v>0</v>
      </c>
      <c r="M24" s="72">
        <v>0</v>
      </c>
      <c r="N24" s="72">
        <v>0</v>
      </c>
      <c r="O24" s="72">
        <v>0</v>
      </c>
      <c r="P24" s="72">
        <v>0</v>
      </c>
      <c r="Q24" s="72">
        <v>0</v>
      </c>
      <c r="R24" s="72">
        <v>0</v>
      </c>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row>
    <row r="25" spans="1:214" s="1" customFormat="1" ht="7.5" customHeight="1">
      <c r="B25" s="26" t="s">
        <v>37</v>
      </c>
      <c r="C25" s="25"/>
      <c r="D25" s="72"/>
      <c r="E25" s="72"/>
      <c r="F25" s="72"/>
      <c r="G25" s="72"/>
      <c r="H25" s="72"/>
      <c r="I25" s="72"/>
      <c r="J25" s="72"/>
      <c r="K25" s="72"/>
      <c r="L25" s="72"/>
      <c r="M25" s="72"/>
      <c r="N25" s="72"/>
      <c r="O25" s="72"/>
      <c r="P25" s="72"/>
      <c r="Q25" s="72"/>
      <c r="R25" s="7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row>
    <row r="26" spans="1:214" s="44" customFormat="1" ht="18" customHeight="1">
      <c r="B26" s="73" t="s">
        <v>1033</v>
      </c>
      <c r="D26" s="74">
        <v>64.962986999999998</v>
      </c>
      <c r="E26" s="74">
        <v>86.989526899999987</v>
      </c>
      <c r="F26" s="74">
        <v>107.28495318</v>
      </c>
      <c r="G26" s="74">
        <v>98.027238000000011</v>
      </c>
      <c r="H26" s="74">
        <v>-16.509489840000015</v>
      </c>
      <c r="I26" s="74">
        <v>20</v>
      </c>
      <c r="J26" s="74">
        <v>141</v>
      </c>
      <c r="K26" s="74">
        <v>151.86067780999986</v>
      </c>
      <c r="L26" s="74">
        <v>120.10447984999996</v>
      </c>
      <c r="M26" s="74">
        <v>94.568198120000034</v>
      </c>
      <c r="N26" s="74">
        <v>236.51074920165013</v>
      </c>
      <c r="O26" s="74">
        <v>460.55999999999995</v>
      </c>
      <c r="P26" s="74">
        <v>227.87784306999993</v>
      </c>
      <c r="Q26" s="74">
        <v>244.43392640000002</v>
      </c>
      <c r="R26" s="74">
        <v>-90.886964830000011</v>
      </c>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row>
    <row r="27" spans="1:214" s="44" customFormat="1" ht="6" customHeight="1">
      <c r="B27" s="22"/>
      <c r="D27" s="74"/>
      <c r="E27" s="74"/>
      <c r="F27" s="74"/>
      <c r="G27" s="74"/>
      <c r="H27" s="74"/>
      <c r="I27" s="74"/>
      <c r="J27" s="74"/>
      <c r="K27" s="74"/>
      <c r="L27" s="74"/>
      <c r="M27" s="74"/>
      <c r="N27" s="74"/>
      <c r="O27" s="74"/>
      <c r="P27" s="74"/>
      <c r="Q27" s="74"/>
      <c r="R27" s="74"/>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row>
    <row r="28" spans="1:214" s="44" customFormat="1" ht="18" customHeight="1">
      <c r="B28" s="73" t="s">
        <v>1034</v>
      </c>
      <c r="D28" s="74">
        <v>133</v>
      </c>
      <c r="E28" s="74">
        <v>114.662029</v>
      </c>
      <c r="F28" s="74">
        <v>227</v>
      </c>
      <c r="G28" s="74">
        <v>454.500179</v>
      </c>
      <c r="H28" s="74">
        <v>339</v>
      </c>
      <c r="I28" s="74">
        <v>294</v>
      </c>
      <c r="J28" s="74">
        <v>82</v>
      </c>
      <c r="K28" s="74">
        <v>149.59613723999999</v>
      </c>
      <c r="L28" s="74">
        <v>142.85732167819313</v>
      </c>
      <c r="M28" s="74">
        <v>268.81137829142176</v>
      </c>
      <c r="N28" s="74">
        <v>198.47491055513871</v>
      </c>
      <c r="O28" s="74">
        <v>141.38</v>
      </c>
      <c r="P28" s="74">
        <v>196.76601381999998</v>
      </c>
      <c r="Q28" s="74">
        <v>54.564003669999998</v>
      </c>
      <c r="R28" s="74">
        <v>3.6282277100000004</v>
      </c>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row>
    <row r="29" spans="1:214" s="44" customFormat="1" ht="6.75" customHeight="1">
      <c r="B29" s="55" t="s">
        <v>37</v>
      </c>
      <c r="D29" s="74"/>
      <c r="E29" s="74"/>
      <c r="F29" s="74"/>
      <c r="G29" s="74"/>
      <c r="H29" s="74"/>
      <c r="I29" s="74"/>
      <c r="J29" s="74"/>
      <c r="K29" s="74"/>
      <c r="L29" s="74"/>
      <c r="M29" s="74"/>
      <c r="N29" s="74"/>
      <c r="O29" s="74"/>
      <c r="P29" s="74"/>
      <c r="Q29" s="74"/>
      <c r="R29" s="74"/>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row>
    <row r="30" spans="1:214" s="44" customFormat="1" ht="18" customHeight="1">
      <c r="A30" s="55"/>
      <c r="B30" s="319" t="s">
        <v>216</v>
      </c>
      <c r="C30" s="55"/>
      <c r="D30" s="74">
        <v>372.037013</v>
      </c>
      <c r="E30" s="74">
        <v>365.67250210000003</v>
      </c>
      <c r="F30" s="74">
        <v>522</v>
      </c>
      <c r="G30" s="74">
        <v>786.47294099999999</v>
      </c>
      <c r="H30" s="74">
        <v>828.50948984000001</v>
      </c>
      <c r="I30" s="74">
        <v>797</v>
      </c>
      <c r="J30" s="74">
        <v>618</v>
      </c>
      <c r="K30" s="74">
        <v>799.35760753</v>
      </c>
      <c r="L30" s="74">
        <v>849.43905740819309</v>
      </c>
      <c r="M30" s="74">
        <v>1166.7719192514219</v>
      </c>
      <c r="N30" s="74">
        <v>1070.7270296634881</v>
      </c>
      <c r="O30" s="74">
        <v>996.03000000000009</v>
      </c>
      <c r="P30" s="74">
        <v>1025.9281541099999</v>
      </c>
      <c r="Q30" s="74">
        <v>829.76084241000001</v>
      </c>
      <c r="R30" s="74">
        <v>578.51746480000008</v>
      </c>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t="s">
        <v>217</v>
      </c>
      <c r="CC30" s="55" t="s">
        <v>217</v>
      </c>
      <c r="CD30" s="55" t="s">
        <v>217</v>
      </c>
      <c r="CE30" s="55" t="s">
        <v>217</v>
      </c>
      <c r="CF30" s="55" t="s">
        <v>217</v>
      </c>
      <c r="CG30" s="55" t="s">
        <v>217</v>
      </c>
      <c r="CH30" s="55" t="s">
        <v>217</v>
      </c>
      <c r="CI30" s="55" t="s">
        <v>217</v>
      </c>
      <c r="CJ30" s="55" t="s">
        <v>217</v>
      </c>
      <c r="CK30" s="55" t="s">
        <v>217</v>
      </c>
      <c r="CL30" s="55" t="s">
        <v>217</v>
      </c>
      <c r="CM30" s="55" t="s">
        <v>217</v>
      </c>
      <c r="CN30" s="55" t="s">
        <v>217</v>
      </c>
      <c r="CO30" s="55" t="s">
        <v>217</v>
      </c>
      <c r="CP30" s="55" t="s">
        <v>217</v>
      </c>
      <c r="CQ30" s="55" t="s">
        <v>217</v>
      </c>
      <c r="CR30" s="55" t="s">
        <v>217</v>
      </c>
      <c r="CS30" s="55" t="s">
        <v>217</v>
      </c>
      <c r="CT30" s="55" t="s">
        <v>217</v>
      </c>
      <c r="CU30" s="55" t="s">
        <v>217</v>
      </c>
      <c r="CV30" s="55" t="s">
        <v>217</v>
      </c>
      <c r="CW30" s="55" t="s">
        <v>217</v>
      </c>
      <c r="CX30" s="55" t="s">
        <v>217</v>
      </c>
      <c r="CY30" s="55" t="s">
        <v>217</v>
      </c>
      <c r="CZ30" s="55" t="s">
        <v>217</v>
      </c>
      <c r="DA30" s="55" t="s">
        <v>217</v>
      </c>
      <c r="DB30" s="55" t="s">
        <v>217</v>
      </c>
      <c r="DC30" s="55" t="s">
        <v>217</v>
      </c>
      <c r="DD30" s="55" t="s">
        <v>217</v>
      </c>
      <c r="DE30" s="55" t="s">
        <v>217</v>
      </c>
      <c r="DF30" s="55" t="s">
        <v>217</v>
      </c>
      <c r="DG30" s="55" t="s">
        <v>217</v>
      </c>
      <c r="DH30" s="55" t="s">
        <v>217</v>
      </c>
      <c r="DI30" s="55" t="s">
        <v>217</v>
      </c>
      <c r="DJ30" s="55" t="s">
        <v>217</v>
      </c>
      <c r="DK30" s="55" t="s">
        <v>217</v>
      </c>
      <c r="DL30" s="55" t="s">
        <v>217</v>
      </c>
      <c r="DM30" s="55" t="s">
        <v>217</v>
      </c>
      <c r="DN30" s="55" t="s">
        <v>217</v>
      </c>
      <c r="DO30" s="55" t="s">
        <v>217</v>
      </c>
      <c r="DP30" s="55" t="s">
        <v>217</v>
      </c>
      <c r="DQ30" s="55" t="s">
        <v>217</v>
      </c>
      <c r="DR30" s="55" t="s">
        <v>217</v>
      </c>
      <c r="DS30" s="55" t="s">
        <v>217</v>
      </c>
      <c r="DT30" s="55" t="s">
        <v>217</v>
      </c>
      <c r="DU30" s="55" t="s">
        <v>217</v>
      </c>
      <c r="DV30" s="55" t="s">
        <v>217</v>
      </c>
      <c r="DW30" s="55" t="s">
        <v>217</v>
      </c>
      <c r="DX30" s="55" t="s">
        <v>217</v>
      </c>
      <c r="DY30" s="55" t="s">
        <v>217</v>
      </c>
      <c r="DZ30" s="55" t="s">
        <v>217</v>
      </c>
      <c r="EA30" s="55" t="s">
        <v>217</v>
      </c>
      <c r="EB30" s="55" t="s">
        <v>217</v>
      </c>
      <c r="EC30" s="55" t="s">
        <v>217</v>
      </c>
      <c r="ED30" s="55" t="s">
        <v>217</v>
      </c>
      <c r="EE30" s="55" t="s">
        <v>217</v>
      </c>
      <c r="EF30" s="55" t="s">
        <v>217</v>
      </c>
      <c r="EG30" s="55" t="s">
        <v>217</v>
      </c>
      <c r="EH30" s="55" t="s">
        <v>217</v>
      </c>
      <c r="EI30" s="55" t="s">
        <v>217</v>
      </c>
      <c r="EJ30" s="55" t="s">
        <v>217</v>
      </c>
      <c r="EK30" s="55" t="s">
        <v>217</v>
      </c>
      <c r="EL30" s="55" t="s">
        <v>217</v>
      </c>
      <c r="EM30" s="55" t="s">
        <v>217</v>
      </c>
      <c r="EN30" s="55" t="s">
        <v>217</v>
      </c>
      <c r="EO30" s="55" t="s">
        <v>217</v>
      </c>
      <c r="EP30" s="55" t="s">
        <v>217</v>
      </c>
      <c r="EQ30" s="55" t="s">
        <v>217</v>
      </c>
      <c r="ER30" s="55" t="s">
        <v>217</v>
      </c>
      <c r="ES30" s="55" t="s">
        <v>217</v>
      </c>
      <c r="ET30" s="55" t="s">
        <v>217</v>
      </c>
      <c r="EU30" s="55" t="s">
        <v>217</v>
      </c>
      <c r="EV30" s="55" t="s">
        <v>217</v>
      </c>
      <c r="EW30" s="55" t="s">
        <v>217</v>
      </c>
      <c r="EX30" s="55" t="s">
        <v>217</v>
      </c>
      <c r="EY30" s="55" t="s">
        <v>217</v>
      </c>
      <c r="EZ30" s="55" t="s">
        <v>217</v>
      </c>
      <c r="FA30" s="55" t="s">
        <v>217</v>
      </c>
      <c r="FB30" s="55" t="s">
        <v>217</v>
      </c>
      <c r="FC30" s="55" t="s">
        <v>217</v>
      </c>
      <c r="FD30" s="55" t="s">
        <v>217</v>
      </c>
      <c r="FE30" s="55" t="s">
        <v>217</v>
      </c>
      <c r="FF30" s="55" t="s">
        <v>217</v>
      </c>
      <c r="FG30" s="55" t="s">
        <v>217</v>
      </c>
      <c r="FH30" s="55" t="s">
        <v>217</v>
      </c>
      <c r="FI30" s="55" t="s">
        <v>217</v>
      </c>
      <c r="FJ30" s="55" t="s">
        <v>217</v>
      </c>
      <c r="FK30" s="55" t="s">
        <v>217</v>
      </c>
      <c r="FL30" s="55" t="s">
        <v>217</v>
      </c>
      <c r="FM30" s="55" t="s">
        <v>217</v>
      </c>
      <c r="FN30" s="55" t="s">
        <v>217</v>
      </c>
      <c r="FO30" s="55" t="s">
        <v>217</v>
      </c>
      <c r="FP30" s="55" t="s">
        <v>217</v>
      </c>
      <c r="FQ30" s="55" t="s">
        <v>217</v>
      </c>
      <c r="FR30" s="55" t="s">
        <v>217</v>
      </c>
      <c r="FS30" s="55" t="s">
        <v>217</v>
      </c>
      <c r="FT30" s="55" t="s">
        <v>217</v>
      </c>
      <c r="FU30" s="55" t="s">
        <v>217</v>
      </c>
      <c r="FV30" s="55" t="s">
        <v>217</v>
      </c>
      <c r="FW30" s="55" t="s">
        <v>217</v>
      </c>
      <c r="FX30" s="55" t="s">
        <v>217</v>
      </c>
      <c r="FY30" s="55" t="s">
        <v>217</v>
      </c>
      <c r="FZ30" s="55" t="s">
        <v>217</v>
      </c>
      <c r="GA30" s="55" t="s">
        <v>217</v>
      </c>
      <c r="GB30" s="55" t="s">
        <v>217</v>
      </c>
      <c r="GC30" s="55" t="s">
        <v>217</v>
      </c>
      <c r="GD30" s="55" t="s">
        <v>217</v>
      </c>
      <c r="GE30" s="55" t="s">
        <v>217</v>
      </c>
      <c r="GF30" s="55" t="s">
        <v>217</v>
      </c>
      <c r="GG30" s="55" t="s">
        <v>217</v>
      </c>
      <c r="GH30" s="55" t="s">
        <v>217</v>
      </c>
      <c r="GI30" s="55" t="s">
        <v>217</v>
      </c>
      <c r="GJ30" s="55" t="s">
        <v>217</v>
      </c>
      <c r="GK30" s="55" t="s">
        <v>217</v>
      </c>
      <c r="GL30" s="55" t="s">
        <v>217</v>
      </c>
      <c r="GM30" s="55" t="s">
        <v>217</v>
      </c>
      <c r="GN30" s="55" t="s">
        <v>217</v>
      </c>
      <c r="GO30" s="55" t="s">
        <v>217</v>
      </c>
      <c r="GP30" s="55" t="s">
        <v>217</v>
      </c>
      <c r="GQ30" s="55" t="s">
        <v>217</v>
      </c>
      <c r="GR30" s="55" t="s">
        <v>217</v>
      </c>
      <c r="GS30" s="55" t="s">
        <v>217</v>
      </c>
      <c r="GT30" s="55" t="s">
        <v>217</v>
      </c>
      <c r="GU30" s="55" t="s">
        <v>217</v>
      </c>
      <c r="GV30" s="55" t="s">
        <v>217</v>
      </c>
      <c r="GW30" s="55" t="s">
        <v>217</v>
      </c>
      <c r="GX30" s="55" t="s">
        <v>217</v>
      </c>
      <c r="GY30" s="55" t="s">
        <v>217</v>
      </c>
      <c r="GZ30" s="55" t="s">
        <v>217</v>
      </c>
      <c r="HA30" s="55" t="s">
        <v>217</v>
      </c>
      <c r="HB30" s="55" t="s">
        <v>217</v>
      </c>
      <c r="HC30" s="55" t="s">
        <v>217</v>
      </c>
      <c r="HD30" s="55" t="s">
        <v>217</v>
      </c>
      <c r="HE30" s="55" t="s">
        <v>217</v>
      </c>
      <c r="HF30" s="55" t="s">
        <v>217</v>
      </c>
    </row>
    <row r="31" spans="1:214" s="44" customFormat="1" ht="7.5" customHeight="1">
      <c r="A31" s="55"/>
      <c r="B31" s="55"/>
      <c r="C31" s="55"/>
      <c r="D31" s="55"/>
      <c r="E31" s="55"/>
      <c r="F31" s="55"/>
      <c r="G31" s="55"/>
      <c r="H31" s="55"/>
      <c r="I31" s="55"/>
      <c r="J31" s="55"/>
      <c r="K31" s="55"/>
      <c r="L31" s="55"/>
      <c r="M31" s="55"/>
      <c r="N31" s="55"/>
      <c r="O31" s="55"/>
      <c r="P31" s="55"/>
      <c r="Q31" s="55"/>
      <c r="R31" s="55"/>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row>
    <row r="32" spans="1:214" s="44" customFormat="1" ht="18" customHeight="1">
      <c r="B32" s="73" t="s">
        <v>1035</v>
      </c>
      <c r="C32" s="22"/>
      <c r="D32" s="74">
        <v>-68.037013000000002</v>
      </c>
      <c r="E32" s="74">
        <v>-27.672502100000017</v>
      </c>
      <c r="F32" s="74">
        <v>-119.71504682</v>
      </c>
      <c r="G32" s="74">
        <v>-356.47294099999999</v>
      </c>
      <c r="H32" s="74">
        <v>-355.50948984000001</v>
      </c>
      <c r="I32" s="74">
        <v>-274</v>
      </c>
      <c r="J32" s="74">
        <v>59</v>
      </c>
      <c r="K32" s="74">
        <v>2.2645405699998662</v>
      </c>
      <c r="L32" s="74">
        <v>-22.752841828193169</v>
      </c>
      <c r="M32" s="74">
        <v>-174.24318017142173</v>
      </c>
      <c r="N32" s="74">
        <v>38.035838646511422</v>
      </c>
      <c r="O32" s="74">
        <v>319.17999999999995</v>
      </c>
      <c r="P32" s="74">
        <v>31.111829249999943</v>
      </c>
      <c r="Q32" s="74">
        <v>189.86992273000001</v>
      </c>
      <c r="R32" s="74">
        <v>-94.515192540000015</v>
      </c>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row>
    <row r="33" spans="2:45" s="44" customFormat="1" ht="7.5" customHeight="1">
      <c r="B33" s="19"/>
      <c r="C33" s="22"/>
      <c r="D33" s="72"/>
      <c r="E33" s="72"/>
      <c r="F33" s="72"/>
      <c r="G33" s="72"/>
      <c r="H33" s="72"/>
      <c r="I33" s="72"/>
      <c r="J33" s="72"/>
      <c r="K33" s="72"/>
      <c r="L33" s="72"/>
      <c r="M33" s="72"/>
      <c r="N33" s="72"/>
      <c r="O33" s="72"/>
      <c r="P33" s="72"/>
      <c r="Q33" s="72"/>
      <c r="R33" s="7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row>
    <row r="34" spans="2:45" s="44" customFormat="1" ht="17.25" customHeight="1">
      <c r="B34" s="73" t="s">
        <v>1045</v>
      </c>
      <c r="C34" s="22"/>
      <c r="D34" s="74">
        <v>0</v>
      </c>
      <c r="E34" s="74">
        <v>0</v>
      </c>
      <c r="F34" s="74">
        <v>0</v>
      </c>
      <c r="G34" s="74">
        <v>0</v>
      </c>
      <c r="H34" s="74">
        <v>0</v>
      </c>
      <c r="I34" s="74">
        <v>0</v>
      </c>
      <c r="J34" s="74">
        <v>0</v>
      </c>
      <c r="K34" s="74">
        <v>0</v>
      </c>
      <c r="L34" s="74">
        <v>0</v>
      </c>
      <c r="M34" s="74">
        <v>0</v>
      </c>
      <c r="N34" s="74">
        <v>0</v>
      </c>
      <c r="O34" s="74">
        <v>0</v>
      </c>
      <c r="P34" s="74">
        <v>0</v>
      </c>
      <c r="Q34" s="74">
        <v>0</v>
      </c>
      <c r="R34" s="74">
        <v>0</v>
      </c>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row>
    <row r="35" spans="2:45" s="1" customFormat="1" ht="8.25" customHeight="1">
      <c r="B35" s="85"/>
      <c r="C35" s="25"/>
      <c r="D35" s="72"/>
      <c r="E35" s="72"/>
      <c r="F35" s="72"/>
      <c r="G35" s="72"/>
      <c r="H35" s="72"/>
      <c r="I35" s="72"/>
      <c r="J35" s="72"/>
      <c r="K35" s="72"/>
      <c r="L35" s="72"/>
      <c r="M35" s="72"/>
      <c r="N35" s="72"/>
      <c r="O35" s="72"/>
      <c r="P35" s="72"/>
      <c r="Q35" s="72"/>
      <c r="R35" s="7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row>
    <row r="36" spans="2:45" s="1" customFormat="1" ht="18" customHeight="1">
      <c r="B36" s="73" t="s">
        <v>1036</v>
      </c>
      <c r="C36" s="25"/>
      <c r="D36" s="74">
        <v>-68.037013000000002</v>
      </c>
      <c r="E36" s="74">
        <v>-27.672502100000017</v>
      </c>
      <c r="F36" s="74">
        <v>-119.71504682</v>
      </c>
      <c r="G36" s="74">
        <v>-356.47294099999999</v>
      </c>
      <c r="H36" s="74">
        <v>-355.50948984000001</v>
      </c>
      <c r="I36" s="74">
        <v>-274</v>
      </c>
      <c r="J36" s="74">
        <v>59</v>
      </c>
      <c r="K36" s="74">
        <v>2.2645405699998662</v>
      </c>
      <c r="L36" s="74">
        <v>-22.752841828193169</v>
      </c>
      <c r="M36" s="74">
        <v>-174.24318017142173</v>
      </c>
      <c r="N36" s="74">
        <v>38.035838646511422</v>
      </c>
      <c r="O36" s="74">
        <v>319.17999999999995</v>
      </c>
      <c r="P36" s="74">
        <v>31.111829249999943</v>
      </c>
      <c r="Q36" s="74">
        <v>189.86992273000001</v>
      </c>
      <c r="R36" s="74">
        <v>-94.515192540000015</v>
      </c>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row>
    <row r="37" spans="2:45" s="1" customFormat="1" ht="6" customHeight="1">
      <c r="B37" s="26"/>
      <c r="C37" s="25"/>
      <c r="D37" s="74"/>
      <c r="E37" s="74"/>
      <c r="F37" s="74"/>
      <c r="G37" s="74"/>
      <c r="H37" s="74"/>
      <c r="I37" s="74"/>
      <c r="J37" s="74"/>
      <c r="K37" s="74"/>
      <c r="L37" s="74"/>
      <c r="M37" s="74"/>
      <c r="N37" s="74"/>
      <c r="O37" s="74"/>
      <c r="P37" s="74"/>
      <c r="Q37" s="74"/>
      <c r="R37" s="74"/>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row>
    <row r="38" spans="2:45" s="1" customFormat="1" ht="18" customHeight="1">
      <c r="B38" s="73" t="s">
        <v>1037</v>
      </c>
      <c r="C38" s="25"/>
      <c r="D38" s="74">
        <v>68.037013000000002</v>
      </c>
      <c r="E38" s="74">
        <v>27.672502100000017</v>
      </c>
      <c r="F38" s="74">
        <v>119.71504682</v>
      </c>
      <c r="G38" s="74">
        <v>356.47294099999999</v>
      </c>
      <c r="H38" s="74">
        <v>355.50948984000001</v>
      </c>
      <c r="I38" s="74">
        <v>274</v>
      </c>
      <c r="J38" s="74">
        <v>-59</v>
      </c>
      <c r="K38" s="74">
        <v>-2.2645405699998662</v>
      </c>
      <c r="L38" s="74">
        <v>22.752841828193169</v>
      </c>
      <c r="M38" s="74">
        <v>174.24318017142173</v>
      </c>
      <c r="N38" s="74">
        <v>-38.035838646511422</v>
      </c>
      <c r="O38" s="74">
        <v>-319.17999999999995</v>
      </c>
      <c r="P38" s="74">
        <v>-31.11182924999995</v>
      </c>
      <c r="Q38" s="74">
        <v>-189.86992273000001</v>
      </c>
      <c r="R38" s="74">
        <v>94.515192540000015</v>
      </c>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row>
    <row r="39" spans="2:45" s="1" customFormat="1" ht="18" customHeight="1">
      <c r="B39" s="60" t="s">
        <v>1008</v>
      </c>
      <c r="C39" s="25"/>
      <c r="D39" s="72">
        <v>0</v>
      </c>
      <c r="E39" s="72">
        <v>0</v>
      </c>
      <c r="F39" s="72">
        <v>0</v>
      </c>
      <c r="G39" s="72">
        <v>0</v>
      </c>
      <c r="H39" s="72">
        <v>0</v>
      </c>
      <c r="I39" s="72">
        <v>0</v>
      </c>
      <c r="J39" s="72">
        <v>0</v>
      </c>
      <c r="K39" s="72">
        <v>0</v>
      </c>
      <c r="L39" s="72">
        <v>0</v>
      </c>
      <c r="M39" s="72">
        <v>0</v>
      </c>
      <c r="N39" s="72">
        <v>0</v>
      </c>
      <c r="O39" s="72">
        <v>0</v>
      </c>
      <c r="P39" s="72">
        <v>-27.436895</v>
      </c>
      <c r="Q39" s="72">
        <v>-56.808661149999999</v>
      </c>
      <c r="R39" s="72">
        <v>-58.729687489999996</v>
      </c>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row>
    <row r="40" spans="2:45" s="1" customFormat="1" ht="18" customHeight="1">
      <c r="B40" s="60" t="s">
        <v>1038</v>
      </c>
      <c r="C40" s="25"/>
      <c r="D40" s="72">
        <v>0</v>
      </c>
      <c r="E40" s="72">
        <v>0</v>
      </c>
      <c r="F40" s="72">
        <v>0</v>
      </c>
      <c r="G40" s="72">
        <v>0</v>
      </c>
      <c r="H40" s="72">
        <v>0</v>
      </c>
      <c r="I40" s="72">
        <v>0</v>
      </c>
      <c r="J40" s="72">
        <v>0</v>
      </c>
      <c r="K40" s="72">
        <v>0</v>
      </c>
      <c r="L40" s="72">
        <v>0</v>
      </c>
      <c r="M40" s="72">
        <v>0</v>
      </c>
      <c r="N40" s="72">
        <v>0</v>
      </c>
      <c r="O40" s="72">
        <v>0</v>
      </c>
      <c r="P40" s="72">
        <v>27.436895</v>
      </c>
      <c r="Q40" s="72">
        <v>56.808661149999999</v>
      </c>
      <c r="R40" s="72">
        <v>58.729687489999996</v>
      </c>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row>
    <row r="41" spans="2:45" s="1" customFormat="1" ht="18" customHeight="1">
      <c r="B41" s="60" t="s">
        <v>1039</v>
      </c>
      <c r="C41" s="25"/>
      <c r="D41" s="72">
        <v>68.037013000000002</v>
      </c>
      <c r="E41" s="72">
        <v>27.672502100000017</v>
      </c>
      <c r="F41" s="72">
        <v>119.71504682</v>
      </c>
      <c r="G41" s="72">
        <v>356.47294099999999</v>
      </c>
      <c r="H41" s="72">
        <v>355.50948984000001</v>
      </c>
      <c r="I41" s="72">
        <v>274</v>
      </c>
      <c r="J41" s="72">
        <v>-59</v>
      </c>
      <c r="K41" s="72">
        <v>-2.2645405699998662</v>
      </c>
      <c r="L41" s="72">
        <v>22.752841828193169</v>
      </c>
      <c r="M41" s="72">
        <v>174.24318017142173</v>
      </c>
      <c r="N41" s="72">
        <v>-38.035838646511422</v>
      </c>
      <c r="O41" s="72">
        <v>-319.17999999999995</v>
      </c>
      <c r="P41" s="72">
        <v>-3.67493424999995</v>
      </c>
      <c r="Q41" s="72">
        <v>-133.06126158000001</v>
      </c>
      <c r="R41" s="72">
        <v>153.24488003000002</v>
      </c>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row>
    <row r="42" spans="2:45" s="1" customFormat="1" ht="18" customHeight="1">
      <c r="B42" s="60" t="s">
        <v>1040</v>
      </c>
      <c r="C42" s="25"/>
      <c r="D42" s="72">
        <v>68.037013000000002</v>
      </c>
      <c r="E42" s="72">
        <v>27.672502100000031</v>
      </c>
      <c r="F42" s="72">
        <v>119.71504682</v>
      </c>
      <c r="G42" s="72">
        <v>-481.23080528865501</v>
      </c>
      <c r="H42" s="72">
        <v>371.20949443610004</v>
      </c>
      <c r="I42" s="72">
        <v>21.946888681866994</v>
      </c>
      <c r="J42" s="72">
        <v>-50.595925875950002</v>
      </c>
      <c r="K42" s="72">
        <v>-27.449485259999889</v>
      </c>
      <c r="L42" s="72">
        <v>-21.337432931806859</v>
      </c>
      <c r="M42" s="72">
        <v>10.994556031421737</v>
      </c>
      <c r="N42" s="72">
        <v>-73.574615843021434</v>
      </c>
      <c r="O42" s="72">
        <v>-239.56999999999996</v>
      </c>
      <c r="P42" s="72">
        <v>158.28268643000007</v>
      </c>
      <c r="Q42" s="72">
        <v>-536.41148816999998</v>
      </c>
      <c r="R42" s="72">
        <v>131.75665697000002</v>
      </c>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row>
    <row r="43" spans="2:45" s="1" customFormat="1" ht="18" customHeight="1">
      <c r="B43" s="60" t="s">
        <v>1041</v>
      </c>
      <c r="C43" s="25"/>
      <c r="D43" s="72">
        <v>0</v>
      </c>
      <c r="E43" s="72">
        <v>0</v>
      </c>
      <c r="F43" s="72">
        <v>0</v>
      </c>
      <c r="G43" s="72">
        <v>837.703746288655</v>
      </c>
      <c r="H43" s="72">
        <v>-15.70000459610003</v>
      </c>
      <c r="I43" s="72">
        <v>252.05311131813301</v>
      </c>
      <c r="J43" s="72">
        <v>-8.4040741240499983</v>
      </c>
      <c r="K43" s="72">
        <v>25.184944690000023</v>
      </c>
      <c r="L43" s="72">
        <v>44.090274760000028</v>
      </c>
      <c r="M43" s="72">
        <v>163.24862414</v>
      </c>
      <c r="N43" s="72">
        <v>35.538777196510011</v>
      </c>
      <c r="O43" s="72">
        <v>-79.61</v>
      </c>
      <c r="P43" s="72">
        <v>-161.95762068000002</v>
      </c>
      <c r="Q43" s="72">
        <v>403.35022658999998</v>
      </c>
      <c r="R43" s="72">
        <v>21.488223060000003</v>
      </c>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row>
    <row r="44" spans="2:45" s="1" customFormat="1" ht="18" customHeight="1">
      <c r="B44" s="43" t="s">
        <v>794</v>
      </c>
      <c r="C44" s="25"/>
      <c r="D44" s="72"/>
      <c r="E44" s="72"/>
      <c r="F44" s="72"/>
      <c r="G44" s="72"/>
      <c r="H44" s="72"/>
      <c r="I44" s="72"/>
      <c r="J44" s="72"/>
      <c r="K44" s="72"/>
      <c r="L44" s="72"/>
      <c r="M44" s="72"/>
      <c r="N44" s="72"/>
      <c r="O44" s="72"/>
      <c r="P44" s="72"/>
      <c r="Q44" s="72"/>
      <c r="R44" s="7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row>
    <row r="45" spans="2:45" s="1" customFormat="1" ht="18" customHeight="1">
      <c r="B45" s="85" t="s">
        <v>1012</v>
      </c>
      <c r="C45" s="25"/>
      <c r="D45" s="72">
        <v>64.962986999999998</v>
      </c>
      <c r="E45" s="72">
        <v>86.989526899999987</v>
      </c>
      <c r="F45" s="72">
        <v>107.28495318</v>
      </c>
      <c r="G45" s="72">
        <v>98.027238000000011</v>
      </c>
      <c r="H45" s="72">
        <v>-16.509489840000015</v>
      </c>
      <c r="I45" s="72">
        <v>20</v>
      </c>
      <c r="J45" s="72">
        <v>59</v>
      </c>
      <c r="K45" s="72">
        <v>69.45367780999986</v>
      </c>
      <c r="L45" s="72">
        <v>120.10447984999996</v>
      </c>
      <c r="M45" s="72">
        <v>94.568198120000034</v>
      </c>
      <c r="N45" s="72">
        <v>236.51074920165013</v>
      </c>
      <c r="O45" s="72">
        <v>460.55999999999995</v>
      </c>
      <c r="P45" s="72">
        <v>227.87784306999993</v>
      </c>
      <c r="Q45" s="72">
        <v>244.43392640000002</v>
      </c>
      <c r="R45" s="72">
        <v>-90.886964830000011</v>
      </c>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row>
    <row r="46" spans="2:45" s="1" customFormat="1" ht="8.25" customHeight="1" thickBot="1">
      <c r="B46" s="179"/>
      <c r="C46" s="179"/>
      <c r="D46" s="179"/>
      <c r="E46" s="179"/>
      <c r="F46" s="179"/>
      <c r="G46" s="179"/>
      <c r="H46" s="179"/>
      <c r="I46" s="179"/>
      <c r="J46" s="179"/>
      <c r="K46" s="180"/>
      <c r="L46" s="180"/>
      <c r="M46" s="180"/>
      <c r="N46" s="180"/>
      <c r="O46" s="180"/>
      <c r="P46" s="180"/>
      <c r="Q46" s="180"/>
      <c r="R46" s="180"/>
    </row>
    <row r="47" spans="2:45" s="45" customFormat="1" ht="18" customHeight="1">
      <c r="B47" s="35" t="s">
        <v>39</v>
      </c>
      <c r="C47" s="45" t="s">
        <v>1042</v>
      </c>
      <c r="F47" s="64"/>
      <c r="G47" s="64"/>
      <c r="H47" s="64"/>
      <c r="I47" s="64"/>
    </row>
    <row r="48" spans="2:45" s="45" customFormat="1" ht="18" customHeight="1">
      <c r="B48" s="157" t="s">
        <v>40</v>
      </c>
      <c r="C48" s="45" t="s">
        <v>983</v>
      </c>
      <c r="H48" s="47"/>
      <c r="I48" s="47"/>
      <c r="J48" s="47"/>
      <c r="K48" s="47"/>
    </row>
    <row r="49" spans="2:10" s="1" customFormat="1" ht="18" customHeight="1">
      <c r="B49" s="35" t="s">
        <v>67</v>
      </c>
      <c r="C49" s="35" t="s">
        <v>1043</v>
      </c>
      <c r="D49" s="12"/>
      <c r="E49" s="12"/>
      <c r="F49" s="12"/>
      <c r="G49" s="12"/>
      <c r="H49" s="12"/>
      <c r="I49" s="12"/>
      <c r="J49" s="12"/>
    </row>
    <row r="50" spans="2:10" s="1" customFormat="1" ht="18" customHeight="1">
      <c r="B50" s="35" t="s">
        <v>769</v>
      </c>
      <c r="C50" s="12" t="s">
        <v>1044</v>
      </c>
      <c r="D50" s="10"/>
      <c r="E50" s="10"/>
      <c r="F50" s="10"/>
      <c r="G50" s="10"/>
      <c r="H50" s="10"/>
      <c r="I50" s="10"/>
      <c r="J50" s="10"/>
    </row>
    <row r="51" spans="2:10">
      <c r="B51" s="60"/>
    </row>
    <row r="52" spans="2:10">
      <c r="B52" s="60"/>
    </row>
  </sheetData>
  <printOptions horizontalCentered="1" verticalCentered="1"/>
  <pageMargins left="0" right="0.39370078740157483" top="0" bottom="0" header="0" footer="0"/>
  <pageSetup paperSize="176" scale="59" orientation="portrait" r:id="rId1"/>
  <ignoredErrors>
    <ignoredError sqref="D6:N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X70"/>
  <sheetViews>
    <sheetView zoomScale="80" zoomScaleNormal="80" zoomScaleSheetLayoutView="100" workbookViewId="0"/>
  </sheetViews>
  <sheetFormatPr baseColWidth="10" defaultRowHeight="12.75"/>
  <cols>
    <col min="1" max="1" width="3.7109375" style="1" customWidth="1"/>
    <col min="2" max="2" width="19.28515625" style="1" customWidth="1"/>
    <col min="3" max="3" width="79.42578125" style="1" customWidth="1"/>
    <col min="4" max="10" width="14.7109375" style="1" customWidth="1"/>
    <col min="11" max="11" width="16.42578125" style="1" customWidth="1"/>
    <col min="12" max="12" width="14.7109375" style="1" customWidth="1"/>
    <col min="13" max="13" width="17.7109375" style="1" customWidth="1"/>
    <col min="14" max="14" width="22.28515625" style="1" customWidth="1"/>
    <col min="15" max="24" width="14.7109375" style="1" customWidth="1"/>
    <col min="25" max="16384" width="11.42578125" style="1"/>
  </cols>
  <sheetData>
    <row r="2" spans="2:24" ht="14.25" customHeight="1">
      <c r="B2" s="2" t="s">
        <v>1185</v>
      </c>
      <c r="C2" s="3"/>
      <c r="D2" s="3"/>
      <c r="E2" s="4"/>
    </row>
    <row r="3" spans="2:24" ht="19.5" customHeight="1">
      <c r="B3" s="6" t="s">
        <v>466</v>
      </c>
      <c r="C3" s="4"/>
      <c r="D3" s="4"/>
      <c r="E3" s="8"/>
      <c r="F3" s="10"/>
      <c r="G3" s="10"/>
      <c r="H3" s="10"/>
      <c r="I3" s="10"/>
      <c r="J3" s="10"/>
      <c r="K3" s="10"/>
      <c r="L3" s="9" t="s">
        <v>48</v>
      </c>
      <c r="M3" s="10"/>
    </row>
    <row r="4" spans="2:24" ht="14.25" customHeight="1">
      <c r="B4" s="374" t="s">
        <v>248</v>
      </c>
      <c r="C4" s="374"/>
      <c r="D4" s="374"/>
      <c r="E4" s="374"/>
      <c r="F4" s="10"/>
      <c r="G4" s="10"/>
      <c r="H4" s="10"/>
      <c r="I4" s="10"/>
      <c r="J4" s="10"/>
      <c r="K4" s="10"/>
      <c r="L4" s="9"/>
      <c r="M4" s="10"/>
    </row>
    <row r="5" spans="2:24" ht="6" customHeight="1" thickBot="1">
      <c r="B5" s="15"/>
      <c r="C5" s="15"/>
      <c r="D5" s="10"/>
      <c r="E5" s="10"/>
      <c r="F5" s="10"/>
      <c r="G5" s="10"/>
      <c r="H5" s="10"/>
      <c r="I5" s="10"/>
      <c r="J5" s="10"/>
      <c r="K5" s="10"/>
      <c r="L5" s="9"/>
      <c r="M5" s="10"/>
    </row>
    <row r="6" spans="2:24" ht="30.75" customHeight="1" thickBot="1">
      <c r="B6" s="330" t="s">
        <v>467</v>
      </c>
      <c r="C6" s="330"/>
      <c r="D6" s="337" t="s">
        <v>16</v>
      </c>
      <c r="E6" s="337" t="s">
        <v>17</v>
      </c>
      <c r="F6" s="337" t="s">
        <v>18</v>
      </c>
      <c r="G6" s="337" t="s">
        <v>19</v>
      </c>
      <c r="H6" s="337" t="s">
        <v>20</v>
      </c>
      <c r="I6" s="337" t="s">
        <v>21</v>
      </c>
      <c r="J6" s="337" t="s">
        <v>22</v>
      </c>
      <c r="K6" s="337" t="s">
        <v>23</v>
      </c>
      <c r="L6" s="337" t="s">
        <v>24</v>
      </c>
      <c r="M6" s="337" t="s">
        <v>25</v>
      </c>
      <c r="N6" s="337" t="s">
        <v>49</v>
      </c>
      <c r="O6" s="337" t="s">
        <v>27</v>
      </c>
      <c r="P6" s="337" t="s">
        <v>28</v>
      </c>
      <c r="Q6" s="337" t="s">
        <v>29</v>
      </c>
      <c r="R6" s="337" t="s">
        <v>30</v>
      </c>
      <c r="S6" s="337" t="s">
        <v>31</v>
      </c>
      <c r="T6" s="337" t="s">
        <v>32</v>
      </c>
      <c r="U6" s="337" t="s">
        <v>33</v>
      </c>
      <c r="V6" s="337" t="s">
        <v>50</v>
      </c>
      <c r="W6" s="337" t="s">
        <v>34</v>
      </c>
      <c r="X6" s="337" t="s">
        <v>35</v>
      </c>
    </row>
    <row r="7" spans="2:24" ht="7.5" customHeight="1">
      <c r="B7" s="15"/>
      <c r="C7" s="15"/>
      <c r="D7" s="10"/>
      <c r="E7" s="10"/>
      <c r="F7" s="10"/>
      <c r="G7" s="10"/>
      <c r="H7" s="10"/>
      <c r="I7" s="10"/>
      <c r="J7" s="10"/>
      <c r="K7" s="10"/>
      <c r="L7" s="10"/>
      <c r="M7" s="10"/>
    </row>
    <row r="8" spans="2:24" ht="18" customHeight="1">
      <c r="B8" s="19" t="s">
        <v>468</v>
      </c>
      <c r="C8" s="9"/>
      <c r="D8" s="22">
        <v>5118.6000000000004</v>
      </c>
      <c r="E8" s="22">
        <v>6592.8</v>
      </c>
      <c r="F8" s="22">
        <v>7881.5000000000009</v>
      </c>
      <c r="G8" s="22">
        <v>10975.3</v>
      </c>
      <c r="H8" s="22">
        <v>17104</v>
      </c>
      <c r="I8" s="22">
        <v>41376.699999999997</v>
      </c>
      <c r="J8" s="22">
        <v>154715.1</v>
      </c>
      <c r="K8" s="22">
        <v>807900.99999999988</v>
      </c>
      <c r="L8" s="22">
        <v>69865.999999999971</v>
      </c>
      <c r="M8" s="22">
        <v>4271593.0999999996</v>
      </c>
      <c r="N8" s="22">
        <v>198072237.69999999</v>
      </c>
      <c r="O8" s="22">
        <v>1737.2760000000001</v>
      </c>
      <c r="P8" s="22">
        <v>2354.1565999999998</v>
      </c>
      <c r="Q8" s="22">
        <v>2720.3100000000004</v>
      </c>
      <c r="R8" s="22">
        <v>3175.1000000000004</v>
      </c>
      <c r="S8" s="22">
        <v>3881.4679999999998</v>
      </c>
      <c r="T8" s="22">
        <v>4498.7381000000014</v>
      </c>
      <c r="U8" s="22">
        <v>5676.5191999999997</v>
      </c>
      <c r="V8" s="22">
        <v>7301.2920999999997</v>
      </c>
      <c r="W8" s="22">
        <v>8361.8405000000002</v>
      </c>
      <c r="X8" s="22">
        <v>9602.7118000000009</v>
      </c>
    </row>
    <row r="9" spans="2:24" ht="18" customHeight="1">
      <c r="B9" s="23" t="s">
        <v>397</v>
      </c>
      <c r="C9" s="12"/>
      <c r="D9" s="25">
        <v>5022.6000000000004</v>
      </c>
      <c r="E9" s="25">
        <v>6505.8</v>
      </c>
      <c r="F9" s="25">
        <v>7777.5000000000009</v>
      </c>
      <c r="G9" s="25">
        <v>10897.3</v>
      </c>
      <c r="H9" s="25">
        <v>17019</v>
      </c>
      <c r="I9" s="25">
        <v>40926.699999999997</v>
      </c>
      <c r="J9" s="25">
        <v>153770.20000000001</v>
      </c>
      <c r="K9" s="25">
        <v>805860.49999999988</v>
      </c>
      <c r="L9" s="25">
        <v>69675.599999999977</v>
      </c>
      <c r="M9" s="25">
        <v>4253255.5</v>
      </c>
      <c r="N9" s="25">
        <v>198067913.19999999</v>
      </c>
      <c r="O9" s="25">
        <v>1722.576</v>
      </c>
      <c r="P9" s="25">
        <v>2339.1565999999998</v>
      </c>
      <c r="Q9" s="25">
        <v>2659.11</v>
      </c>
      <c r="R9" s="25">
        <v>3141.8</v>
      </c>
      <c r="S9" s="25">
        <v>3809.768</v>
      </c>
      <c r="T9" s="25">
        <v>4456.638100000001</v>
      </c>
      <c r="U9" s="25">
        <v>5634.4341999999997</v>
      </c>
      <c r="V9" s="25">
        <v>7279.3522999999996</v>
      </c>
      <c r="W9" s="25">
        <v>8349.8557000000001</v>
      </c>
      <c r="X9" s="25">
        <v>9598.0268000000015</v>
      </c>
    </row>
    <row r="10" spans="2:24" ht="18" customHeight="1">
      <c r="B10" s="23" t="s">
        <v>469</v>
      </c>
      <c r="C10" s="12"/>
      <c r="D10" s="25">
        <v>4736.1000000000004</v>
      </c>
      <c r="E10" s="25">
        <v>6090.7</v>
      </c>
      <c r="F10" s="25">
        <v>7085.7000000000007</v>
      </c>
      <c r="G10" s="25">
        <v>10221</v>
      </c>
      <c r="H10" s="25">
        <v>15808</v>
      </c>
      <c r="I10" s="25">
        <v>37958</v>
      </c>
      <c r="J10" s="25">
        <v>139553.70000000001</v>
      </c>
      <c r="K10" s="25">
        <v>754099.49999999988</v>
      </c>
      <c r="L10" s="25">
        <v>66399.399999999994</v>
      </c>
      <c r="M10" s="25">
        <v>3824627.3</v>
      </c>
      <c r="N10" s="25">
        <v>186030225.90000001</v>
      </c>
      <c r="O10" s="25">
        <v>1586.7759999999998</v>
      </c>
      <c r="P10" s="25">
        <v>2176.7583</v>
      </c>
      <c r="Q10" s="25">
        <v>2471.41</v>
      </c>
      <c r="R10" s="25">
        <v>2909.0000000000005</v>
      </c>
      <c r="S10" s="25">
        <v>3578.6680000000001</v>
      </c>
      <c r="T10" s="25">
        <v>4185.2529000000004</v>
      </c>
      <c r="U10" s="25">
        <v>5257.1058999999996</v>
      </c>
      <c r="V10" s="25">
        <v>6579.7651999999989</v>
      </c>
      <c r="W10" s="25">
        <v>7587.8488000000007</v>
      </c>
      <c r="X10" s="25">
        <v>8735.8730000000014</v>
      </c>
    </row>
    <row r="11" spans="2:24" ht="18" customHeight="1">
      <c r="B11" s="26" t="s">
        <v>689</v>
      </c>
      <c r="C11" s="12"/>
      <c r="D11" s="25">
        <v>20.099999999999998</v>
      </c>
      <c r="E11" s="25">
        <v>27.9</v>
      </c>
      <c r="F11" s="25">
        <v>59.4</v>
      </c>
      <c r="G11" s="25">
        <v>74.900000000000006</v>
      </c>
      <c r="H11" s="25">
        <v>89.7</v>
      </c>
      <c r="I11" s="25">
        <v>245.9</v>
      </c>
      <c r="J11" s="25">
        <v>907.8</v>
      </c>
      <c r="K11" s="25">
        <v>6853.1</v>
      </c>
      <c r="L11" s="25">
        <v>49.3</v>
      </c>
      <c r="M11" s="25">
        <v>6701.3</v>
      </c>
      <c r="N11" s="25">
        <v>529937.30000000005</v>
      </c>
      <c r="O11" s="25">
        <v>14.1</v>
      </c>
      <c r="P11" s="25">
        <v>17.447800000000001</v>
      </c>
      <c r="Q11" s="25">
        <v>10.499999999999998</v>
      </c>
      <c r="R11" s="25">
        <v>25.400000000000002</v>
      </c>
      <c r="S11" s="25">
        <v>27.3</v>
      </c>
      <c r="T11" s="25">
        <v>39.578000000000003</v>
      </c>
      <c r="U11" s="25">
        <v>37.022000000000006</v>
      </c>
      <c r="V11" s="25">
        <v>40.013400000000004</v>
      </c>
      <c r="W11" s="25">
        <v>26.928699999999999</v>
      </c>
      <c r="X11" s="25">
        <v>40.140100000000004</v>
      </c>
    </row>
    <row r="12" spans="2:24" ht="18" customHeight="1">
      <c r="B12" s="26" t="s">
        <v>470</v>
      </c>
      <c r="C12" s="12"/>
      <c r="D12" s="25">
        <v>0</v>
      </c>
      <c r="E12" s="25">
        <v>0</v>
      </c>
      <c r="F12" s="25">
        <v>0</v>
      </c>
      <c r="G12" s="25">
        <v>0</v>
      </c>
      <c r="H12" s="25">
        <v>0</v>
      </c>
      <c r="I12" s="25">
        <v>0</v>
      </c>
      <c r="J12" s="25">
        <v>0</v>
      </c>
      <c r="K12" s="25">
        <v>0</v>
      </c>
      <c r="L12" s="25">
        <v>0</v>
      </c>
      <c r="M12" s="25">
        <v>0</v>
      </c>
      <c r="N12" s="25">
        <v>0</v>
      </c>
      <c r="O12" s="25">
        <v>0</v>
      </c>
      <c r="P12" s="25">
        <v>0</v>
      </c>
      <c r="Q12" s="25">
        <v>0</v>
      </c>
      <c r="R12" s="25">
        <v>6</v>
      </c>
      <c r="S12" s="25">
        <v>5.5</v>
      </c>
      <c r="T12" s="25">
        <v>2.6</v>
      </c>
      <c r="U12" s="25">
        <v>2.9</v>
      </c>
      <c r="V12" s="25">
        <v>3.3393999999999999</v>
      </c>
      <c r="W12" s="25">
        <v>5.1112000000000002</v>
      </c>
      <c r="X12" s="25">
        <v>7.2990000000000004</v>
      </c>
    </row>
    <row r="13" spans="2:24" ht="18" customHeight="1">
      <c r="B13" s="26" t="s">
        <v>471</v>
      </c>
      <c r="C13" s="12"/>
      <c r="D13" s="25">
        <v>0</v>
      </c>
      <c r="E13" s="25">
        <v>0</v>
      </c>
      <c r="F13" s="25">
        <v>0</v>
      </c>
      <c r="G13" s="25">
        <v>0</v>
      </c>
      <c r="H13" s="25">
        <v>0</v>
      </c>
      <c r="I13" s="25">
        <v>0</v>
      </c>
      <c r="J13" s="25">
        <v>0</v>
      </c>
      <c r="K13" s="25">
        <v>0</v>
      </c>
      <c r="L13" s="25">
        <v>0</v>
      </c>
      <c r="M13" s="25">
        <v>0</v>
      </c>
      <c r="N13" s="25">
        <v>0</v>
      </c>
      <c r="O13" s="25">
        <v>0</v>
      </c>
      <c r="P13" s="25">
        <v>0</v>
      </c>
      <c r="Q13" s="25">
        <v>6</v>
      </c>
      <c r="R13" s="25">
        <v>5.5</v>
      </c>
      <c r="S13" s="25">
        <v>2.6</v>
      </c>
      <c r="T13" s="25">
        <v>2.9</v>
      </c>
      <c r="U13" s="25">
        <v>3.3393999999999999</v>
      </c>
      <c r="V13" s="25">
        <v>5.1112000000000002</v>
      </c>
      <c r="W13" s="25">
        <v>7.2990000000000004</v>
      </c>
      <c r="X13" s="25">
        <v>9.7253000000000007</v>
      </c>
    </row>
    <row r="14" spans="2:24" ht="18" customHeight="1">
      <c r="B14" s="23" t="s">
        <v>472</v>
      </c>
      <c r="C14" s="12"/>
      <c r="D14" s="25">
        <v>210.2</v>
      </c>
      <c r="E14" s="25">
        <v>294</v>
      </c>
      <c r="F14" s="25">
        <v>491</v>
      </c>
      <c r="G14" s="25">
        <v>427</v>
      </c>
      <c r="H14" s="25">
        <v>741</v>
      </c>
      <c r="I14" s="25">
        <v>1455</v>
      </c>
      <c r="J14" s="25">
        <v>6516.6</v>
      </c>
      <c r="K14" s="25">
        <v>26670.1</v>
      </c>
      <c r="L14" s="25">
        <v>2927.9</v>
      </c>
      <c r="M14" s="25">
        <v>131089.60000000001</v>
      </c>
      <c r="N14" s="25">
        <v>6455577.5</v>
      </c>
      <c r="O14" s="25">
        <v>76.199999999999989</v>
      </c>
      <c r="P14" s="25">
        <v>92.199999999999989</v>
      </c>
      <c r="Q14" s="25">
        <v>104.3</v>
      </c>
      <c r="R14" s="25">
        <v>132.6</v>
      </c>
      <c r="S14" s="25">
        <v>154.50000000000003</v>
      </c>
      <c r="T14" s="25">
        <v>154.6</v>
      </c>
      <c r="U14" s="25">
        <v>260.70330000000001</v>
      </c>
      <c r="V14" s="25">
        <v>498.6198</v>
      </c>
      <c r="W14" s="25">
        <v>613.66890000000001</v>
      </c>
      <c r="X14" s="25">
        <v>686.12169999999992</v>
      </c>
    </row>
    <row r="15" spans="2:24" ht="18" customHeight="1">
      <c r="B15" s="23" t="s">
        <v>473</v>
      </c>
      <c r="C15" s="12"/>
      <c r="D15" s="25">
        <v>44</v>
      </c>
      <c r="E15" s="25">
        <v>65</v>
      </c>
      <c r="F15" s="25">
        <v>114</v>
      </c>
      <c r="G15" s="25">
        <v>138</v>
      </c>
      <c r="H15" s="25">
        <v>179</v>
      </c>
      <c r="I15" s="25">
        <v>1243</v>
      </c>
      <c r="J15" s="25">
        <v>4749</v>
      </c>
      <c r="K15" s="25">
        <v>7302</v>
      </c>
      <c r="L15" s="25">
        <v>113.4</v>
      </c>
      <c r="M15" s="25">
        <v>149489.20000000001</v>
      </c>
      <c r="N15" s="25">
        <v>5028155.0999999996</v>
      </c>
      <c r="O15" s="25">
        <v>57.9</v>
      </c>
      <c r="P15" s="25">
        <v>54.75</v>
      </c>
      <c r="Q15" s="25">
        <v>56.1</v>
      </c>
      <c r="R15" s="25">
        <v>30</v>
      </c>
      <c r="S15" s="25">
        <v>0</v>
      </c>
      <c r="T15" s="25">
        <v>21.2</v>
      </c>
      <c r="U15" s="25">
        <v>0.56999999999999995</v>
      </c>
      <c r="V15" s="25">
        <v>0</v>
      </c>
      <c r="W15" s="25">
        <v>0</v>
      </c>
      <c r="X15" s="25">
        <v>0</v>
      </c>
    </row>
    <row r="16" spans="2:24" ht="18" customHeight="1">
      <c r="B16" s="26" t="s">
        <v>474</v>
      </c>
      <c r="C16" s="12"/>
      <c r="D16" s="25">
        <v>0</v>
      </c>
      <c r="E16" s="25">
        <v>0</v>
      </c>
      <c r="F16" s="25">
        <v>0</v>
      </c>
      <c r="G16" s="25">
        <v>0</v>
      </c>
      <c r="H16" s="25">
        <v>0</v>
      </c>
      <c r="I16" s="25">
        <v>833</v>
      </c>
      <c r="J16" s="25">
        <v>2589</v>
      </c>
      <c r="K16" s="25">
        <v>1481</v>
      </c>
      <c r="L16" s="25">
        <v>0</v>
      </c>
      <c r="M16" s="25">
        <v>76632.2</v>
      </c>
      <c r="N16" s="25">
        <v>2662256.1</v>
      </c>
      <c r="O16" s="25">
        <v>38</v>
      </c>
      <c r="P16" s="25">
        <v>25.3</v>
      </c>
      <c r="Q16" s="25">
        <v>3.1</v>
      </c>
      <c r="R16" s="25">
        <v>0</v>
      </c>
      <c r="S16" s="25">
        <v>0</v>
      </c>
      <c r="T16" s="25">
        <v>0</v>
      </c>
      <c r="U16" s="25">
        <v>0</v>
      </c>
      <c r="V16" s="25">
        <v>0</v>
      </c>
      <c r="W16" s="25">
        <v>0</v>
      </c>
      <c r="X16" s="25">
        <v>0</v>
      </c>
    </row>
    <row r="17" spans="2:24" ht="18" customHeight="1">
      <c r="B17" s="26" t="s">
        <v>475</v>
      </c>
      <c r="C17" s="12"/>
      <c r="D17" s="25">
        <v>44</v>
      </c>
      <c r="E17" s="25">
        <v>65</v>
      </c>
      <c r="F17" s="25">
        <v>114</v>
      </c>
      <c r="G17" s="25">
        <v>138</v>
      </c>
      <c r="H17" s="25">
        <v>179</v>
      </c>
      <c r="I17" s="25">
        <v>410</v>
      </c>
      <c r="J17" s="25">
        <v>2160</v>
      </c>
      <c r="K17" s="25">
        <v>5821</v>
      </c>
      <c r="L17" s="25">
        <v>113.4</v>
      </c>
      <c r="M17" s="25">
        <v>72857</v>
      </c>
      <c r="N17" s="25">
        <v>2365899</v>
      </c>
      <c r="O17" s="25">
        <v>19.899999999999999</v>
      </c>
      <c r="P17" s="25">
        <v>29.45</v>
      </c>
      <c r="Q17" s="25">
        <v>53</v>
      </c>
      <c r="R17" s="25">
        <v>30</v>
      </c>
      <c r="S17" s="25">
        <v>0</v>
      </c>
      <c r="T17" s="25">
        <v>21.2</v>
      </c>
      <c r="U17" s="25">
        <v>0.56999999999999995</v>
      </c>
      <c r="V17" s="25">
        <v>0</v>
      </c>
      <c r="W17" s="25">
        <v>0</v>
      </c>
      <c r="X17" s="25">
        <v>0</v>
      </c>
    </row>
    <row r="18" spans="2:24" ht="18" customHeight="1">
      <c r="B18" s="26" t="s">
        <v>476</v>
      </c>
      <c r="C18" s="12"/>
      <c r="D18" s="25">
        <v>32.299999999999997</v>
      </c>
      <c r="E18" s="25">
        <v>56.1</v>
      </c>
      <c r="F18" s="25">
        <v>86.8</v>
      </c>
      <c r="G18" s="25">
        <v>111.3</v>
      </c>
      <c r="H18" s="25">
        <v>291</v>
      </c>
      <c r="I18" s="25">
        <v>270.7</v>
      </c>
      <c r="J18" s="25">
        <v>2950.9</v>
      </c>
      <c r="K18" s="25">
        <v>17788.900000000001</v>
      </c>
      <c r="L18" s="25">
        <v>234.9</v>
      </c>
      <c r="M18" s="25">
        <v>148049.4</v>
      </c>
      <c r="N18" s="25">
        <v>553954.69999999995</v>
      </c>
      <c r="O18" s="25">
        <v>1.7000000000000002</v>
      </c>
      <c r="P18" s="25">
        <v>15.4483</v>
      </c>
      <c r="Q18" s="25">
        <v>27.3</v>
      </c>
      <c r="R18" s="25">
        <v>70.199999999999989</v>
      </c>
      <c r="S18" s="25">
        <v>76.599999999999994</v>
      </c>
      <c r="T18" s="25">
        <v>95.5852</v>
      </c>
      <c r="U18" s="25">
        <v>116.05499999999999</v>
      </c>
      <c r="V18" s="25">
        <v>200.96729999999999</v>
      </c>
      <c r="W18" s="25">
        <v>148.33799999999999</v>
      </c>
      <c r="X18" s="25">
        <v>176.03209999999999</v>
      </c>
    </row>
    <row r="19" spans="2:24" ht="18" customHeight="1">
      <c r="B19" s="23" t="s">
        <v>404</v>
      </c>
      <c r="C19" s="12"/>
      <c r="D19" s="25">
        <v>96</v>
      </c>
      <c r="E19" s="25">
        <v>87</v>
      </c>
      <c r="F19" s="25">
        <v>104</v>
      </c>
      <c r="G19" s="25">
        <v>78</v>
      </c>
      <c r="H19" s="25">
        <v>85</v>
      </c>
      <c r="I19" s="25">
        <v>450</v>
      </c>
      <c r="J19" s="25">
        <v>944.9</v>
      </c>
      <c r="K19" s="25">
        <v>2040.5</v>
      </c>
      <c r="L19" s="25">
        <v>190.4</v>
      </c>
      <c r="M19" s="25">
        <v>18337.599999999999</v>
      </c>
      <c r="N19" s="25">
        <v>0</v>
      </c>
      <c r="O19" s="25">
        <v>14.7</v>
      </c>
      <c r="P19" s="25">
        <v>12.6</v>
      </c>
      <c r="Q19" s="25">
        <v>21.9</v>
      </c>
      <c r="R19" s="25">
        <v>26.5</v>
      </c>
      <c r="S19" s="25">
        <v>66.2</v>
      </c>
      <c r="T19" s="25">
        <v>42.1</v>
      </c>
      <c r="U19" s="25">
        <v>42.085000000000001</v>
      </c>
      <c r="V19" s="25">
        <v>21.939799999999998</v>
      </c>
      <c r="W19" s="25">
        <v>11.9848</v>
      </c>
      <c r="X19" s="25">
        <v>4.6850000000000005</v>
      </c>
    </row>
    <row r="20" spans="2:24" ht="18" customHeight="1">
      <c r="B20" s="23" t="s">
        <v>477</v>
      </c>
      <c r="C20" s="12"/>
      <c r="D20" s="25">
        <v>0</v>
      </c>
      <c r="E20" s="25">
        <v>0</v>
      </c>
      <c r="F20" s="25">
        <v>0</v>
      </c>
      <c r="G20" s="25">
        <v>0</v>
      </c>
      <c r="H20" s="25">
        <v>0</v>
      </c>
      <c r="I20" s="25">
        <v>0</v>
      </c>
      <c r="J20" s="25">
        <v>0</v>
      </c>
      <c r="K20" s="25">
        <v>0</v>
      </c>
      <c r="L20" s="25">
        <v>0</v>
      </c>
      <c r="M20" s="25">
        <v>0</v>
      </c>
      <c r="N20" s="25">
        <v>4324.5</v>
      </c>
      <c r="O20" s="25">
        <v>0</v>
      </c>
      <c r="P20" s="25">
        <v>2.4</v>
      </c>
      <c r="Q20" s="25">
        <v>2.5</v>
      </c>
      <c r="R20" s="25">
        <v>2</v>
      </c>
      <c r="S20" s="25">
        <v>3.6</v>
      </c>
      <c r="T20" s="25">
        <v>0</v>
      </c>
      <c r="U20" s="25">
        <v>0</v>
      </c>
      <c r="V20" s="25">
        <v>0</v>
      </c>
      <c r="W20" s="25">
        <v>0</v>
      </c>
      <c r="X20" s="25">
        <v>0</v>
      </c>
    </row>
    <row r="21" spans="2:24" ht="7.5" customHeight="1">
      <c r="B21" s="26"/>
      <c r="C21" s="12"/>
      <c r="D21" s="25"/>
      <c r="E21" s="25"/>
      <c r="F21" s="25"/>
      <c r="G21" s="25"/>
      <c r="H21" s="25"/>
      <c r="I21" s="25"/>
      <c r="J21" s="25"/>
      <c r="K21" s="25"/>
      <c r="L21" s="25"/>
      <c r="M21" s="25"/>
      <c r="N21" s="25"/>
      <c r="O21" s="25"/>
      <c r="P21" s="25"/>
      <c r="Q21" s="25"/>
      <c r="R21" s="25"/>
      <c r="S21" s="25"/>
      <c r="T21" s="25"/>
      <c r="U21" s="25"/>
      <c r="V21" s="25"/>
      <c r="W21" s="25"/>
      <c r="X21" s="25"/>
    </row>
    <row r="22" spans="2:24" ht="18" customHeight="1">
      <c r="B22" s="19" t="s">
        <v>478</v>
      </c>
      <c r="C22" s="9"/>
      <c r="D22" s="22">
        <v>6966.8</v>
      </c>
      <c r="E22" s="22">
        <v>8621</v>
      </c>
      <c r="F22" s="22">
        <v>11350.6</v>
      </c>
      <c r="G22" s="22">
        <v>18153.400000000001</v>
      </c>
      <c r="H22" s="22">
        <v>27466</v>
      </c>
      <c r="I22" s="22">
        <v>66627</v>
      </c>
      <c r="J22" s="22">
        <v>224017.30000000002</v>
      </c>
      <c r="K22" s="22">
        <v>1258695.7999999998</v>
      </c>
      <c r="L22" s="22">
        <v>152193.09999999998</v>
      </c>
      <c r="M22" s="22">
        <v>5104908.5999999987</v>
      </c>
      <c r="N22" s="22">
        <v>400874237.80000007</v>
      </c>
      <c r="O22" s="22">
        <v>2242.2000000000003</v>
      </c>
      <c r="P22" s="22">
        <v>2961.8905999999997</v>
      </c>
      <c r="Q22" s="22">
        <v>3515.9999999999995</v>
      </c>
      <c r="R22" s="22">
        <v>4355.8</v>
      </c>
      <c r="S22" s="22">
        <v>5126</v>
      </c>
      <c r="T22" s="22">
        <v>5952.1278000000002</v>
      </c>
      <c r="U22" s="22">
        <v>6690.9650000000011</v>
      </c>
      <c r="V22" s="22">
        <v>8158.8293999999987</v>
      </c>
      <c r="W22" s="22">
        <v>11392.4241</v>
      </c>
      <c r="X22" s="22">
        <v>13348.702500000001</v>
      </c>
    </row>
    <row r="23" spans="2:24" ht="18" customHeight="1">
      <c r="B23" s="26" t="s">
        <v>479</v>
      </c>
      <c r="C23" s="12"/>
      <c r="D23" s="25">
        <v>5199.5</v>
      </c>
      <c r="E23" s="25">
        <v>7355.5</v>
      </c>
      <c r="F23" s="25">
        <v>9533.9</v>
      </c>
      <c r="G23" s="25">
        <v>13290.2</v>
      </c>
      <c r="H23" s="25">
        <v>20188</v>
      </c>
      <c r="I23" s="25">
        <v>55049</v>
      </c>
      <c r="J23" s="25">
        <v>193681.7</v>
      </c>
      <c r="K23" s="25">
        <v>1120055.2999999998</v>
      </c>
      <c r="L23" s="25">
        <v>131340.4</v>
      </c>
      <c r="M23" s="25">
        <v>4547011.3999999994</v>
      </c>
      <c r="N23" s="25">
        <v>384348050.90000004</v>
      </c>
      <c r="O23" s="25">
        <v>1949.5</v>
      </c>
      <c r="P23" s="25">
        <v>2357.4321</v>
      </c>
      <c r="Q23" s="25">
        <v>2697.2999999999997</v>
      </c>
      <c r="R23" s="25">
        <v>3167.5</v>
      </c>
      <c r="S23" s="25">
        <v>3350.8999999999996</v>
      </c>
      <c r="T23" s="25">
        <v>4062.8415</v>
      </c>
      <c r="U23" s="25">
        <v>4656.9710000000005</v>
      </c>
      <c r="V23" s="25">
        <v>5832.5068999999994</v>
      </c>
      <c r="W23" s="25">
        <v>6607.4669000000004</v>
      </c>
      <c r="X23" s="25">
        <v>8133.7347999999993</v>
      </c>
    </row>
    <row r="24" spans="2:24" ht="18" customHeight="1">
      <c r="B24" s="26" t="s">
        <v>480</v>
      </c>
      <c r="C24" s="12"/>
      <c r="D24" s="25">
        <v>3852.4</v>
      </c>
      <c r="E24" s="25">
        <v>5439.5</v>
      </c>
      <c r="F24" s="25">
        <v>6713.9</v>
      </c>
      <c r="G24" s="25">
        <v>10230</v>
      </c>
      <c r="H24" s="25">
        <v>15274</v>
      </c>
      <c r="I24" s="25">
        <v>46547</v>
      </c>
      <c r="J24" s="25">
        <v>171831.90000000002</v>
      </c>
      <c r="K24" s="25">
        <v>997116.7</v>
      </c>
      <c r="L24" s="25">
        <v>103252.4</v>
      </c>
      <c r="M24" s="25">
        <v>4154998.8999999994</v>
      </c>
      <c r="N24" s="25">
        <v>342438796.60000002</v>
      </c>
      <c r="O24" s="25">
        <v>1417.5</v>
      </c>
      <c r="P24" s="25">
        <v>1698.7335999999998</v>
      </c>
      <c r="Q24" s="25">
        <v>1886.4</v>
      </c>
      <c r="R24" s="25">
        <v>1954.2</v>
      </c>
      <c r="S24" s="25">
        <v>1893.6999999999998</v>
      </c>
      <c r="T24" s="25">
        <v>2474.3179</v>
      </c>
      <c r="U24" s="25">
        <v>2459.4881999999998</v>
      </c>
      <c r="V24" s="25">
        <v>3301.1744999999996</v>
      </c>
      <c r="W24" s="25">
        <v>4035.3815000000004</v>
      </c>
      <c r="X24" s="25">
        <v>4575.6205</v>
      </c>
    </row>
    <row r="25" spans="2:24" ht="18" customHeight="1">
      <c r="B25" s="26" t="s">
        <v>481</v>
      </c>
      <c r="C25" s="12"/>
      <c r="D25" s="25">
        <v>1640.8</v>
      </c>
      <c r="E25" s="25">
        <v>2061</v>
      </c>
      <c r="F25" s="25">
        <v>2291</v>
      </c>
      <c r="G25" s="25">
        <v>2884</v>
      </c>
      <c r="H25" s="25">
        <v>4069</v>
      </c>
      <c r="I25" s="25">
        <v>11721</v>
      </c>
      <c r="J25" s="25">
        <v>38791.300000000003</v>
      </c>
      <c r="K25" s="25">
        <v>180245.6</v>
      </c>
      <c r="L25" s="25">
        <v>12824.9</v>
      </c>
      <c r="M25" s="25">
        <v>699431.3</v>
      </c>
      <c r="N25" s="25">
        <v>113779338.5</v>
      </c>
      <c r="O25" s="25">
        <v>673</v>
      </c>
      <c r="P25" s="25">
        <v>890.40019999999993</v>
      </c>
      <c r="Q25" s="25">
        <v>934.80000000000018</v>
      </c>
      <c r="R25" s="25">
        <v>948</v>
      </c>
      <c r="S25" s="25">
        <v>966.2</v>
      </c>
      <c r="T25" s="25">
        <v>972.32590000000005</v>
      </c>
      <c r="U25" s="25">
        <v>1128.6320000000001</v>
      </c>
      <c r="V25" s="25">
        <v>1504.0382</v>
      </c>
      <c r="W25" s="25">
        <v>1894.9734000000001</v>
      </c>
      <c r="X25" s="25">
        <v>2113.7334000000001</v>
      </c>
    </row>
    <row r="26" spans="2:24" ht="18" customHeight="1">
      <c r="B26" s="26" t="s">
        <v>482</v>
      </c>
      <c r="C26" s="12"/>
      <c r="D26" s="25">
        <v>2014.3</v>
      </c>
      <c r="E26" s="25">
        <v>3171.9</v>
      </c>
      <c r="F26" s="25">
        <v>4049.7</v>
      </c>
      <c r="G26" s="25">
        <v>6894.1</v>
      </c>
      <c r="H26" s="25">
        <v>10609</v>
      </c>
      <c r="I26" s="25">
        <v>33550</v>
      </c>
      <c r="J26" s="25">
        <v>126470.6</v>
      </c>
      <c r="K26" s="25">
        <v>794632.1</v>
      </c>
      <c r="L26" s="25">
        <v>89535.2</v>
      </c>
      <c r="M26" s="25">
        <v>3318920.3</v>
      </c>
      <c r="N26" s="25">
        <v>208048705.59999999</v>
      </c>
      <c r="O26" s="25">
        <v>646.00000000000011</v>
      </c>
      <c r="P26" s="25">
        <v>624.64919999999984</v>
      </c>
      <c r="Q26" s="25">
        <v>697.5</v>
      </c>
      <c r="R26" s="25">
        <v>689.5</v>
      </c>
      <c r="S26" s="25">
        <v>584.59999999999991</v>
      </c>
      <c r="T26" s="25">
        <v>1073.2873</v>
      </c>
      <c r="U26" s="25">
        <v>844.42709999999988</v>
      </c>
      <c r="V26" s="25">
        <v>1196.7035000000001</v>
      </c>
      <c r="W26" s="25">
        <v>1478.6158</v>
      </c>
      <c r="X26" s="25">
        <v>1619.8645000000001</v>
      </c>
    </row>
    <row r="27" spans="2:24" ht="18" customHeight="1">
      <c r="B27" s="26" t="s">
        <v>483</v>
      </c>
      <c r="C27" s="12"/>
      <c r="D27" s="25">
        <v>197.3</v>
      </c>
      <c r="E27" s="25">
        <v>206.6</v>
      </c>
      <c r="F27" s="25">
        <v>373.2</v>
      </c>
      <c r="G27" s="25">
        <v>451.9</v>
      </c>
      <c r="H27" s="25">
        <v>596</v>
      </c>
      <c r="I27" s="25">
        <v>1276</v>
      </c>
      <c r="J27" s="25">
        <v>6570</v>
      </c>
      <c r="K27" s="25">
        <v>22239</v>
      </c>
      <c r="L27" s="25">
        <v>892.3</v>
      </c>
      <c r="M27" s="25">
        <v>136647.29999999999</v>
      </c>
      <c r="N27" s="25">
        <v>20610752.5</v>
      </c>
      <c r="O27" s="25">
        <v>98.5</v>
      </c>
      <c r="P27" s="25">
        <v>183.6842</v>
      </c>
      <c r="Q27" s="25">
        <v>248.1</v>
      </c>
      <c r="R27" s="25">
        <v>311.2</v>
      </c>
      <c r="S27" s="25">
        <v>340.3</v>
      </c>
      <c r="T27" s="25">
        <v>425.80470000000003</v>
      </c>
      <c r="U27" s="25">
        <v>483.08969999999999</v>
      </c>
      <c r="V27" s="25">
        <v>595.32159999999999</v>
      </c>
      <c r="W27" s="25">
        <v>654.49329999999998</v>
      </c>
      <c r="X27" s="25">
        <v>832.29729999999995</v>
      </c>
    </row>
    <row r="28" spans="2:24" ht="18" customHeight="1">
      <c r="B28" s="26" t="s">
        <v>484</v>
      </c>
      <c r="C28" s="12"/>
      <c r="D28" s="25">
        <v>0</v>
      </c>
      <c r="E28" s="25">
        <v>0</v>
      </c>
      <c r="F28" s="25">
        <v>0</v>
      </c>
      <c r="G28" s="25">
        <v>0</v>
      </c>
      <c r="H28" s="25">
        <v>0</v>
      </c>
      <c r="I28" s="25">
        <v>0</v>
      </c>
      <c r="J28" s="25">
        <v>0</v>
      </c>
      <c r="K28" s="25">
        <v>0</v>
      </c>
      <c r="L28" s="25">
        <v>0</v>
      </c>
      <c r="M28" s="25">
        <v>0</v>
      </c>
      <c r="N28" s="25">
        <v>0</v>
      </c>
      <c r="O28" s="25">
        <v>0</v>
      </c>
      <c r="P28" s="25">
        <v>0</v>
      </c>
      <c r="Q28" s="25">
        <v>6</v>
      </c>
      <c r="R28" s="25">
        <v>5.5</v>
      </c>
      <c r="S28" s="25">
        <v>2.6</v>
      </c>
      <c r="T28" s="25">
        <v>2.9</v>
      </c>
      <c r="U28" s="25">
        <v>3.3393999999999999</v>
      </c>
      <c r="V28" s="25">
        <v>5.1112000000000002</v>
      </c>
      <c r="W28" s="25">
        <v>7.2990000000000004</v>
      </c>
      <c r="X28" s="25">
        <v>9.7253000000000007</v>
      </c>
    </row>
    <row r="29" spans="2:24" ht="18" customHeight="1">
      <c r="B29" s="26" t="s">
        <v>331</v>
      </c>
      <c r="C29" s="12"/>
      <c r="D29" s="25">
        <v>490</v>
      </c>
      <c r="E29" s="25">
        <v>847</v>
      </c>
      <c r="F29" s="25">
        <v>1384</v>
      </c>
      <c r="G29" s="25">
        <v>1031</v>
      </c>
      <c r="H29" s="25">
        <v>1200</v>
      </c>
      <c r="I29" s="25">
        <v>3083</v>
      </c>
      <c r="J29" s="25">
        <v>5541</v>
      </c>
      <c r="K29" s="25">
        <v>8733</v>
      </c>
      <c r="L29" s="25">
        <v>245</v>
      </c>
      <c r="M29" s="25">
        <v>703</v>
      </c>
      <c r="N29" s="25">
        <v>39934.300000000003</v>
      </c>
      <c r="O29" s="25">
        <v>85.3</v>
      </c>
      <c r="P29" s="25">
        <v>264.49700000000001</v>
      </c>
      <c r="Q29" s="25">
        <v>425.6</v>
      </c>
      <c r="R29" s="25">
        <v>644.29999999999995</v>
      </c>
      <c r="S29" s="25">
        <v>573</v>
      </c>
      <c r="T29" s="25">
        <v>500.78149999999999</v>
      </c>
      <c r="U29" s="25">
        <v>918.15880000000016</v>
      </c>
      <c r="V29" s="25">
        <v>1077.3883000000001</v>
      </c>
      <c r="W29" s="25">
        <v>765.88890000000004</v>
      </c>
      <c r="X29" s="25">
        <v>1050.0304999999998</v>
      </c>
    </row>
    <row r="30" spans="2:24" ht="18" customHeight="1">
      <c r="B30" s="43" t="s">
        <v>485</v>
      </c>
      <c r="C30" s="12"/>
      <c r="D30" s="25">
        <v>152</v>
      </c>
      <c r="E30" s="25">
        <v>197</v>
      </c>
      <c r="F30" s="25">
        <v>525</v>
      </c>
      <c r="G30" s="25">
        <v>769</v>
      </c>
      <c r="H30" s="25">
        <v>902</v>
      </c>
      <c r="I30" s="25">
        <v>2595</v>
      </c>
      <c r="J30" s="25">
        <v>5095</v>
      </c>
      <c r="K30" s="25">
        <v>8035</v>
      </c>
      <c r="L30" s="25">
        <v>245</v>
      </c>
      <c r="M30" s="25">
        <v>577</v>
      </c>
      <c r="N30" s="25">
        <v>38706.300000000003</v>
      </c>
      <c r="O30" s="25">
        <v>1.1000000000000001</v>
      </c>
      <c r="P30" s="25">
        <v>1.1970000000000001</v>
      </c>
      <c r="Q30" s="25">
        <v>0.1</v>
      </c>
      <c r="R30" s="25">
        <v>43.4</v>
      </c>
      <c r="S30" s="25">
        <v>29</v>
      </c>
      <c r="T30" s="25">
        <v>53.491099999999996</v>
      </c>
      <c r="U30" s="25">
        <v>114.1909</v>
      </c>
      <c r="V30" s="25">
        <v>418.21129999999999</v>
      </c>
      <c r="W30" s="25">
        <v>285.22030000000001</v>
      </c>
      <c r="X30" s="25">
        <v>334.16579999999999</v>
      </c>
    </row>
    <row r="31" spans="2:24" ht="18" customHeight="1">
      <c r="B31" s="43" t="s">
        <v>486</v>
      </c>
      <c r="C31" s="12"/>
      <c r="D31" s="25">
        <v>338</v>
      </c>
      <c r="E31" s="25">
        <v>650</v>
      </c>
      <c r="F31" s="25">
        <v>859</v>
      </c>
      <c r="G31" s="25">
        <v>262</v>
      </c>
      <c r="H31" s="25">
        <v>298</v>
      </c>
      <c r="I31" s="25">
        <v>488</v>
      </c>
      <c r="J31" s="25">
        <v>446</v>
      </c>
      <c r="K31" s="25">
        <v>698</v>
      </c>
      <c r="L31" s="25">
        <v>0</v>
      </c>
      <c r="M31" s="25">
        <v>126</v>
      </c>
      <c r="N31" s="25">
        <v>1228</v>
      </c>
      <c r="O31" s="25">
        <v>84.2</v>
      </c>
      <c r="P31" s="25">
        <v>263.3</v>
      </c>
      <c r="Q31" s="25">
        <v>425.5</v>
      </c>
      <c r="R31" s="25">
        <v>600.9</v>
      </c>
      <c r="S31" s="25">
        <v>544</v>
      </c>
      <c r="T31" s="25">
        <v>447.29039999999998</v>
      </c>
      <c r="U31" s="25">
        <v>803.9679000000001</v>
      </c>
      <c r="V31" s="25">
        <v>659.17700000000002</v>
      </c>
      <c r="W31" s="25">
        <v>480.66860000000003</v>
      </c>
      <c r="X31" s="25">
        <v>715.86469999999997</v>
      </c>
    </row>
    <row r="32" spans="2:24" ht="18" customHeight="1">
      <c r="B32" s="26" t="s">
        <v>487</v>
      </c>
      <c r="C32" s="12"/>
      <c r="D32" s="25">
        <v>857.09999999999991</v>
      </c>
      <c r="E32" s="25">
        <v>1069</v>
      </c>
      <c r="F32" s="25">
        <v>1412.1</v>
      </c>
      <c r="G32" s="25">
        <v>1932.6</v>
      </c>
      <c r="H32" s="25">
        <v>3419.0000000000005</v>
      </c>
      <c r="I32" s="25">
        <v>4037.9999999999995</v>
      </c>
      <c r="J32" s="25">
        <v>14962.8</v>
      </c>
      <c r="K32" s="25">
        <v>87682.599999999977</v>
      </c>
      <c r="L32" s="25">
        <v>27843</v>
      </c>
      <c r="M32" s="25">
        <v>389509.70000000007</v>
      </c>
      <c r="N32" s="25">
        <v>41393606.999999985</v>
      </c>
      <c r="O32" s="25">
        <v>427.3</v>
      </c>
      <c r="P32" s="25">
        <v>383.6400000000001</v>
      </c>
      <c r="Q32" s="25">
        <v>374.1</v>
      </c>
      <c r="R32" s="25">
        <v>518.90000000000009</v>
      </c>
      <c r="S32" s="25">
        <v>766.3</v>
      </c>
      <c r="T32" s="25">
        <v>933.39549999999997</v>
      </c>
      <c r="U32" s="25">
        <v>1106.2504999999999</v>
      </c>
      <c r="V32" s="25">
        <v>1247.5291</v>
      </c>
      <c r="W32" s="25">
        <v>1502.5954999999997</v>
      </c>
      <c r="X32" s="25">
        <v>2197.6603</v>
      </c>
    </row>
    <row r="33" spans="2:24" ht="18" customHeight="1">
      <c r="B33" s="26" t="s">
        <v>488</v>
      </c>
      <c r="C33" s="12"/>
      <c r="D33" s="25">
        <v>0</v>
      </c>
      <c r="E33" s="25">
        <v>33</v>
      </c>
      <c r="F33" s="25">
        <v>84.2</v>
      </c>
      <c r="G33" s="25">
        <v>112.2</v>
      </c>
      <c r="H33" s="25">
        <v>162.4</v>
      </c>
      <c r="I33" s="25">
        <v>342.1</v>
      </c>
      <c r="J33" s="25">
        <v>1579.5</v>
      </c>
      <c r="K33" s="25">
        <v>9345.4</v>
      </c>
      <c r="L33" s="25">
        <v>2232.6</v>
      </c>
      <c r="M33" s="25">
        <v>2100</v>
      </c>
      <c r="N33" s="25">
        <v>336924.9</v>
      </c>
      <c r="O33" s="25">
        <v>2.5</v>
      </c>
      <c r="P33" s="25">
        <v>4.1319999999999997</v>
      </c>
      <c r="Q33" s="25">
        <v>0</v>
      </c>
      <c r="R33" s="25">
        <v>0</v>
      </c>
      <c r="S33" s="25">
        <v>0</v>
      </c>
      <c r="T33" s="25">
        <v>0</v>
      </c>
      <c r="U33" s="25">
        <v>0</v>
      </c>
      <c r="V33" s="25">
        <v>0</v>
      </c>
      <c r="W33" s="25">
        <v>0</v>
      </c>
      <c r="X33" s="25">
        <v>0</v>
      </c>
    </row>
    <row r="34" spans="2:24" ht="18" customHeight="1">
      <c r="B34" s="26" t="s">
        <v>489</v>
      </c>
      <c r="C34" s="12"/>
      <c r="D34" s="25">
        <v>857.09999999999991</v>
      </c>
      <c r="E34" s="25">
        <v>1036</v>
      </c>
      <c r="F34" s="25">
        <v>1327.8999999999999</v>
      </c>
      <c r="G34" s="25">
        <v>1820.3999999999999</v>
      </c>
      <c r="H34" s="25">
        <v>3256.6000000000004</v>
      </c>
      <c r="I34" s="25">
        <v>3695.8999999999996</v>
      </c>
      <c r="J34" s="25">
        <v>13383.3</v>
      </c>
      <c r="K34" s="25">
        <v>78337.199999999983</v>
      </c>
      <c r="L34" s="25">
        <v>25610.400000000001</v>
      </c>
      <c r="M34" s="25">
        <v>387409.70000000007</v>
      </c>
      <c r="N34" s="25">
        <v>41056682.099999987</v>
      </c>
      <c r="O34" s="25">
        <v>424.8</v>
      </c>
      <c r="P34" s="25">
        <v>379.5080000000001</v>
      </c>
      <c r="Q34" s="25">
        <v>374.1</v>
      </c>
      <c r="R34" s="25">
        <v>518.90000000000009</v>
      </c>
      <c r="S34" s="25">
        <v>766.3</v>
      </c>
      <c r="T34" s="25">
        <v>933.39549999999997</v>
      </c>
      <c r="U34" s="25">
        <v>1106.2504999999999</v>
      </c>
      <c r="V34" s="25">
        <v>1247.5291</v>
      </c>
      <c r="W34" s="25">
        <v>1502.5954999999997</v>
      </c>
      <c r="X34" s="25">
        <v>2197.6603</v>
      </c>
    </row>
    <row r="35" spans="2:24" ht="18" customHeight="1">
      <c r="B35" s="26" t="s">
        <v>490</v>
      </c>
      <c r="C35" s="12"/>
      <c r="D35" s="25">
        <v>0</v>
      </c>
      <c r="E35" s="25">
        <v>0</v>
      </c>
      <c r="F35" s="25">
        <v>23.9</v>
      </c>
      <c r="G35" s="25">
        <v>96.6</v>
      </c>
      <c r="H35" s="25">
        <v>295</v>
      </c>
      <c r="I35" s="25">
        <v>1381</v>
      </c>
      <c r="J35" s="25">
        <v>1346</v>
      </c>
      <c r="K35" s="25">
        <v>26523</v>
      </c>
      <c r="L35" s="25">
        <v>0</v>
      </c>
      <c r="M35" s="25">
        <v>1799.8</v>
      </c>
      <c r="N35" s="25">
        <v>475713</v>
      </c>
      <c r="O35" s="25">
        <v>19.399999999999999</v>
      </c>
      <c r="P35" s="25">
        <v>10.561500000000001</v>
      </c>
      <c r="Q35" s="25">
        <v>11.2</v>
      </c>
      <c r="R35" s="25">
        <v>11.1</v>
      </c>
      <c r="S35" s="25">
        <v>6.7</v>
      </c>
      <c r="T35" s="25">
        <v>21.607600000000001</v>
      </c>
      <c r="U35" s="25">
        <v>2.6781999999999999</v>
      </c>
      <c r="V35" s="25">
        <v>4.1024000000000003</v>
      </c>
      <c r="W35" s="25">
        <v>5.4749999999999996</v>
      </c>
      <c r="X35" s="25">
        <v>0</v>
      </c>
    </row>
    <row r="36" spans="2:24" ht="18" customHeight="1">
      <c r="B36" s="26" t="s">
        <v>491</v>
      </c>
      <c r="C36" s="12"/>
      <c r="D36" s="25">
        <v>0</v>
      </c>
      <c r="E36" s="25">
        <v>0</v>
      </c>
      <c r="F36" s="25">
        <v>0</v>
      </c>
      <c r="G36" s="25">
        <v>0</v>
      </c>
      <c r="H36" s="25">
        <v>0</v>
      </c>
      <c r="I36" s="25">
        <v>0</v>
      </c>
      <c r="J36" s="25">
        <v>0</v>
      </c>
      <c r="K36" s="25">
        <v>0</v>
      </c>
      <c r="L36" s="25">
        <v>0</v>
      </c>
      <c r="M36" s="25">
        <v>0</v>
      </c>
      <c r="N36" s="25">
        <v>0</v>
      </c>
      <c r="O36" s="25">
        <v>0</v>
      </c>
      <c r="P36" s="25">
        <v>0</v>
      </c>
      <c r="Q36" s="25">
        <v>0</v>
      </c>
      <c r="R36" s="25">
        <v>39</v>
      </c>
      <c r="S36" s="25">
        <v>111.2</v>
      </c>
      <c r="T36" s="25">
        <v>132.739</v>
      </c>
      <c r="U36" s="25">
        <v>170.39529999999999</v>
      </c>
      <c r="V36" s="25">
        <v>202.3126</v>
      </c>
      <c r="W36" s="25">
        <v>298.12599999999998</v>
      </c>
      <c r="X36" s="25">
        <v>310.42349999999999</v>
      </c>
    </row>
    <row r="37" spans="2:24" ht="18" customHeight="1">
      <c r="B37" s="26" t="s">
        <v>492</v>
      </c>
      <c r="C37" s="12"/>
      <c r="D37" s="25">
        <v>1045.3</v>
      </c>
      <c r="E37" s="25">
        <v>997.5</v>
      </c>
      <c r="F37" s="25">
        <v>1253.7</v>
      </c>
      <c r="G37" s="25">
        <v>2335.1999999999998</v>
      </c>
      <c r="H37" s="25">
        <v>3798</v>
      </c>
      <c r="I37" s="25">
        <v>9032</v>
      </c>
      <c r="J37" s="25">
        <v>20111.400000000001</v>
      </c>
      <c r="K37" s="25">
        <v>105795.5</v>
      </c>
      <c r="L37" s="25">
        <v>12731.6</v>
      </c>
      <c r="M37" s="25">
        <v>330614.59999999998</v>
      </c>
      <c r="N37" s="25">
        <v>12897275.100000001</v>
      </c>
      <c r="O37" s="25">
        <v>187.5</v>
      </c>
      <c r="P37" s="25">
        <v>349.10849999999999</v>
      </c>
      <c r="Q37" s="25">
        <v>329</v>
      </c>
      <c r="R37" s="25">
        <v>651.20000000000005</v>
      </c>
      <c r="S37" s="25">
        <v>845.3</v>
      </c>
      <c r="T37" s="25">
        <v>1145.8630000000001</v>
      </c>
      <c r="U37" s="25">
        <v>1070.7945999999999</v>
      </c>
      <c r="V37" s="25">
        <v>1341.7012999999999</v>
      </c>
      <c r="W37" s="25">
        <v>2476.8136000000004</v>
      </c>
      <c r="X37" s="25">
        <v>3108.1028999999999</v>
      </c>
    </row>
    <row r="38" spans="2:24" ht="18" customHeight="1">
      <c r="B38" s="26" t="s">
        <v>340</v>
      </c>
      <c r="C38" s="12"/>
      <c r="D38" s="25">
        <v>243</v>
      </c>
      <c r="E38" s="25">
        <v>37</v>
      </c>
      <c r="F38" s="25">
        <v>15</v>
      </c>
      <c r="G38" s="25">
        <v>78</v>
      </c>
      <c r="H38" s="25">
        <v>215</v>
      </c>
      <c r="I38" s="25">
        <v>606</v>
      </c>
      <c r="J38" s="25">
        <v>254</v>
      </c>
      <c r="K38" s="25">
        <v>2210</v>
      </c>
      <c r="L38" s="25">
        <v>0</v>
      </c>
      <c r="M38" s="25">
        <v>0</v>
      </c>
      <c r="N38" s="25">
        <v>0</v>
      </c>
      <c r="O38" s="25">
        <v>0.5</v>
      </c>
      <c r="P38" s="25">
        <v>6.55</v>
      </c>
      <c r="Q38" s="25">
        <v>2.7</v>
      </c>
      <c r="R38" s="25">
        <v>0.7</v>
      </c>
      <c r="S38" s="25">
        <v>3</v>
      </c>
      <c r="T38" s="25">
        <v>0</v>
      </c>
      <c r="U38" s="25">
        <v>0</v>
      </c>
      <c r="V38" s="25">
        <v>0</v>
      </c>
      <c r="W38" s="25">
        <v>0</v>
      </c>
      <c r="X38" s="25">
        <v>0</v>
      </c>
    </row>
    <row r="39" spans="2:24" ht="18" customHeight="1">
      <c r="B39" s="26" t="s">
        <v>493</v>
      </c>
      <c r="C39" s="12"/>
      <c r="D39" s="25">
        <v>479</v>
      </c>
      <c r="E39" s="25">
        <v>231</v>
      </c>
      <c r="F39" s="25">
        <v>533</v>
      </c>
      <c r="G39" s="25">
        <v>2450</v>
      </c>
      <c r="H39" s="25">
        <v>3265</v>
      </c>
      <c r="I39" s="25">
        <v>1940</v>
      </c>
      <c r="J39" s="25">
        <v>9970.2000000000007</v>
      </c>
      <c r="K39" s="25">
        <v>30635</v>
      </c>
      <c r="L39" s="25">
        <v>7979.3</v>
      </c>
      <c r="M39" s="25">
        <v>220846.59999999998</v>
      </c>
      <c r="N39" s="25">
        <v>3564602.0999999996</v>
      </c>
      <c r="O39" s="25">
        <v>36.9</v>
      </c>
      <c r="P39" s="25">
        <v>223.1</v>
      </c>
      <c r="Q39" s="25">
        <v>450.4</v>
      </c>
      <c r="R39" s="25">
        <v>455.09999999999997</v>
      </c>
      <c r="S39" s="25">
        <v>733.70000000000016</v>
      </c>
      <c r="T39" s="25">
        <v>715</v>
      </c>
      <c r="U39" s="25">
        <v>963.68399999999997</v>
      </c>
      <c r="V39" s="25">
        <v>957.04300000000001</v>
      </c>
      <c r="W39" s="25">
        <v>2129.1210000000001</v>
      </c>
      <c r="X39" s="25">
        <v>2085.6280000000002</v>
      </c>
    </row>
    <row r="40" spans="2:24" ht="18" customHeight="1">
      <c r="B40" s="26" t="s">
        <v>488</v>
      </c>
      <c r="C40" s="12"/>
      <c r="D40" s="25">
        <v>0</v>
      </c>
      <c r="E40" s="25">
        <v>0.6</v>
      </c>
      <c r="F40" s="25">
        <v>13.9</v>
      </c>
      <c r="G40" s="25">
        <v>130.10000000000002</v>
      </c>
      <c r="H40" s="25">
        <v>111.7</v>
      </c>
      <c r="I40" s="25">
        <v>115</v>
      </c>
      <c r="J40" s="25">
        <v>463</v>
      </c>
      <c r="K40" s="25">
        <v>10042.799999999999</v>
      </c>
      <c r="L40" s="25">
        <v>191.70000000000002</v>
      </c>
      <c r="M40" s="25">
        <v>15139.3</v>
      </c>
      <c r="N40" s="25">
        <v>1846770.2</v>
      </c>
      <c r="O40" s="25">
        <v>17.5</v>
      </c>
      <c r="P40" s="25">
        <v>92.359000000000009</v>
      </c>
      <c r="Q40" s="25">
        <v>11.5</v>
      </c>
      <c r="R40" s="25">
        <v>38.6</v>
      </c>
      <c r="S40" s="25">
        <v>25.3</v>
      </c>
      <c r="T40" s="25">
        <v>30.1</v>
      </c>
      <c r="U40" s="25">
        <v>42.639000000000003</v>
      </c>
      <c r="V40" s="25">
        <v>53.412999999999997</v>
      </c>
      <c r="W40" s="25">
        <v>78.099000000000004</v>
      </c>
      <c r="X40" s="25">
        <v>77.043999999999997</v>
      </c>
    </row>
    <row r="41" spans="2:24" ht="18" customHeight="1">
      <c r="B41" s="26" t="s">
        <v>494</v>
      </c>
      <c r="C41" s="12"/>
      <c r="D41" s="25">
        <v>479</v>
      </c>
      <c r="E41" s="25">
        <v>230.4</v>
      </c>
      <c r="F41" s="25">
        <v>519.1</v>
      </c>
      <c r="G41" s="25">
        <v>2319.9</v>
      </c>
      <c r="H41" s="25">
        <v>3153.3</v>
      </c>
      <c r="I41" s="25">
        <v>1825</v>
      </c>
      <c r="J41" s="25">
        <v>9507.2000000000007</v>
      </c>
      <c r="K41" s="25">
        <v>20592.2</v>
      </c>
      <c r="L41" s="25">
        <v>7787.6</v>
      </c>
      <c r="M41" s="25">
        <v>205707.3</v>
      </c>
      <c r="N41" s="25">
        <v>1717831.8999999997</v>
      </c>
      <c r="O41" s="25">
        <v>19.399999999999999</v>
      </c>
      <c r="P41" s="25">
        <v>130.74099999999999</v>
      </c>
      <c r="Q41" s="25">
        <v>438.9</v>
      </c>
      <c r="R41" s="25">
        <v>416.49999999999994</v>
      </c>
      <c r="S41" s="25">
        <v>708.4000000000002</v>
      </c>
      <c r="T41" s="25">
        <v>684.9</v>
      </c>
      <c r="U41" s="25">
        <v>921.04499999999996</v>
      </c>
      <c r="V41" s="25">
        <v>903.63</v>
      </c>
      <c r="W41" s="25">
        <v>2051.0219999999999</v>
      </c>
      <c r="X41" s="25">
        <v>2008.5840000000001</v>
      </c>
    </row>
    <row r="42" spans="2:24" ht="18" customHeight="1">
      <c r="B42" s="26" t="s">
        <v>495</v>
      </c>
      <c r="C42" s="12"/>
      <c r="D42" s="25">
        <v>0</v>
      </c>
      <c r="E42" s="25">
        <v>0</v>
      </c>
      <c r="F42" s="25">
        <v>15</v>
      </c>
      <c r="G42" s="25">
        <v>0</v>
      </c>
      <c r="H42" s="25">
        <v>0</v>
      </c>
      <c r="I42" s="25">
        <v>0</v>
      </c>
      <c r="J42" s="25">
        <v>0</v>
      </c>
      <c r="K42" s="25">
        <v>0</v>
      </c>
      <c r="L42" s="25">
        <v>141.80000000000001</v>
      </c>
      <c r="M42" s="25">
        <v>6436</v>
      </c>
      <c r="N42" s="25">
        <v>64309.7</v>
      </c>
      <c r="O42" s="25">
        <v>67.8</v>
      </c>
      <c r="P42" s="25">
        <v>25.700000000000003</v>
      </c>
      <c r="Q42" s="25">
        <v>36.6</v>
      </c>
      <c r="R42" s="25">
        <v>81.299999999999983</v>
      </c>
      <c r="S42" s="25">
        <v>193.1</v>
      </c>
      <c r="T42" s="25">
        <v>28.423300000000001</v>
      </c>
      <c r="U42" s="25">
        <v>-0.48459999999999948</v>
      </c>
      <c r="V42" s="25">
        <v>27.578200000000002</v>
      </c>
      <c r="W42" s="25">
        <v>179.02259999999998</v>
      </c>
      <c r="X42" s="25">
        <v>21.236800000000002</v>
      </c>
    </row>
    <row r="43" spans="2:24" ht="6.75" customHeight="1">
      <c r="B43" s="26" t="s">
        <v>37</v>
      </c>
      <c r="C43" s="12"/>
      <c r="D43" s="25"/>
      <c r="E43" s="25"/>
      <c r="F43" s="25"/>
      <c r="G43" s="25"/>
      <c r="H43" s="25"/>
      <c r="I43" s="25"/>
      <c r="J43" s="25"/>
      <c r="K43" s="25"/>
      <c r="L43" s="25"/>
      <c r="M43" s="25"/>
      <c r="N43" s="25"/>
      <c r="O43" s="25"/>
      <c r="P43" s="25"/>
      <c r="Q43" s="25"/>
      <c r="R43" s="25"/>
      <c r="S43" s="25"/>
      <c r="T43" s="25"/>
      <c r="U43" s="25"/>
      <c r="V43" s="25"/>
      <c r="W43" s="25"/>
      <c r="X43" s="25"/>
    </row>
    <row r="44" spans="2:24" s="44" customFormat="1" ht="18" customHeight="1">
      <c r="B44" s="19" t="s">
        <v>496</v>
      </c>
      <c r="C44" s="9"/>
      <c r="D44" s="22">
        <v>-176.89999999999964</v>
      </c>
      <c r="E44" s="22">
        <v>-849.69999999999982</v>
      </c>
      <c r="F44" s="22">
        <v>-1756.3999999999987</v>
      </c>
      <c r="G44" s="22">
        <v>-2392.9000000000015</v>
      </c>
      <c r="H44" s="22">
        <v>-3169</v>
      </c>
      <c r="I44" s="22">
        <v>-14122.300000000003</v>
      </c>
      <c r="J44" s="22">
        <v>-39911.5</v>
      </c>
      <c r="K44" s="22">
        <v>-314194.79999999993</v>
      </c>
      <c r="L44" s="22">
        <v>-61664.800000000017</v>
      </c>
      <c r="M44" s="22">
        <v>-293755.89999999944</v>
      </c>
      <c r="N44" s="22">
        <v>-186280137.70000005</v>
      </c>
      <c r="O44" s="22">
        <v>-226.92399999999998</v>
      </c>
      <c r="P44" s="22">
        <v>-18.275500000000193</v>
      </c>
      <c r="Q44" s="22">
        <v>-38.1899999999996</v>
      </c>
      <c r="R44" s="22">
        <v>-25.699999999999818</v>
      </c>
      <c r="S44" s="22">
        <v>458.86800000000039</v>
      </c>
      <c r="T44" s="22">
        <v>393.79660000000104</v>
      </c>
      <c r="U44" s="22">
        <v>977.46319999999923</v>
      </c>
      <c r="V44" s="22">
        <v>1446.8454000000002</v>
      </c>
      <c r="W44" s="22">
        <v>1742.3887999999997</v>
      </c>
      <c r="X44" s="22">
        <v>1464.2920000000022</v>
      </c>
    </row>
    <row r="45" spans="2:24" s="44" customFormat="1" ht="7.5" customHeight="1">
      <c r="B45" s="19" t="s">
        <v>37</v>
      </c>
      <c r="C45" s="9"/>
      <c r="D45" s="22"/>
      <c r="E45" s="22"/>
      <c r="F45" s="22"/>
      <c r="G45" s="22"/>
      <c r="H45" s="22"/>
      <c r="I45" s="22"/>
      <c r="J45" s="22"/>
      <c r="K45" s="22"/>
      <c r="L45" s="22"/>
      <c r="M45" s="22"/>
      <c r="N45" s="22"/>
      <c r="O45" s="22"/>
      <c r="P45" s="22"/>
      <c r="Q45" s="22"/>
      <c r="R45" s="22"/>
      <c r="S45" s="22"/>
      <c r="T45" s="22"/>
      <c r="U45" s="22"/>
      <c r="V45" s="22"/>
      <c r="W45" s="22"/>
      <c r="X45" s="22"/>
    </row>
    <row r="46" spans="2:24" s="44" customFormat="1" ht="18" customHeight="1">
      <c r="B46" s="19" t="s">
        <v>497</v>
      </c>
      <c r="C46" s="9"/>
      <c r="D46" s="22">
        <v>-1848.1999999999998</v>
      </c>
      <c r="E46" s="22">
        <v>-2028.1999999999998</v>
      </c>
      <c r="F46" s="22">
        <v>-3469.0999999999995</v>
      </c>
      <c r="G46" s="22">
        <v>-7178.1000000000022</v>
      </c>
      <c r="H46" s="22">
        <v>-10362</v>
      </c>
      <c r="I46" s="22">
        <v>-25250.300000000003</v>
      </c>
      <c r="J46" s="22">
        <v>-69302.200000000012</v>
      </c>
      <c r="K46" s="22">
        <v>-450794.79999999993</v>
      </c>
      <c r="L46" s="22">
        <v>-82327.100000000006</v>
      </c>
      <c r="M46" s="22">
        <v>-833315.49999999907</v>
      </c>
      <c r="N46" s="22">
        <v>-202802000.10000008</v>
      </c>
      <c r="O46" s="22">
        <v>-504.92400000000021</v>
      </c>
      <c r="P46" s="22">
        <v>-607.73399999999992</v>
      </c>
      <c r="Q46" s="22">
        <v>-795.68999999999915</v>
      </c>
      <c r="R46" s="22">
        <v>-1180.6999999999998</v>
      </c>
      <c r="S46" s="22">
        <v>-1244.5320000000002</v>
      </c>
      <c r="T46" s="22">
        <v>-1453.3896999999988</v>
      </c>
      <c r="U46" s="22">
        <v>-1014.4458000000013</v>
      </c>
      <c r="V46" s="22">
        <v>-857.53729999999905</v>
      </c>
      <c r="W46" s="22">
        <v>-3030.5835999999999</v>
      </c>
      <c r="X46" s="22">
        <v>-3745.9907000000003</v>
      </c>
    </row>
    <row r="47" spans="2:24" s="44" customFormat="1" ht="6" customHeight="1">
      <c r="B47" s="19" t="s">
        <v>37</v>
      </c>
      <c r="C47" s="9"/>
      <c r="D47" s="22"/>
      <c r="E47" s="22"/>
      <c r="F47" s="22"/>
      <c r="G47" s="22"/>
      <c r="H47" s="22"/>
      <c r="I47" s="22"/>
      <c r="J47" s="22"/>
      <c r="K47" s="22"/>
      <c r="L47" s="22"/>
      <c r="M47" s="22"/>
      <c r="N47" s="22"/>
      <c r="O47" s="22"/>
      <c r="P47" s="22"/>
      <c r="Q47" s="22"/>
      <c r="R47" s="22"/>
      <c r="S47" s="22"/>
      <c r="T47" s="22"/>
      <c r="U47" s="22"/>
      <c r="V47" s="22"/>
      <c r="W47" s="22"/>
      <c r="X47" s="22"/>
    </row>
    <row r="48" spans="2:24" s="44" customFormat="1" ht="18" customHeight="1">
      <c r="B48" s="19" t="s">
        <v>498</v>
      </c>
      <c r="C48" s="9"/>
      <c r="D48" s="22">
        <v>146.80000000000001</v>
      </c>
      <c r="E48" s="22">
        <v>255.3</v>
      </c>
      <c r="F48" s="22">
        <v>263.5</v>
      </c>
      <c r="G48" s="22">
        <v>631.9</v>
      </c>
      <c r="H48" s="22">
        <v>354.4</v>
      </c>
      <c r="I48" s="22">
        <v>714</v>
      </c>
      <c r="J48" s="22">
        <v>6629.7</v>
      </c>
      <c r="K48" s="22">
        <v>15124.9</v>
      </c>
      <c r="L48" s="22">
        <v>1814.7</v>
      </c>
      <c r="M48" s="22">
        <v>536035.4</v>
      </c>
      <c r="N48" s="22">
        <v>27240543.700000003</v>
      </c>
      <c r="O48" s="22">
        <v>878.9</v>
      </c>
      <c r="P48" s="22">
        <v>404.59989999999999</v>
      </c>
      <c r="Q48" s="22">
        <v>833.80000000000007</v>
      </c>
      <c r="R48" s="22">
        <v>632.09999999999991</v>
      </c>
      <c r="S48" s="22">
        <v>1190.8</v>
      </c>
      <c r="T48" s="22">
        <v>1149.13285</v>
      </c>
      <c r="U48" s="22">
        <v>822.5557</v>
      </c>
      <c r="V48" s="22">
        <v>675.0453</v>
      </c>
      <c r="W48" s="22">
        <v>1934.9384</v>
      </c>
      <c r="X48" s="22">
        <v>1873.894</v>
      </c>
    </row>
    <row r="49" spans="2:24" ht="6" customHeight="1">
      <c r="B49" s="26" t="s">
        <v>37</v>
      </c>
      <c r="C49" s="12"/>
      <c r="D49" s="25"/>
      <c r="E49" s="25"/>
      <c r="F49" s="25"/>
      <c r="G49" s="25"/>
      <c r="H49" s="25"/>
      <c r="I49" s="25"/>
      <c r="J49" s="25"/>
      <c r="K49" s="25"/>
      <c r="L49" s="25"/>
      <c r="M49" s="25"/>
      <c r="N49" s="25"/>
      <c r="O49" s="25"/>
      <c r="P49" s="25"/>
      <c r="Q49" s="25"/>
      <c r="R49" s="25"/>
      <c r="S49" s="25"/>
      <c r="T49" s="25"/>
      <c r="U49" s="25"/>
      <c r="V49" s="25"/>
      <c r="W49" s="25"/>
      <c r="X49" s="25"/>
    </row>
    <row r="50" spans="2:24" ht="18" customHeight="1">
      <c r="B50" s="19" t="s">
        <v>499</v>
      </c>
      <c r="C50" s="9"/>
      <c r="D50" s="22">
        <v>-1701.3999999999999</v>
      </c>
      <c r="E50" s="22">
        <v>-1772.8999999999999</v>
      </c>
      <c r="F50" s="22">
        <v>-3205.5999999999995</v>
      </c>
      <c r="G50" s="22">
        <v>-6546.2000000000025</v>
      </c>
      <c r="H50" s="22">
        <v>-10007.6</v>
      </c>
      <c r="I50" s="22">
        <v>-24536.300000000003</v>
      </c>
      <c r="J50" s="22">
        <v>-62672.500000000015</v>
      </c>
      <c r="K50" s="22">
        <v>-435669.89999999991</v>
      </c>
      <c r="L50" s="22">
        <v>-80512.400000000009</v>
      </c>
      <c r="M50" s="22">
        <v>-297280.09999999905</v>
      </c>
      <c r="N50" s="22">
        <v>-175561456.4000001</v>
      </c>
      <c r="O50" s="22">
        <v>373.97599999999977</v>
      </c>
      <c r="P50" s="22">
        <v>-203.13409999999993</v>
      </c>
      <c r="Q50" s="22">
        <v>38.110000000000923</v>
      </c>
      <c r="R50" s="22">
        <v>-548.59999999999991</v>
      </c>
      <c r="S50" s="22">
        <v>-53.732000000000198</v>
      </c>
      <c r="T50" s="22">
        <v>-304.25684999999885</v>
      </c>
      <c r="U50" s="22">
        <v>-191.89010000000133</v>
      </c>
      <c r="V50" s="22">
        <v>-182.49199999999905</v>
      </c>
      <c r="W50" s="22">
        <v>-1095.6451999999999</v>
      </c>
      <c r="X50" s="22">
        <v>-1872.0967000000003</v>
      </c>
    </row>
    <row r="51" spans="2:24" ht="7.5" customHeight="1">
      <c r="B51" s="19" t="s">
        <v>37</v>
      </c>
      <c r="C51" s="12"/>
      <c r="D51" s="42"/>
      <c r="E51" s="42"/>
      <c r="F51" s="42"/>
      <c r="G51" s="42"/>
      <c r="H51" s="42"/>
      <c r="I51" s="42"/>
      <c r="J51" s="42"/>
      <c r="K51" s="42"/>
      <c r="L51" s="42"/>
      <c r="M51" s="42"/>
      <c r="N51" s="42"/>
      <c r="O51" s="42"/>
      <c r="P51" s="42"/>
      <c r="Q51" s="42"/>
      <c r="R51" s="42"/>
      <c r="S51" s="42"/>
      <c r="T51" s="42"/>
      <c r="U51" s="42"/>
      <c r="V51" s="42"/>
      <c r="W51" s="42"/>
      <c r="X51" s="42"/>
    </row>
    <row r="52" spans="2:24" s="44" customFormat="1" ht="18" customHeight="1">
      <c r="B52" s="19" t="s">
        <v>500</v>
      </c>
      <c r="C52" s="9"/>
      <c r="D52" s="22">
        <f>+D53+D57</f>
        <v>1701.4</v>
      </c>
      <c r="E52" s="22">
        <f t="shared" ref="E52:N52" si="0">+E53+E57</f>
        <v>1772.9</v>
      </c>
      <c r="F52" s="22">
        <f t="shared" si="0"/>
        <v>3205.6</v>
      </c>
      <c r="G52" s="22">
        <f t="shared" si="0"/>
        <v>6546.2000000000007</v>
      </c>
      <c r="H52" s="22">
        <f t="shared" si="0"/>
        <v>10007.6</v>
      </c>
      <c r="I52" s="22">
        <f t="shared" si="0"/>
        <v>24536.3</v>
      </c>
      <c r="J52" s="22">
        <f t="shared" si="0"/>
        <v>62672.5</v>
      </c>
      <c r="K52" s="22">
        <f t="shared" si="0"/>
        <v>435669.89999999997</v>
      </c>
      <c r="L52" s="22">
        <f t="shared" si="0"/>
        <v>80512.39999999998</v>
      </c>
      <c r="M52" s="22">
        <f t="shared" si="0"/>
        <v>297280.10000000021</v>
      </c>
      <c r="N52" s="22">
        <f t="shared" si="0"/>
        <v>175561456.40000001</v>
      </c>
      <c r="O52" s="22">
        <f>+O53+O57+O62</f>
        <v>-373.9759999999996</v>
      </c>
      <c r="P52" s="22">
        <f t="shared" ref="P52:X52" si="1">+P53+P57+P62</f>
        <v>203.13409999999999</v>
      </c>
      <c r="Q52" s="22">
        <f t="shared" si="1"/>
        <v>-38.11</v>
      </c>
      <c r="R52" s="22">
        <f t="shared" si="1"/>
        <v>548.599999999999</v>
      </c>
      <c r="S52" s="22">
        <f t="shared" si="1"/>
        <v>53.732000000000767</v>
      </c>
      <c r="T52" s="22">
        <f t="shared" si="1"/>
        <v>304.25685000000033</v>
      </c>
      <c r="U52" s="22">
        <f t="shared" si="1"/>
        <v>191.89010000000005</v>
      </c>
      <c r="V52" s="22">
        <f t="shared" si="1"/>
        <v>182.49200000000019</v>
      </c>
      <c r="W52" s="22">
        <f t="shared" si="1"/>
        <v>1095.645199999999</v>
      </c>
      <c r="X52" s="22">
        <f t="shared" si="1"/>
        <v>1872.0966999999991</v>
      </c>
    </row>
    <row r="53" spans="2:24" ht="18" customHeight="1">
      <c r="B53" s="26" t="s">
        <v>501</v>
      </c>
      <c r="C53" s="12"/>
      <c r="D53" s="25">
        <v>808.2</v>
      </c>
      <c r="E53" s="25">
        <v>511.8</v>
      </c>
      <c r="F53" s="25">
        <v>608.1</v>
      </c>
      <c r="G53" s="25">
        <v>1683</v>
      </c>
      <c r="H53" s="25">
        <v>1262.3999999999999</v>
      </c>
      <c r="I53" s="25">
        <v>118.5</v>
      </c>
      <c r="J53" s="25">
        <v>-63.200000000000045</v>
      </c>
      <c r="K53" s="25">
        <v>-1573.8</v>
      </c>
      <c r="L53" s="25">
        <v>1315</v>
      </c>
      <c r="M53" s="25">
        <v>546259</v>
      </c>
      <c r="N53" s="25">
        <v>239684929.59999999</v>
      </c>
      <c r="O53" s="25">
        <v>37.500000000000014</v>
      </c>
      <c r="P53" s="25">
        <v>870.30000000000007</v>
      </c>
      <c r="Q53" s="25">
        <v>3.3999999999999773</v>
      </c>
      <c r="R53" s="25">
        <v>789.7</v>
      </c>
      <c r="S53" s="25">
        <v>-31.900000000000091</v>
      </c>
      <c r="T53" s="25">
        <v>851.70954999999969</v>
      </c>
      <c r="U53" s="25">
        <v>265.21244999999999</v>
      </c>
      <c r="V53" s="25">
        <v>1680.2769999999998</v>
      </c>
      <c r="W53" s="25">
        <v>2586.3197</v>
      </c>
      <c r="X53" s="25">
        <v>1737.8642</v>
      </c>
    </row>
    <row r="54" spans="2:24" ht="18" customHeight="1">
      <c r="B54" s="26" t="s">
        <v>502</v>
      </c>
      <c r="C54" s="12"/>
      <c r="D54" s="25">
        <v>903.2</v>
      </c>
      <c r="E54" s="25">
        <v>705.1</v>
      </c>
      <c r="F54" s="25">
        <v>807.7</v>
      </c>
      <c r="G54" s="25">
        <v>1846.5</v>
      </c>
      <c r="H54" s="25">
        <v>1557.6</v>
      </c>
      <c r="I54" s="25">
        <v>701</v>
      </c>
      <c r="J54" s="25">
        <v>1209</v>
      </c>
      <c r="K54" s="25">
        <v>867.2</v>
      </c>
      <c r="L54" s="25">
        <v>1315</v>
      </c>
      <c r="M54" s="25">
        <v>482451</v>
      </c>
      <c r="N54" s="25">
        <v>238410900</v>
      </c>
      <c r="O54" s="25">
        <v>162.80000000000001</v>
      </c>
      <c r="P54" s="25">
        <v>1073.7</v>
      </c>
      <c r="Q54" s="25">
        <v>336.4</v>
      </c>
      <c r="R54" s="25">
        <v>1282.9000000000001</v>
      </c>
      <c r="S54" s="25">
        <v>1232</v>
      </c>
      <c r="T54" s="25">
        <v>1438.9641499999998</v>
      </c>
      <c r="U54" s="25">
        <v>1055.2153499999999</v>
      </c>
      <c r="V54" s="25">
        <v>2343.9290999999998</v>
      </c>
      <c r="W54" s="25">
        <v>3092.7539999999999</v>
      </c>
      <c r="X54" s="25">
        <v>2272.1392000000001</v>
      </c>
    </row>
    <row r="55" spans="2:24" ht="18" customHeight="1">
      <c r="B55" s="26" t="s">
        <v>503</v>
      </c>
      <c r="C55" s="12"/>
      <c r="D55" s="25">
        <v>95</v>
      </c>
      <c r="E55" s="25">
        <v>193.3</v>
      </c>
      <c r="F55" s="25">
        <v>199.6</v>
      </c>
      <c r="G55" s="25">
        <v>163.5</v>
      </c>
      <c r="H55" s="25">
        <v>295.2</v>
      </c>
      <c r="I55" s="25">
        <v>582.5</v>
      </c>
      <c r="J55" s="25">
        <v>1272.2</v>
      </c>
      <c r="K55" s="25">
        <v>2441</v>
      </c>
      <c r="L55" s="25">
        <v>0</v>
      </c>
      <c r="M55" s="25">
        <v>1192</v>
      </c>
      <c r="N55" s="25">
        <v>473.4</v>
      </c>
      <c r="O55" s="25">
        <v>125.3</v>
      </c>
      <c r="P55" s="25">
        <v>203.4</v>
      </c>
      <c r="Q55" s="25">
        <v>333</v>
      </c>
      <c r="R55" s="25">
        <v>493.2</v>
      </c>
      <c r="S55" s="25">
        <v>1210.4000000000001</v>
      </c>
      <c r="T55" s="25">
        <v>642.15460000000007</v>
      </c>
      <c r="U55" s="25">
        <v>790.00289999999995</v>
      </c>
      <c r="V55" s="25">
        <v>663.65210000000002</v>
      </c>
      <c r="W55" s="25">
        <v>506.43430000000001</v>
      </c>
      <c r="X55" s="25">
        <v>534.27499999999998</v>
      </c>
    </row>
    <row r="56" spans="2:24" ht="18" customHeight="1">
      <c r="B56" s="26" t="s">
        <v>504</v>
      </c>
      <c r="C56" s="12"/>
      <c r="D56" s="25">
        <v>0</v>
      </c>
      <c r="E56" s="25">
        <v>0</v>
      </c>
      <c r="F56" s="25">
        <v>0</v>
      </c>
      <c r="G56" s="25">
        <v>0</v>
      </c>
      <c r="H56" s="25">
        <v>0</v>
      </c>
      <c r="I56" s="25">
        <v>0</v>
      </c>
      <c r="J56" s="25">
        <v>0</v>
      </c>
      <c r="K56" s="25">
        <v>0</v>
      </c>
      <c r="L56" s="25">
        <v>0</v>
      </c>
      <c r="M56" s="25">
        <v>65000</v>
      </c>
      <c r="N56" s="25">
        <v>1274503</v>
      </c>
      <c r="O56" s="25">
        <v>0</v>
      </c>
      <c r="P56" s="25">
        <v>0</v>
      </c>
      <c r="Q56" s="25">
        <v>0</v>
      </c>
      <c r="R56" s="25">
        <v>0</v>
      </c>
      <c r="S56" s="25">
        <v>0</v>
      </c>
      <c r="T56" s="25">
        <v>0</v>
      </c>
      <c r="U56" s="25">
        <v>0</v>
      </c>
      <c r="V56" s="25">
        <v>0</v>
      </c>
      <c r="W56" s="25">
        <v>0</v>
      </c>
      <c r="X56" s="25">
        <v>0</v>
      </c>
    </row>
    <row r="57" spans="2:24" ht="18" customHeight="1">
      <c r="B57" s="26" t="s">
        <v>350</v>
      </c>
      <c r="C57" s="12"/>
      <c r="D57" s="25">
        <v>893.2</v>
      </c>
      <c r="E57" s="25">
        <v>1261.1000000000001</v>
      </c>
      <c r="F57" s="25">
        <v>2597.5</v>
      </c>
      <c r="G57" s="25">
        <v>4863.2000000000007</v>
      </c>
      <c r="H57" s="25">
        <v>8745.2000000000007</v>
      </c>
      <c r="I57" s="25">
        <v>24417.8</v>
      </c>
      <c r="J57" s="25">
        <v>62735.7</v>
      </c>
      <c r="K57" s="25">
        <v>437243.69999999995</v>
      </c>
      <c r="L57" s="25">
        <v>79197.39999999998</v>
      </c>
      <c r="M57" s="25">
        <v>-248978.89999999976</v>
      </c>
      <c r="N57" s="25">
        <v>-64123473.199999988</v>
      </c>
      <c r="O57" s="25">
        <v>-411.4759999999996</v>
      </c>
      <c r="P57" s="25">
        <v>-667.16590000000008</v>
      </c>
      <c r="Q57" s="25">
        <v>-41.509999999999977</v>
      </c>
      <c r="R57" s="25">
        <v>-241.10000000000107</v>
      </c>
      <c r="S57" s="25">
        <v>85.632000000000858</v>
      </c>
      <c r="T57" s="25">
        <v>-547.45269999999937</v>
      </c>
      <c r="U57" s="25">
        <v>-73.322349999999943</v>
      </c>
      <c r="V57" s="25">
        <v>-1497.7849999999996</v>
      </c>
      <c r="W57" s="25">
        <v>-1490.674500000001</v>
      </c>
      <c r="X57" s="25">
        <v>-1326.2675000000008</v>
      </c>
    </row>
    <row r="58" spans="2:24" ht="18" customHeight="1">
      <c r="B58" s="26" t="s">
        <v>505</v>
      </c>
      <c r="C58" s="12"/>
      <c r="D58" s="25">
        <v>998.49999999999977</v>
      </c>
      <c r="E58" s="25">
        <v>488.7</v>
      </c>
      <c r="F58" s="25">
        <v>3006.8999999999996</v>
      </c>
      <c r="G58" s="25">
        <v>10989.300000000001</v>
      </c>
      <c r="H58" s="25">
        <v>7639</v>
      </c>
      <c r="I58" s="25">
        <v>26293</v>
      </c>
      <c r="J58" s="25">
        <v>52181.4</v>
      </c>
      <c r="K58" s="25">
        <v>312930.89999999997</v>
      </c>
      <c r="L58" s="25">
        <v>67557.500000000015</v>
      </c>
      <c r="M58" s="25">
        <v>-192963.4</v>
      </c>
      <c r="N58" s="25">
        <v>157996446.20000002</v>
      </c>
      <c r="O58" s="25">
        <v>4.8999999999999915</v>
      </c>
      <c r="P58" s="25">
        <v>-706.40710000000001</v>
      </c>
      <c r="Q58" s="25">
        <v>15.399999999999991</v>
      </c>
      <c r="R58" s="25">
        <v>11.799999999999997</v>
      </c>
      <c r="S58" s="25">
        <v>413.72700000000003</v>
      </c>
      <c r="T58" s="25">
        <v>-89.100000000000023</v>
      </c>
      <c r="U58" s="25">
        <v>203.80969999999999</v>
      </c>
      <c r="V58" s="25">
        <v>-1205.8452</v>
      </c>
      <c r="W58" s="25">
        <v>-1435.3842</v>
      </c>
      <c r="X58" s="25">
        <v>-768.81079999999997</v>
      </c>
    </row>
    <row r="59" spans="2:24" ht="18" customHeight="1">
      <c r="B59" s="26" t="s">
        <v>506</v>
      </c>
      <c r="C59" s="12"/>
      <c r="D59" s="25">
        <v>-105.29999999999973</v>
      </c>
      <c r="E59" s="25">
        <v>772.40000000000009</v>
      </c>
      <c r="F59" s="25">
        <v>-409.39999999999964</v>
      </c>
      <c r="G59" s="25">
        <v>-6126.1</v>
      </c>
      <c r="H59" s="25">
        <v>1106.2000000000007</v>
      </c>
      <c r="I59" s="25">
        <v>-1875.2000000000007</v>
      </c>
      <c r="J59" s="25">
        <v>10554.299999999992</v>
      </c>
      <c r="K59" s="25">
        <v>124312.79999999999</v>
      </c>
      <c r="L59" s="25">
        <v>11639.899999999969</v>
      </c>
      <c r="M59" s="25">
        <v>-56015.499999999767</v>
      </c>
      <c r="N59" s="25">
        <v>-222119919.40000001</v>
      </c>
      <c r="O59" s="25">
        <v>-416.37599999999958</v>
      </c>
      <c r="P59" s="25">
        <v>-6.0228000000000756</v>
      </c>
      <c r="Q59" s="25">
        <v>-27.709999999999965</v>
      </c>
      <c r="R59" s="25">
        <v>-226.00000000000108</v>
      </c>
      <c r="S59" s="25">
        <v>-328.09499999999917</v>
      </c>
      <c r="T59" s="25">
        <v>-458.3526999999994</v>
      </c>
      <c r="U59" s="25">
        <v>-277.13204999999994</v>
      </c>
      <c r="V59" s="25">
        <v>-291.93979999999965</v>
      </c>
      <c r="W59" s="25">
        <v>-55.290300000001068</v>
      </c>
      <c r="X59" s="25">
        <v>-557.45670000000086</v>
      </c>
    </row>
    <row r="60" spans="2:24" ht="18" customHeight="1">
      <c r="B60" s="26" t="s">
        <v>507</v>
      </c>
      <c r="C60" s="12"/>
      <c r="D60" s="25">
        <v>-161.29999999999973</v>
      </c>
      <c r="E60" s="25">
        <v>799.40000000000009</v>
      </c>
      <c r="F60" s="25">
        <v>-357.39999999999964</v>
      </c>
      <c r="G60" s="25">
        <v>-6115.1</v>
      </c>
      <c r="H60" s="25">
        <v>1148.2000000000007</v>
      </c>
      <c r="I60" s="25">
        <v>-1864.2000000000007</v>
      </c>
      <c r="J60" s="25">
        <v>12880.499999999993</v>
      </c>
      <c r="K60" s="25">
        <v>128570.59999999998</v>
      </c>
      <c r="L60" s="25">
        <v>11924.699999999968</v>
      </c>
      <c r="M60" s="25">
        <v>-63910.699999999721</v>
      </c>
      <c r="N60" s="25">
        <v>-222119919.5</v>
      </c>
      <c r="O60" s="25">
        <v>-416.37599999999958</v>
      </c>
      <c r="P60" s="25">
        <v>-6.9287000000002692</v>
      </c>
      <c r="Q60" s="25">
        <v>-111.40999999999995</v>
      </c>
      <c r="R60" s="25">
        <v>-163.90000000000114</v>
      </c>
      <c r="S60" s="25">
        <v>-321.46799999999928</v>
      </c>
      <c r="T60" s="25">
        <v>-439.55199999999957</v>
      </c>
      <c r="U60" s="25">
        <v>-242.76414999999992</v>
      </c>
      <c r="V60" s="25">
        <v>-160.70919999999956</v>
      </c>
      <c r="W60" s="25">
        <v>-50.711900000000696</v>
      </c>
      <c r="X60" s="25">
        <v>-439.0587000000005</v>
      </c>
    </row>
    <row r="61" spans="2:24" ht="18" customHeight="1">
      <c r="B61" s="26" t="s">
        <v>508</v>
      </c>
      <c r="C61" s="12"/>
      <c r="D61" s="25">
        <v>56</v>
      </c>
      <c r="E61" s="25">
        <v>-27</v>
      </c>
      <c r="F61" s="25">
        <v>-51.999999999999979</v>
      </c>
      <c r="G61" s="25">
        <v>-10.999999999999865</v>
      </c>
      <c r="H61" s="25">
        <v>-42</v>
      </c>
      <c r="I61" s="25">
        <v>-11</v>
      </c>
      <c r="J61" s="25">
        <v>-2326.1999999999998</v>
      </c>
      <c r="K61" s="25">
        <v>-4257.7999999999902</v>
      </c>
      <c r="L61" s="25">
        <v>-284.79999999999927</v>
      </c>
      <c r="M61" s="25">
        <v>7895.1999999999534</v>
      </c>
      <c r="N61" s="25">
        <v>0.10000000149011612</v>
      </c>
      <c r="O61" s="25">
        <v>1.6431300764452317E-14</v>
      </c>
      <c r="P61" s="25">
        <v>0.90590000000019355</v>
      </c>
      <c r="Q61" s="25">
        <v>83.699999999999989</v>
      </c>
      <c r="R61" s="25">
        <v>-62.099999999999952</v>
      </c>
      <c r="S61" s="25">
        <v>-6.6269999999999136</v>
      </c>
      <c r="T61" s="25">
        <v>-18.800699999999843</v>
      </c>
      <c r="U61" s="25">
        <v>-34.367899999999992</v>
      </c>
      <c r="V61" s="25">
        <v>-131.23060000000009</v>
      </c>
      <c r="W61" s="25">
        <v>-4.5784000000003715</v>
      </c>
      <c r="X61" s="25">
        <v>-118.39800000000039</v>
      </c>
    </row>
    <row r="62" spans="2:24" ht="18" customHeight="1">
      <c r="B62" s="26" t="s">
        <v>509</v>
      </c>
      <c r="C62" s="12"/>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c r="W62" s="25">
        <v>0</v>
      </c>
      <c r="X62" s="25">
        <v>1460.5</v>
      </c>
    </row>
    <row r="63" spans="2:24" ht="8.25" customHeight="1" thickBot="1">
      <c r="B63" s="12"/>
      <c r="C63" s="12"/>
      <c r="D63" s="12"/>
      <c r="E63" s="12"/>
      <c r="F63" s="12"/>
      <c r="G63" s="12"/>
      <c r="H63" s="12"/>
      <c r="I63" s="12"/>
      <c r="J63" s="12"/>
      <c r="K63" s="12"/>
      <c r="L63" s="12"/>
      <c r="M63" s="12"/>
      <c r="N63" s="25"/>
    </row>
    <row r="64" spans="2:24" ht="18" customHeight="1">
      <c r="B64" s="333" t="s">
        <v>39</v>
      </c>
      <c r="C64" s="333" t="s">
        <v>510</v>
      </c>
      <c r="D64" s="333"/>
      <c r="E64" s="333"/>
      <c r="F64" s="339"/>
      <c r="G64" s="339"/>
      <c r="H64" s="334"/>
      <c r="I64" s="334"/>
      <c r="J64" s="334"/>
      <c r="K64" s="334"/>
      <c r="L64" s="334"/>
      <c r="M64" s="334"/>
      <c r="N64" s="366"/>
      <c r="O64" s="366"/>
      <c r="P64" s="366"/>
      <c r="Q64" s="366"/>
      <c r="R64" s="366"/>
      <c r="S64" s="366"/>
      <c r="T64" s="366"/>
      <c r="U64" s="366"/>
      <c r="V64" s="366"/>
      <c r="W64" s="366"/>
      <c r="X64" s="366"/>
    </row>
    <row r="65" spans="2:13" ht="18" customHeight="1">
      <c r="B65" s="35" t="s">
        <v>40</v>
      </c>
      <c r="C65" s="35" t="s">
        <v>511</v>
      </c>
      <c r="D65" s="35"/>
      <c r="E65" s="36"/>
      <c r="F65" s="36"/>
      <c r="G65" s="12"/>
      <c r="H65" s="10"/>
      <c r="I65" s="12"/>
      <c r="J65" s="12"/>
      <c r="K65" s="12"/>
      <c r="L65" s="12"/>
      <c r="M65" s="12"/>
    </row>
    <row r="66" spans="2:13" ht="18" customHeight="1">
      <c r="B66" s="35" t="s">
        <v>41</v>
      </c>
      <c r="C66" s="35" t="s">
        <v>512</v>
      </c>
      <c r="D66" s="12"/>
      <c r="E66" s="12"/>
      <c r="F66" s="12"/>
      <c r="G66" s="12"/>
      <c r="I66" s="12"/>
      <c r="J66" s="12"/>
      <c r="K66" s="12"/>
      <c r="L66" s="12"/>
      <c r="M66" s="12"/>
    </row>
    <row r="67" spans="2:13" ht="18" customHeight="1">
      <c r="B67" s="35" t="s">
        <v>42</v>
      </c>
      <c r="C67" s="35" t="s">
        <v>513</v>
      </c>
      <c r="D67" s="12"/>
      <c r="E67" s="12"/>
      <c r="F67" s="12"/>
      <c r="G67" s="12"/>
      <c r="I67" s="12"/>
      <c r="J67" s="12"/>
      <c r="K67" s="12"/>
      <c r="L67" s="12"/>
      <c r="M67" s="12"/>
    </row>
    <row r="68" spans="2:13" ht="18" customHeight="1">
      <c r="B68" s="35" t="s">
        <v>515</v>
      </c>
      <c r="C68" s="1" t="s">
        <v>514</v>
      </c>
    </row>
    <row r="69" spans="2:13" ht="18" customHeight="1"/>
    <row r="70" spans="2:13" ht="18" customHeight="1"/>
  </sheetData>
  <mergeCells count="1">
    <mergeCell ref="B4:E4"/>
  </mergeCells>
  <printOptions verticalCentered="1"/>
  <pageMargins left="0.39370078740157483" right="0.39370078740157483" top="0.39370078740157483" bottom="0.39370078740157483" header="0" footer="0"/>
  <pageSetup paperSize="176" scale="81" orientation="portrait" r:id="rId1"/>
  <rowBreaks count="1" manualBreakCount="1">
    <brk id="68" min="1" max="23" man="1"/>
  </rowBreaks>
  <ignoredErrors>
    <ignoredError sqref="E6:X13 D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zoomScale="80" zoomScaleNormal="80" zoomScaleSheetLayoutView="100" workbookViewId="0">
      <selection sqref="A1:A1048576"/>
    </sheetView>
  </sheetViews>
  <sheetFormatPr baseColWidth="10" defaultRowHeight="12.75"/>
  <cols>
    <col min="1" max="1" width="3.7109375" style="178" customWidth="1"/>
    <col min="2" max="2" width="16.85546875" style="178" customWidth="1"/>
    <col min="3" max="3" width="82.7109375" style="178" customWidth="1"/>
    <col min="4" max="13" width="11.42578125" style="178" customWidth="1"/>
    <col min="14" max="17" width="10.85546875" style="178" customWidth="1"/>
    <col min="18" max="18" width="10.85546875" style="307" customWidth="1"/>
    <col min="19" max="16384" width="11.42578125" style="178"/>
  </cols>
  <sheetData>
    <row r="1" spans="2:34" ht="18" customHeight="1"/>
    <row r="2" spans="2:34" ht="18" customHeight="1">
      <c r="B2" s="2" t="s">
        <v>1054</v>
      </c>
      <c r="C2" s="3"/>
      <c r="D2" s="3"/>
      <c r="E2" s="3"/>
      <c r="F2" s="3"/>
      <c r="G2" s="3"/>
    </row>
    <row r="3" spans="2:34" ht="18" customHeight="1">
      <c r="B3" s="6" t="s">
        <v>1046</v>
      </c>
      <c r="C3" s="4"/>
      <c r="D3" s="4"/>
      <c r="E3" s="4"/>
      <c r="F3" s="8"/>
      <c r="G3" s="4"/>
      <c r="H3" s="10"/>
      <c r="I3" s="10"/>
      <c r="J3" s="10"/>
    </row>
    <row r="4" spans="2:34" ht="18" customHeight="1">
      <c r="B4" s="13" t="s">
        <v>73</v>
      </c>
      <c r="C4" s="13"/>
      <c r="D4" s="288"/>
      <c r="E4" s="288"/>
      <c r="F4" s="288"/>
      <c r="G4" s="288"/>
      <c r="H4" s="10"/>
      <c r="I4" s="10"/>
      <c r="J4" s="10"/>
    </row>
    <row r="5" spans="2:34" s="1" customFormat="1" ht="6" customHeight="1" thickBot="1">
      <c r="B5" s="30"/>
      <c r="C5" s="30"/>
      <c r="D5" s="30"/>
      <c r="E5" s="30"/>
      <c r="F5" s="30"/>
      <c r="G5" s="30"/>
      <c r="H5" s="30"/>
      <c r="I5" s="30"/>
      <c r="J5" s="30"/>
      <c r="R5" s="308"/>
    </row>
    <row r="6" spans="2:34" s="1" customFormat="1" ht="30" customHeight="1" thickBot="1">
      <c r="B6" s="17" t="s">
        <v>130</v>
      </c>
      <c r="C6" s="17"/>
      <c r="D6" s="116" t="s">
        <v>166</v>
      </c>
      <c r="E6" s="116" t="s">
        <v>167</v>
      </c>
      <c r="F6" s="116" t="s">
        <v>168</v>
      </c>
      <c r="G6" s="116" t="s">
        <v>169</v>
      </c>
      <c r="H6" s="116" t="s">
        <v>170</v>
      </c>
      <c r="I6" s="116" t="s">
        <v>171</v>
      </c>
      <c r="J6" s="116" t="s">
        <v>172</v>
      </c>
      <c r="K6" s="116">
        <v>2013</v>
      </c>
      <c r="L6" s="116" t="s">
        <v>662</v>
      </c>
      <c r="M6" s="116" t="s">
        <v>663</v>
      </c>
      <c r="N6" s="116" t="s">
        <v>664</v>
      </c>
      <c r="O6" s="116" t="s">
        <v>665</v>
      </c>
      <c r="P6" s="116" t="s">
        <v>666</v>
      </c>
      <c r="Q6" s="116" t="s">
        <v>667</v>
      </c>
      <c r="R6" s="116" t="s">
        <v>685</v>
      </c>
    </row>
    <row r="7" spans="2:34" s="1" customFormat="1" ht="6" customHeight="1">
      <c r="B7" s="30"/>
      <c r="C7" s="30"/>
      <c r="D7" s="30"/>
      <c r="E7" s="30"/>
      <c r="F7" s="30"/>
      <c r="G7" s="30"/>
      <c r="H7" s="30"/>
      <c r="I7" s="30"/>
      <c r="J7" s="30"/>
      <c r="R7" s="308"/>
    </row>
    <row r="8" spans="2:34" s="1" customFormat="1" ht="18" customHeight="1">
      <c r="B8" s="19" t="s">
        <v>1055</v>
      </c>
      <c r="C8" s="22"/>
      <c r="D8" s="74">
        <v>8.3547324300000003</v>
      </c>
      <c r="E8" s="74">
        <v>45.501219289999995</v>
      </c>
      <c r="F8" s="74">
        <v>237.68939500000002</v>
      </c>
      <c r="G8" s="74">
        <v>497.42165099999994</v>
      </c>
      <c r="H8" s="74">
        <v>795.55183067000007</v>
      </c>
      <c r="I8" s="74">
        <v>1560.1977468700002</v>
      </c>
      <c r="J8" s="74">
        <v>1145.4749999999999</v>
      </c>
      <c r="K8" s="74">
        <v>1247.65147</v>
      </c>
      <c r="L8" s="74">
        <v>1085.1132179399999</v>
      </c>
      <c r="M8" s="74">
        <v>1433.6659855699995</v>
      </c>
      <c r="N8" s="74">
        <v>1418.8206817600001</v>
      </c>
      <c r="O8" s="74">
        <v>887.27504308999983</v>
      </c>
      <c r="P8" s="74">
        <v>1137.0095681400001</v>
      </c>
      <c r="Q8" s="74">
        <v>1226.6399920599999</v>
      </c>
      <c r="R8" s="74">
        <v>1353.352292881043</v>
      </c>
      <c r="S8" s="42"/>
      <c r="T8" s="42"/>
      <c r="U8" s="42"/>
      <c r="V8" s="42"/>
      <c r="W8" s="42"/>
      <c r="X8" s="42"/>
      <c r="Y8" s="42"/>
      <c r="Z8" s="42"/>
      <c r="AA8" s="42"/>
      <c r="AB8" s="42"/>
      <c r="AC8" s="42"/>
      <c r="AD8" s="42"/>
      <c r="AE8" s="42"/>
      <c r="AF8" s="42"/>
      <c r="AG8" s="42"/>
      <c r="AH8" s="42"/>
    </row>
    <row r="9" spans="2:34" s="1" customFormat="1" ht="18" customHeight="1">
      <c r="B9" s="60" t="s">
        <v>988</v>
      </c>
      <c r="C9" s="25"/>
      <c r="D9" s="72">
        <v>7.5174974300000006</v>
      </c>
      <c r="E9" s="72">
        <v>43.886350379999996</v>
      </c>
      <c r="F9" s="72">
        <v>234.54073600000001</v>
      </c>
      <c r="G9" s="72">
        <v>494.10327199999995</v>
      </c>
      <c r="H9" s="72">
        <v>789.83334307000007</v>
      </c>
      <c r="I9" s="72">
        <v>1536.9843072000001</v>
      </c>
      <c r="J9" s="72">
        <v>1133.8906999999999</v>
      </c>
      <c r="K9" s="72">
        <v>1214.23642</v>
      </c>
      <c r="L9" s="72">
        <v>1023.56340954</v>
      </c>
      <c r="M9" s="72">
        <v>1360.8585875299996</v>
      </c>
      <c r="N9" s="72">
        <v>1380.4725063000001</v>
      </c>
      <c r="O9" s="72">
        <v>832.13057551999987</v>
      </c>
      <c r="P9" s="72">
        <v>900.85089926000012</v>
      </c>
      <c r="Q9" s="72">
        <v>1148.0236675799999</v>
      </c>
      <c r="R9" s="72">
        <v>1043.7101692338611</v>
      </c>
      <c r="S9" s="42"/>
      <c r="T9" s="42"/>
      <c r="U9" s="42"/>
      <c r="V9" s="42"/>
      <c r="W9" s="42"/>
      <c r="X9" s="42"/>
      <c r="Y9" s="42"/>
      <c r="Z9" s="42"/>
      <c r="AA9" s="42"/>
      <c r="AB9" s="42"/>
      <c r="AC9" s="42"/>
      <c r="AD9" s="42"/>
      <c r="AE9" s="42"/>
      <c r="AF9" s="42"/>
      <c r="AG9" s="42"/>
      <c r="AH9" s="42"/>
    </row>
    <row r="10" spans="2:34" s="1" customFormat="1" ht="18" customHeight="1">
      <c r="B10" s="60" t="s">
        <v>1056</v>
      </c>
      <c r="C10" s="25"/>
      <c r="D10" s="72">
        <v>0.83723499999999995</v>
      </c>
      <c r="E10" s="72">
        <v>1.61486891</v>
      </c>
      <c r="F10" s="72">
        <v>3.1486590000000003</v>
      </c>
      <c r="G10" s="72">
        <v>3.3183789999999997</v>
      </c>
      <c r="H10" s="72">
        <v>5.7184876000000004</v>
      </c>
      <c r="I10" s="72">
        <v>23.21343967</v>
      </c>
      <c r="J10" s="72">
        <v>11.584299999999999</v>
      </c>
      <c r="K10" s="72">
        <v>33.415050000000001</v>
      </c>
      <c r="L10" s="72">
        <v>61.549808400000003</v>
      </c>
      <c r="M10" s="72">
        <v>72.80739804000001</v>
      </c>
      <c r="N10" s="72">
        <v>38.348175460000007</v>
      </c>
      <c r="O10" s="72">
        <v>55.14446757000001</v>
      </c>
      <c r="P10" s="72">
        <v>236.15866887999999</v>
      </c>
      <c r="Q10" s="72">
        <v>78.616324480000017</v>
      </c>
      <c r="R10" s="72">
        <v>309.64212364718202</v>
      </c>
      <c r="S10" s="42"/>
      <c r="T10" s="42"/>
      <c r="U10" s="42"/>
      <c r="V10" s="42"/>
      <c r="W10" s="42"/>
      <c r="X10" s="42"/>
      <c r="Y10" s="42"/>
      <c r="Z10" s="42"/>
      <c r="AA10" s="42"/>
      <c r="AB10" s="42"/>
      <c r="AC10" s="42"/>
      <c r="AD10" s="42"/>
      <c r="AE10" s="42"/>
      <c r="AF10" s="42"/>
      <c r="AG10" s="42"/>
      <c r="AH10" s="42"/>
    </row>
    <row r="11" spans="2:34" s="1" customFormat="1" ht="18" customHeight="1">
      <c r="B11" s="60" t="s">
        <v>1057</v>
      </c>
      <c r="C11" s="25"/>
      <c r="D11" s="72">
        <v>0</v>
      </c>
      <c r="E11" s="72">
        <v>0</v>
      </c>
      <c r="F11" s="72">
        <v>0</v>
      </c>
      <c r="G11" s="72">
        <v>0</v>
      </c>
      <c r="H11" s="72">
        <v>0</v>
      </c>
      <c r="I11" s="72">
        <v>0</v>
      </c>
      <c r="J11" s="72">
        <v>0</v>
      </c>
      <c r="K11" s="72">
        <v>0</v>
      </c>
      <c r="L11" s="72">
        <v>0</v>
      </c>
      <c r="M11" s="72">
        <v>0</v>
      </c>
      <c r="N11" s="72">
        <v>0</v>
      </c>
      <c r="O11" s="72">
        <v>0</v>
      </c>
      <c r="P11" s="72">
        <v>0</v>
      </c>
      <c r="Q11" s="72">
        <v>0</v>
      </c>
      <c r="R11" s="72">
        <v>0</v>
      </c>
      <c r="S11" s="42"/>
      <c r="T11" s="42"/>
      <c r="U11" s="42"/>
      <c r="V11" s="42"/>
      <c r="W11" s="42"/>
      <c r="X11" s="42"/>
      <c r="Y11" s="42"/>
      <c r="Z11" s="42"/>
      <c r="AA11" s="42"/>
      <c r="AB11" s="42"/>
      <c r="AC11" s="42"/>
      <c r="AD11" s="42"/>
      <c r="AE11" s="42"/>
      <c r="AF11" s="42"/>
      <c r="AG11" s="42"/>
      <c r="AH11" s="42"/>
    </row>
    <row r="12" spans="2:34" s="1" customFormat="1" ht="18" customHeight="1">
      <c r="B12" s="60" t="s">
        <v>1058</v>
      </c>
      <c r="C12" s="25"/>
      <c r="D12" s="72">
        <v>0</v>
      </c>
      <c r="E12" s="72">
        <v>0</v>
      </c>
      <c r="F12" s="72">
        <v>0</v>
      </c>
      <c r="G12" s="72">
        <v>0</v>
      </c>
      <c r="H12" s="72">
        <v>0</v>
      </c>
      <c r="I12" s="72">
        <v>0</v>
      </c>
      <c r="J12" s="72">
        <v>0</v>
      </c>
      <c r="K12" s="72">
        <v>0</v>
      </c>
      <c r="L12" s="72">
        <v>0</v>
      </c>
      <c r="M12" s="72">
        <v>0</v>
      </c>
      <c r="N12" s="72">
        <v>0</v>
      </c>
      <c r="O12" s="72">
        <v>0</v>
      </c>
      <c r="P12" s="72">
        <v>0</v>
      </c>
      <c r="Q12" s="72">
        <v>0</v>
      </c>
      <c r="R12" s="72">
        <v>0</v>
      </c>
      <c r="S12" s="42"/>
      <c r="T12" s="42"/>
      <c r="U12" s="42"/>
      <c r="V12" s="42"/>
      <c r="W12" s="42"/>
      <c r="X12" s="42"/>
      <c r="Y12" s="42"/>
      <c r="Z12" s="42"/>
      <c r="AA12" s="42"/>
      <c r="AB12" s="42"/>
      <c r="AC12" s="42"/>
      <c r="AD12" s="42"/>
      <c r="AE12" s="42"/>
      <c r="AF12" s="42"/>
      <c r="AG12" s="42"/>
      <c r="AH12" s="42"/>
    </row>
    <row r="13" spans="2:34" s="1" customFormat="1" ht="6.75" customHeight="1">
      <c r="B13" s="25"/>
      <c r="C13" s="25"/>
      <c r="D13" s="72"/>
      <c r="E13" s="72"/>
      <c r="F13" s="72"/>
      <c r="G13" s="72"/>
      <c r="H13" s="72"/>
      <c r="I13" s="72"/>
      <c r="J13" s="72"/>
      <c r="K13" s="72"/>
      <c r="L13" s="72"/>
      <c r="M13" s="72"/>
      <c r="N13" s="72"/>
      <c r="O13" s="72"/>
      <c r="P13" s="72"/>
      <c r="Q13" s="72"/>
      <c r="R13" s="72"/>
      <c r="S13" s="42"/>
      <c r="T13" s="42"/>
      <c r="U13" s="42"/>
      <c r="V13" s="42"/>
      <c r="W13" s="42"/>
      <c r="X13" s="42"/>
      <c r="Y13" s="42"/>
      <c r="Z13" s="42"/>
      <c r="AA13" s="42"/>
      <c r="AB13" s="42"/>
      <c r="AC13" s="42"/>
      <c r="AD13" s="42"/>
      <c r="AE13" s="42"/>
      <c r="AF13" s="42"/>
      <c r="AG13" s="42"/>
      <c r="AH13" s="42"/>
    </row>
    <row r="14" spans="2:34" s="1" customFormat="1" ht="18" customHeight="1">
      <c r="B14" s="19" t="s">
        <v>1027</v>
      </c>
      <c r="C14" s="22"/>
      <c r="D14" s="74">
        <v>8.3831949999999988</v>
      </c>
      <c r="E14" s="74">
        <v>43.997386774833345</v>
      </c>
      <c r="F14" s="74">
        <v>232.30747200000002</v>
      </c>
      <c r="G14" s="74">
        <v>522.10877399999993</v>
      </c>
      <c r="H14" s="74">
        <v>836.43579675000001</v>
      </c>
      <c r="I14" s="74">
        <v>1676.2635317899999</v>
      </c>
      <c r="J14" s="74">
        <v>1328.2213999999999</v>
      </c>
      <c r="K14" s="74">
        <v>1241.8766999999998</v>
      </c>
      <c r="L14" s="74">
        <v>1033.79246291</v>
      </c>
      <c r="M14" s="74">
        <v>1450.3415166099999</v>
      </c>
      <c r="N14" s="74">
        <v>1319.94497573904</v>
      </c>
      <c r="O14" s="74">
        <v>895.5455430899998</v>
      </c>
      <c r="P14" s="74">
        <v>829.94068355000002</v>
      </c>
      <c r="Q14" s="74">
        <v>887.88883716999999</v>
      </c>
      <c r="R14" s="74">
        <v>1009.76033546</v>
      </c>
      <c r="S14" s="42"/>
      <c r="T14" s="42"/>
      <c r="U14" s="42"/>
      <c r="V14" s="42"/>
      <c r="W14" s="42"/>
      <c r="X14" s="42"/>
      <c r="Y14" s="42"/>
      <c r="Z14" s="42"/>
      <c r="AA14" s="42"/>
      <c r="AB14" s="42"/>
      <c r="AC14" s="42"/>
      <c r="AD14" s="42"/>
      <c r="AE14" s="42"/>
      <c r="AF14" s="42"/>
      <c r="AG14" s="42"/>
      <c r="AH14" s="42"/>
    </row>
    <row r="15" spans="2:34" s="1" customFormat="1" ht="18" customHeight="1">
      <c r="B15" s="60" t="s">
        <v>993</v>
      </c>
      <c r="C15" s="25"/>
      <c r="D15" s="72">
        <v>4.2321759999999999</v>
      </c>
      <c r="E15" s="72">
        <v>5.1896670948333394</v>
      </c>
      <c r="F15" s="72">
        <v>11.806127</v>
      </c>
      <c r="G15" s="72">
        <v>17.345587999999999</v>
      </c>
      <c r="H15" s="72">
        <v>38.205497569999999</v>
      </c>
      <c r="I15" s="72">
        <v>36.673345900000001</v>
      </c>
      <c r="J15" s="72">
        <v>43.369399999999999</v>
      </c>
      <c r="K15" s="72">
        <v>43.593699999999998</v>
      </c>
      <c r="L15" s="72">
        <v>62.351467770000006</v>
      </c>
      <c r="M15" s="72">
        <v>71.950910210000004</v>
      </c>
      <c r="N15" s="72">
        <v>76.192995210000007</v>
      </c>
      <c r="O15" s="72">
        <v>82.260800000000003</v>
      </c>
      <c r="P15" s="72">
        <v>86.298671910000024</v>
      </c>
      <c r="Q15" s="72">
        <v>80.914443120000001</v>
      </c>
      <c r="R15" s="72">
        <v>88.856385500000002</v>
      </c>
      <c r="S15" s="42"/>
      <c r="T15" s="42"/>
      <c r="U15" s="42"/>
      <c r="V15" s="42"/>
      <c r="W15" s="42"/>
      <c r="X15" s="42"/>
      <c r="Y15" s="42"/>
      <c r="Z15" s="42"/>
      <c r="AA15" s="42"/>
      <c r="AB15" s="42"/>
      <c r="AC15" s="42"/>
      <c r="AD15" s="42"/>
      <c r="AE15" s="42"/>
      <c r="AF15" s="42"/>
      <c r="AG15" s="42"/>
      <c r="AH15" s="42"/>
    </row>
    <row r="16" spans="2:34" s="1" customFormat="1" ht="18" customHeight="1">
      <c r="B16" s="60" t="s">
        <v>994</v>
      </c>
      <c r="C16" s="25"/>
      <c r="D16" s="72">
        <v>2.8444559999999997</v>
      </c>
      <c r="E16" s="72">
        <v>3.27922285</v>
      </c>
      <c r="F16" s="72">
        <v>7.8513400000000004</v>
      </c>
      <c r="G16" s="72">
        <v>10.198609000000001</v>
      </c>
      <c r="H16" s="72">
        <v>18.685699919999998</v>
      </c>
      <c r="I16" s="72">
        <v>15.03961105</v>
      </c>
      <c r="J16" s="72">
        <v>23.637100000000004</v>
      </c>
      <c r="K16" s="72">
        <v>42.394109999999998</v>
      </c>
      <c r="L16" s="72">
        <v>38.076506800000004</v>
      </c>
      <c r="M16" s="72">
        <v>51.256857000000011</v>
      </c>
      <c r="N16" s="72">
        <v>92.535291869999995</v>
      </c>
      <c r="O16" s="72">
        <v>39.296500000000002</v>
      </c>
      <c r="P16" s="72">
        <v>46.144001499999995</v>
      </c>
      <c r="Q16" s="72">
        <v>57.616013429999995</v>
      </c>
      <c r="R16" s="72">
        <v>52.726080760000002</v>
      </c>
      <c r="S16" s="42"/>
      <c r="T16" s="42"/>
      <c r="U16" s="42"/>
      <c r="V16" s="42"/>
      <c r="W16" s="42"/>
      <c r="X16" s="42"/>
      <c r="Y16" s="42"/>
      <c r="Z16" s="42"/>
      <c r="AA16" s="42"/>
      <c r="AB16" s="42"/>
      <c r="AC16" s="42"/>
      <c r="AD16" s="42"/>
      <c r="AE16" s="42"/>
      <c r="AF16" s="42"/>
      <c r="AG16" s="42"/>
      <c r="AH16" s="42"/>
    </row>
    <row r="17" spans="2:34" s="1" customFormat="1" ht="18" customHeight="1">
      <c r="B17" s="60" t="s">
        <v>995</v>
      </c>
      <c r="C17" s="25"/>
      <c r="D17" s="72">
        <v>0</v>
      </c>
      <c r="E17" s="72">
        <v>0</v>
      </c>
      <c r="F17" s="72">
        <v>0</v>
      </c>
      <c r="G17" s="72">
        <v>0</v>
      </c>
      <c r="H17" s="72">
        <v>0</v>
      </c>
      <c r="I17" s="72">
        <v>0</v>
      </c>
      <c r="J17" s="72">
        <v>0</v>
      </c>
      <c r="K17" s="72">
        <v>0</v>
      </c>
      <c r="L17" s="72">
        <v>0</v>
      </c>
      <c r="M17" s="72">
        <v>0</v>
      </c>
      <c r="N17" s="72">
        <v>0</v>
      </c>
      <c r="O17" s="72">
        <v>0</v>
      </c>
      <c r="P17" s="72">
        <v>0</v>
      </c>
      <c r="Q17" s="72">
        <v>0</v>
      </c>
      <c r="R17" s="72">
        <v>0</v>
      </c>
      <c r="S17" s="42"/>
      <c r="T17" s="42"/>
      <c r="U17" s="42"/>
      <c r="V17" s="42"/>
      <c r="W17" s="42"/>
      <c r="X17" s="42"/>
      <c r="Y17" s="42"/>
      <c r="Z17" s="42"/>
      <c r="AA17" s="42"/>
      <c r="AB17" s="42"/>
      <c r="AC17" s="42"/>
      <c r="AD17" s="42"/>
      <c r="AE17" s="42"/>
      <c r="AF17" s="42"/>
      <c r="AG17" s="42"/>
      <c r="AH17" s="42"/>
    </row>
    <row r="18" spans="2:34" s="1" customFormat="1" ht="18" customHeight="1">
      <c r="B18" s="60" t="s">
        <v>1059</v>
      </c>
      <c r="C18" s="25"/>
      <c r="D18" s="72">
        <v>0</v>
      </c>
      <c r="E18" s="72">
        <v>0</v>
      </c>
      <c r="F18" s="72">
        <v>0</v>
      </c>
      <c r="G18" s="72">
        <v>0</v>
      </c>
      <c r="H18" s="72">
        <v>0</v>
      </c>
      <c r="I18" s="72">
        <v>0</v>
      </c>
      <c r="J18" s="72">
        <v>0</v>
      </c>
      <c r="K18" s="72">
        <v>0</v>
      </c>
      <c r="L18" s="72">
        <v>0</v>
      </c>
      <c r="M18" s="72">
        <v>0</v>
      </c>
      <c r="N18" s="72">
        <v>0</v>
      </c>
      <c r="O18" s="72">
        <v>0</v>
      </c>
      <c r="P18" s="72">
        <v>0</v>
      </c>
      <c r="Q18" s="72">
        <v>0</v>
      </c>
      <c r="R18" s="72">
        <v>0</v>
      </c>
      <c r="S18" s="42"/>
      <c r="T18" s="42"/>
      <c r="U18" s="42"/>
      <c r="V18" s="42"/>
      <c r="W18" s="42"/>
      <c r="X18" s="42"/>
      <c r="Y18" s="42"/>
      <c r="Z18" s="42"/>
      <c r="AA18" s="42"/>
      <c r="AB18" s="42"/>
      <c r="AC18" s="42"/>
      <c r="AD18" s="42"/>
      <c r="AE18" s="42"/>
      <c r="AF18" s="42"/>
      <c r="AG18" s="42"/>
      <c r="AH18" s="42"/>
    </row>
    <row r="19" spans="2:34" s="1" customFormat="1" ht="18" customHeight="1">
      <c r="B19" s="60" t="s">
        <v>1060</v>
      </c>
      <c r="C19" s="25"/>
      <c r="D19" s="72">
        <v>0</v>
      </c>
      <c r="E19" s="72">
        <v>0</v>
      </c>
      <c r="F19" s="72">
        <v>0</v>
      </c>
      <c r="G19" s="72">
        <v>0</v>
      </c>
      <c r="H19" s="72">
        <v>0</v>
      </c>
      <c r="I19" s="72">
        <v>0</v>
      </c>
      <c r="J19" s="72">
        <v>0</v>
      </c>
      <c r="K19" s="72">
        <v>0</v>
      </c>
      <c r="L19" s="72">
        <v>0</v>
      </c>
      <c r="M19" s="72">
        <v>0</v>
      </c>
      <c r="N19" s="72">
        <v>0</v>
      </c>
      <c r="O19" s="72">
        <v>0</v>
      </c>
      <c r="P19" s="72">
        <v>0</v>
      </c>
      <c r="Q19" s="72">
        <v>0</v>
      </c>
      <c r="R19" s="72">
        <v>0</v>
      </c>
      <c r="S19" s="42"/>
      <c r="T19" s="42"/>
      <c r="U19" s="42"/>
      <c r="V19" s="42"/>
      <c r="W19" s="42"/>
      <c r="X19" s="42"/>
      <c r="Y19" s="42"/>
      <c r="Z19" s="42"/>
      <c r="AA19" s="42"/>
      <c r="AB19" s="42"/>
      <c r="AC19" s="42"/>
      <c r="AD19" s="42"/>
      <c r="AE19" s="42"/>
      <c r="AF19" s="42"/>
      <c r="AG19" s="42"/>
      <c r="AH19" s="42"/>
    </row>
    <row r="20" spans="2:34" s="1" customFormat="1" ht="18" customHeight="1">
      <c r="B20" s="60" t="s">
        <v>1061</v>
      </c>
      <c r="C20" s="25"/>
      <c r="D20" s="72">
        <v>5.7604999999999996E-2</v>
      </c>
      <c r="E20" s="72">
        <v>0.59679559000000004</v>
      </c>
      <c r="F20" s="72">
        <v>1.5018379999999998</v>
      </c>
      <c r="G20" s="72">
        <v>1.4369459999999998</v>
      </c>
      <c r="H20" s="72">
        <v>4.9435670700000003</v>
      </c>
      <c r="I20" s="72">
        <v>4.6676245099999996</v>
      </c>
      <c r="J20" s="72">
        <v>0.51369999999999916</v>
      </c>
      <c r="K20" s="72">
        <v>0.53888999999999998</v>
      </c>
      <c r="L20" s="72">
        <v>0.68268834</v>
      </c>
      <c r="M20" s="72">
        <v>0.90924272000000006</v>
      </c>
      <c r="N20" s="72">
        <v>1.0431202000000002</v>
      </c>
      <c r="O20" s="72">
        <v>1.1978999999999997</v>
      </c>
      <c r="P20" s="72">
        <v>1.3782219000000002</v>
      </c>
      <c r="Q20" s="72">
        <v>1.3115346300000001</v>
      </c>
      <c r="R20" s="72">
        <v>1.4096091399999997</v>
      </c>
      <c r="S20" s="42"/>
      <c r="T20" s="42"/>
      <c r="U20" s="42"/>
      <c r="V20" s="42"/>
      <c r="W20" s="42"/>
      <c r="X20" s="42"/>
      <c r="Y20" s="42"/>
      <c r="Z20" s="42"/>
      <c r="AA20" s="42"/>
      <c r="AB20" s="42"/>
      <c r="AC20" s="42"/>
      <c r="AD20" s="42"/>
      <c r="AE20" s="42"/>
      <c r="AF20" s="42"/>
      <c r="AG20" s="42"/>
      <c r="AH20" s="42"/>
    </row>
    <row r="21" spans="2:34" s="1" customFormat="1" ht="18" customHeight="1">
      <c r="B21" s="60" t="s">
        <v>999</v>
      </c>
      <c r="C21" s="25"/>
      <c r="D21" s="72">
        <v>0</v>
      </c>
      <c r="E21" s="72">
        <v>0</v>
      </c>
      <c r="F21" s="72">
        <v>0</v>
      </c>
      <c r="G21" s="72">
        <v>0</v>
      </c>
      <c r="H21" s="72">
        <v>0</v>
      </c>
      <c r="I21" s="72">
        <v>0</v>
      </c>
      <c r="J21" s="72">
        <v>0</v>
      </c>
      <c r="K21" s="72">
        <v>0</v>
      </c>
      <c r="L21" s="72">
        <v>0</v>
      </c>
      <c r="M21" s="72">
        <v>0</v>
      </c>
      <c r="N21" s="72">
        <v>0</v>
      </c>
      <c r="O21" s="72">
        <v>0</v>
      </c>
      <c r="P21" s="72">
        <v>0</v>
      </c>
      <c r="Q21" s="72">
        <v>0</v>
      </c>
      <c r="R21" s="72">
        <v>0</v>
      </c>
      <c r="S21" s="42"/>
      <c r="T21" s="42"/>
      <c r="U21" s="42"/>
      <c r="V21" s="42"/>
      <c r="W21" s="42"/>
      <c r="X21" s="42"/>
      <c r="Y21" s="42"/>
      <c r="Z21" s="42"/>
      <c r="AA21" s="42"/>
      <c r="AB21" s="42"/>
      <c r="AC21" s="42"/>
      <c r="AD21" s="42"/>
      <c r="AE21" s="42"/>
      <c r="AF21" s="42"/>
      <c r="AG21" s="42"/>
      <c r="AH21" s="42"/>
    </row>
    <row r="22" spans="2:34" s="1" customFormat="1" ht="18" customHeight="1">
      <c r="B22" s="60" t="s">
        <v>1000</v>
      </c>
      <c r="C22" s="25"/>
      <c r="D22" s="72">
        <v>5.7604999999999996E-2</v>
      </c>
      <c r="E22" s="72">
        <v>0.59679559000000004</v>
      </c>
      <c r="F22" s="72">
        <v>1.5018379999999998</v>
      </c>
      <c r="G22" s="72">
        <v>1.4369459999999998</v>
      </c>
      <c r="H22" s="72">
        <v>4.9435670700000003</v>
      </c>
      <c r="I22" s="72">
        <v>4.6676245099999996</v>
      </c>
      <c r="J22" s="72">
        <v>0.51369999999999916</v>
      </c>
      <c r="K22" s="72">
        <v>0.53888999999999998</v>
      </c>
      <c r="L22" s="72">
        <v>0.68268834</v>
      </c>
      <c r="M22" s="72">
        <v>0.90924272000000006</v>
      </c>
      <c r="N22" s="72">
        <v>1.0431202000000002</v>
      </c>
      <c r="O22" s="72">
        <v>1.196507</v>
      </c>
      <c r="P22" s="72">
        <v>1.3782219000000002</v>
      </c>
      <c r="Q22" s="72">
        <v>1.3115346300000001</v>
      </c>
      <c r="R22" s="72">
        <v>1.4096091399999997</v>
      </c>
      <c r="S22" s="42"/>
      <c r="T22" s="42"/>
      <c r="U22" s="42"/>
      <c r="V22" s="42"/>
      <c r="W22" s="42"/>
      <c r="X22" s="42"/>
      <c r="Y22" s="42"/>
      <c r="Z22" s="42"/>
      <c r="AA22" s="42"/>
      <c r="AB22" s="42"/>
      <c r="AC22" s="42"/>
      <c r="AD22" s="42"/>
      <c r="AE22" s="42"/>
      <c r="AF22" s="42"/>
      <c r="AG22" s="42"/>
      <c r="AH22" s="42"/>
    </row>
    <row r="23" spans="2:34" s="1" customFormat="1" ht="18" customHeight="1">
      <c r="B23" s="60" t="s">
        <v>1062</v>
      </c>
      <c r="C23" s="25"/>
      <c r="D23" s="72">
        <v>0</v>
      </c>
      <c r="E23" s="72">
        <v>0</v>
      </c>
      <c r="F23" s="72">
        <v>0</v>
      </c>
      <c r="G23" s="72">
        <v>0</v>
      </c>
      <c r="H23" s="72">
        <v>0</v>
      </c>
      <c r="I23" s="72">
        <v>0</v>
      </c>
      <c r="J23" s="72">
        <v>0</v>
      </c>
      <c r="K23" s="72">
        <v>0</v>
      </c>
      <c r="L23" s="72">
        <v>0</v>
      </c>
      <c r="M23" s="72">
        <v>0</v>
      </c>
      <c r="N23" s="72">
        <v>0</v>
      </c>
      <c r="O23" s="72">
        <v>0</v>
      </c>
      <c r="P23" s="72">
        <v>0</v>
      </c>
      <c r="Q23" s="72">
        <v>0</v>
      </c>
      <c r="R23" s="72">
        <v>0</v>
      </c>
      <c r="S23" s="42"/>
      <c r="T23" s="42"/>
      <c r="U23" s="42"/>
      <c r="V23" s="42"/>
      <c r="W23" s="42"/>
      <c r="X23" s="42"/>
      <c r="Y23" s="42"/>
      <c r="Z23" s="42"/>
      <c r="AA23" s="42"/>
      <c r="AB23" s="42"/>
      <c r="AC23" s="42"/>
      <c r="AD23" s="42"/>
      <c r="AE23" s="42"/>
      <c r="AF23" s="42"/>
      <c r="AG23" s="42"/>
      <c r="AH23" s="42"/>
    </row>
    <row r="24" spans="2:34" s="1" customFormat="1" ht="18" customHeight="1">
      <c r="B24" s="60" t="s">
        <v>1063</v>
      </c>
      <c r="C24" s="25"/>
      <c r="D24" s="72">
        <v>1.248958</v>
      </c>
      <c r="E24" s="72">
        <v>34.931701240000002</v>
      </c>
      <c r="F24" s="72">
        <v>211.148167</v>
      </c>
      <c r="G24" s="72">
        <v>493.12763099999995</v>
      </c>
      <c r="H24" s="72">
        <v>774.60103218999996</v>
      </c>
      <c r="I24" s="72">
        <v>1619.8829503299999</v>
      </c>
      <c r="J24" s="72">
        <v>1260.7012</v>
      </c>
      <c r="K24" s="72">
        <v>1155.3499999999999</v>
      </c>
      <c r="L24" s="72">
        <v>932.68179999999995</v>
      </c>
      <c r="M24" s="72">
        <v>1326.2245066799999</v>
      </c>
      <c r="N24" s="72">
        <v>1150.1735684590401</v>
      </c>
      <c r="O24" s="72">
        <v>772.79034308999985</v>
      </c>
      <c r="P24" s="72">
        <v>696.11978823999993</v>
      </c>
      <c r="Q24" s="72">
        <v>748.04684598999995</v>
      </c>
      <c r="R24" s="72">
        <v>866.76826005999999</v>
      </c>
      <c r="S24" s="42"/>
      <c r="T24" s="42"/>
      <c r="U24" s="42"/>
      <c r="V24" s="42"/>
      <c r="W24" s="42"/>
      <c r="X24" s="42"/>
      <c r="Y24" s="42"/>
      <c r="Z24" s="42"/>
      <c r="AA24" s="42"/>
      <c r="AB24" s="42"/>
      <c r="AC24" s="42"/>
      <c r="AD24" s="42"/>
      <c r="AE24" s="42"/>
      <c r="AF24" s="42"/>
      <c r="AG24" s="42"/>
      <c r="AH24" s="42"/>
    </row>
    <row r="25" spans="2:34" s="1" customFormat="1" ht="7.5" customHeight="1">
      <c r="B25" s="26" t="s">
        <v>37</v>
      </c>
      <c r="C25" s="25"/>
      <c r="D25" s="72"/>
      <c r="E25" s="72"/>
      <c r="F25" s="72"/>
      <c r="G25" s="72"/>
      <c r="H25" s="72"/>
      <c r="I25" s="72"/>
      <c r="J25" s="72"/>
      <c r="K25" s="72"/>
      <c r="L25" s="72"/>
      <c r="M25" s="72"/>
      <c r="N25" s="72"/>
      <c r="O25" s="72"/>
      <c r="P25" s="72"/>
      <c r="Q25" s="72"/>
      <c r="R25" s="72"/>
      <c r="S25" s="42"/>
      <c r="T25" s="42"/>
      <c r="U25" s="42"/>
      <c r="V25" s="42"/>
      <c r="W25" s="42"/>
      <c r="X25" s="42"/>
      <c r="Y25" s="42"/>
      <c r="Z25" s="42"/>
      <c r="AA25" s="42"/>
      <c r="AB25" s="42"/>
      <c r="AC25" s="42"/>
      <c r="AD25" s="42"/>
      <c r="AE25" s="42"/>
      <c r="AF25" s="42"/>
      <c r="AG25" s="42"/>
      <c r="AH25" s="42"/>
    </row>
    <row r="26" spans="2:34" s="44" customFormat="1" ht="18" customHeight="1">
      <c r="B26" s="73" t="s">
        <v>60</v>
      </c>
      <c r="D26" s="74">
        <v>-2.8462569999998522E-2</v>
      </c>
      <c r="E26" s="74">
        <v>1.5038325151666498</v>
      </c>
      <c r="F26" s="74">
        <v>5.3819230000000005</v>
      </c>
      <c r="G26" s="74">
        <v>-24.687122999999985</v>
      </c>
      <c r="H26" s="74">
        <v>-40.883966079999936</v>
      </c>
      <c r="I26" s="74">
        <v>-116.06578491999971</v>
      </c>
      <c r="J26" s="74">
        <v>-182.74639999999999</v>
      </c>
      <c r="K26" s="74">
        <v>5.7747700000002169</v>
      </c>
      <c r="L26" s="74">
        <v>51.320755029999873</v>
      </c>
      <c r="M26" s="74">
        <v>-16.675531040000351</v>
      </c>
      <c r="N26" s="74">
        <v>98.875706020960024</v>
      </c>
      <c r="O26" s="74">
        <v>-8.27049999999997</v>
      </c>
      <c r="P26" s="74">
        <v>307.06888459000004</v>
      </c>
      <c r="Q26" s="74">
        <v>338.75115488999995</v>
      </c>
      <c r="R26" s="74">
        <v>343.59195742104305</v>
      </c>
      <c r="S26" s="42"/>
      <c r="T26" s="42"/>
      <c r="U26" s="42"/>
      <c r="V26" s="42"/>
      <c r="W26" s="42"/>
      <c r="X26" s="42"/>
      <c r="Y26" s="42"/>
      <c r="Z26" s="42"/>
      <c r="AA26" s="42"/>
      <c r="AB26" s="42"/>
      <c r="AC26" s="42"/>
      <c r="AD26" s="42"/>
      <c r="AE26" s="42"/>
      <c r="AF26" s="42"/>
      <c r="AG26" s="42"/>
      <c r="AH26" s="42"/>
    </row>
    <row r="27" spans="2:34" s="44" customFormat="1" ht="9" customHeight="1">
      <c r="B27" s="22"/>
      <c r="D27" s="74"/>
      <c r="E27" s="74"/>
      <c r="F27" s="74"/>
      <c r="G27" s="74"/>
      <c r="H27" s="74"/>
      <c r="I27" s="74"/>
      <c r="J27" s="74"/>
      <c r="K27" s="74"/>
      <c r="L27" s="74"/>
      <c r="M27" s="74"/>
      <c r="N27" s="74"/>
      <c r="O27" s="74"/>
      <c r="P27" s="74"/>
      <c r="Q27" s="74"/>
      <c r="R27" s="74"/>
      <c r="S27" s="42"/>
      <c r="T27" s="42"/>
      <c r="U27" s="42"/>
      <c r="V27" s="42"/>
      <c r="W27" s="42"/>
      <c r="X27" s="42"/>
      <c r="Y27" s="42"/>
      <c r="Z27" s="42"/>
      <c r="AA27" s="42"/>
      <c r="AB27" s="42"/>
      <c r="AC27" s="42"/>
      <c r="AD27" s="42"/>
      <c r="AE27" s="42"/>
      <c r="AF27" s="42"/>
      <c r="AG27" s="42"/>
      <c r="AH27" s="42"/>
    </row>
    <row r="28" spans="2:34" s="44" customFormat="1" ht="18" customHeight="1">
      <c r="B28" s="73" t="s">
        <v>1004</v>
      </c>
      <c r="D28" s="74">
        <v>0</v>
      </c>
      <c r="E28" s="74">
        <v>0</v>
      </c>
      <c r="F28" s="74">
        <v>0</v>
      </c>
      <c r="G28" s="74">
        <v>0</v>
      </c>
      <c r="H28" s="74">
        <v>0</v>
      </c>
      <c r="I28" s="74">
        <v>0</v>
      </c>
      <c r="J28" s="74">
        <v>0</v>
      </c>
      <c r="K28" s="74">
        <v>0</v>
      </c>
      <c r="L28" s="74">
        <v>3.6973688700000005</v>
      </c>
      <c r="M28" s="74">
        <v>0</v>
      </c>
      <c r="N28" s="74">
        <v>0</v>
      </c>
      <c r="O28" s="74">
        <v>1.1334000000000002</v>
      </c>
      <c r="P28" s="74">
        <v>0.19745981999999998</v>
      </c>
      <c r="Q28" s="74">
        <v>0.56333451999999995</v>
      </c>
      <c r="R28" s="74">
        <v>5.5639558300000003</v>
      </c>
      <c r="S28" s="42"/>
      <c r="T28" s="42"/>
      <c r="U28" s="42"/>
      <c r="V28" s="42"/>
      <c r="W28" s="42"/>
      <c r="X28" s="42"/>
      <c r="Y28" s="42"/>
      <c r="Z28" s="42"/>
      <c r="AA28" s="42"/>
      <c r="AB28" s="42"/>
      <c r="AC28" s="42"/>
      <c r="AD28" s="42"/>
      <c r="AE28" s="42"/>
      <c r="AF28" s="42"/>
      <c r="AG28" s="42"/>
      <c r="AH28" s="42"/>
    </row>
    <row r="29" spans="2:34" s="44" customFormat="1" ht="5.25" customHeight="1">
      <c r="B29" s="55" t="s">
        <v>37</v>
      </c>
      <c r="D29" s="74"/>
      <c r="E29" s="74"/>
      <c r="F29" s="74"/>
      <c r="G29" s="74"/>
      <c r="H29" s="74"/>
      <c r="I29" s="74"/>
      <c r="J29" s="74"/>
      <c r="K29" s="74"/>
      <c r="L29" s="74"/>
      <c r="M29" s="74"/>
      <c r="N29" s="74"/>
      <c r="O29" s="74"/>
      <c r="P29" s="74"/>
      <c r="Q29" s="74"/>
      <c r="R29" s="74"/>
      <c r="S29" s="42"/>
      <c r="T29" s="42"/>
      <c r="U29" s="42"/>
      <c r="V29" s="42"/>
      <c r="W29" s="42"/>
      <c r="X29" s="42"/>
      <c r="Y29" s="42"/>
      <c r="Z29" s="42"/>
      <c r="AA29" s="42"/>
      <c r="AB29" s="42"/>
      <c r="AC29" s="42"/>
      <c r="AD29" s="42"/>
      <c r="AE29" s="42"/>
      <c r="AF29" s="42"/>
      <c r="AG29" s="42"/>
      <c r="AH29" s="42"/>
    </row>
    <row r="30" spans="2:34" s="44" customFormat="1" ht="15.75" customHeight="1">
      <c r="B30" s="319" t="s">
        <v>203</v>
      </c>
      <c r="C30" s="55"/>
      <c r="D30" s="74">
        <v>8.3831949999999988</v>
      </c>
      <c r="E30" s="74">
        <v>43.997386774833345</v>
      </c>
      <c r="F30" s="74">
        <v>232.30747200000002</v>
      </c>
      <c r="G30" s="74">
        <v>522.10877399999993</v>
      </c>
      <c r="H30" s="74">
        <v>836.43579675000001</v>
      </c>
      <c r="I30" s="74">
        <v>1676.2635317899999</v>
      </c>
      <c r="J30" s="74">
        <v>1328.2213999999999</v>
      </c>
      <c r="K30" s="74">
        <v>1241.8766999999998</v>
      </c>
      <c r="L30" s="74">
        <v>1037.48983178</v>
      </c>
      <c r="M30" s="74">
        <v>1450.3415166099999</v>
      </c>
      <c r="N30" s="74">
        <v>1319.94497573904</v>
      </c>
      <c r="O30" s="74">
        <v>896.67894308999985</v>
      </c>
      <c r="P30" s="74">
        <v>830.13814336999997</v>
      </c>
      <c r="Q30" s="74">
        <v>888.45217169</v>
      </c>
      <c r="R30" s="74">
        <v>1015.32429129</v>
      </c>
      <c r="S30" s="42"/>
      <c r="T30" s="42"/>
      <c r="U30" s="42"/>
      <c r="V30" s="42"/>
      <c r="W30" s="42"/>
      <c r="X30" s="42"/>
      <c r="Y30" s="42"/>
      <c r="Z30" s="42"/>
      <c r="AA30" s="42"/>
      <c r="AB30" s="42"/>
      <c r="AC30" s="42"/>
      <c r="AD30" s="42"/>
      <c r="AE30" s="42"/>
      <c r="AF30" s="42"/>
      <c r="AG30" s="42"/>
      <c r="AH30" s="42"/>
    </row>
    <row r="31" spans="2:34" s="44" customFormat="1" ht="6" customHeight="1">
      <c r="B31" s="55"/>
      <c r="C31" s="55"/>
      <c r="D31" s="74"/>
      <c r="E31" s="74"/>
      <c r="F31" s="74"/>
      <c r="G31" s="74"/>
      <c r="H31" s="74"/>
      <c r="I31" s="74"/>
      <c r="J31" s="74"/>
      <c r="K31" s="74"/>
      <c r="L31" s="74"/>
      <c r="M31" s="74"/>
      <c r="N31" s="74"/>
      <c r="O31" s="74"/>
      <c r="P31" s="74"/>
      <c r="Q31" s="74"/>
      <c r="R31" s="74"/>
      <c r="S31" s="42"/>
      <c r="T31" s="42"/>
      <c r="U31" s="42"/>
      <c r="V31" s="42"/>
      <c r="W31" s="42"/>
      <c r="X31" s="42"/>
      <c r="Y31" s="42"/>
      <c r="Z31" s="42"/>
      <c r="AA31" s="42"/>
      <c r="AB31" s="42"/>
      <c r="AC31" s="42"/>
      <c r="AD31" s="42"/>
      <c r="AE31" s="42"/>
      <c r="AF31" s="42"/>
      <c r="AG31" s="42"/>
      <c r="AH31" s="42"/>
    </row>
    <row r="32" spans="2:34" s="44" customFormat="1" ht="18" customHeight="1">
      <c r="B32" s="73" t="s">
        <v>1047</v>
      </c>
      <c r="C32" s="22"/>
      <c r="D32" s="74">
        <v>-2.8462569999998522E-2</v>
      </c>
      <c r="E32" s="74">
        <v>1.5038325151666498</v>
      </c>
      <c r="F32" s="74">
        <v>5.3819230000000005</v>
      </c>
      <c r="G32" s="74">
        <v>-24.687122999999985</v>
      </c>
      <c r="H32" s="74">
        <v>-40.883966079999936</v>
      </c>
      <c r="I32" s="74">
        <v>-116.06578491999971</v>
      </c>
      <c r="J32" s="74">
        <v>-182.74639999999999</v>
      </c>
      <c r="K32" s="74">
        <v>5.7747700000002169</v>
      </c>
      <c r="L32" s="74">
        <v>47.623386159999875</v>
      </c>
      <c r="M32" s="74">
        <v>-16.675531040000351</v>
      </c>
      <c r="N32" s="74">
        <v>98.875706020960024</v>
      </c>
      <c r="O32" s="74">
        <v>-9.4038999999999699</v>
      </c>
      <c r="P32" s="74">
        <v>306.87142477000003</v>
      </c>
      <c r="Q32" s="74">
        <v>338.18782036999994</v>
      </c>
      <c r="R32" s="74">
        <v>338.02800159104305</v>
      </c>
      <c r="S32" s="42"/>
      <c r="T32" s="42"/>
      <c r="U32" s="42"/>
      <c r="V32" s="42"/>
      <c r="W32" s="42"/>
      <c r="X32" s="42"/>
      <c r="Y32" s="42"/>
      <c r="Z32" s="42"/>
      <c r="AA32" s="42"/>
      <c r="AB32" s="42"/>
      <c r="AC32" s="42"/>
      <c r="AD32" s="42"/>
      <c r="AE32" s="42"/>
      <c r="AF32" s="42"/>
      <c r="AG32" s="42"/>
      <c r="AH32" s="42"/>
    </row>
    <row r="33" spans="2:34" s="44" customFormat="1" ht="5.25" customHeight="1">
      <c r="B33" s="19"/>
      <c r="C33" s="22"/>
      <c r="D33" s="74"/>
      <c r="E33" s="74"/>
      <c r="F33" s="74"/>
      <c r="G33" s="74"/>
      <c r="H33" s="74"/>
      <c r="I33" s="74"/>
      <c r="J33" s="74"/>
      <c r="K33" s="74"/>
      <c r="L33" s="74"/>
      <c r="M33" s="74"/>
      <c r="N33" s="74"/>
      <c r="O33" s="74"/>
      <c r="P33" s="74"/>
      <c r="Q33" s="74"/>
      <c r="R33" s="74"/>
      <c r="S33" s="42"/>
      <c r="T33" s="42"/>
      <c r="U33" s="42"/>
      <c r="V33" s="42"/>
      <c r="W33" s="42"/>
      <c r="X33" s="42"/>
      <c r="Y33" s="42"/>
      <c r="Z33" s="42"/>
      <c r="AA33" s="42"/>
      <c r="AB33" s="42"/>
      <c r="AC33" s="42"/>
      <c r="AD33" s="42"/>
      <c r="AE33" s="42"/>
      <c r="AF33" s="42"/>
      <c r="AG33" s="42"/>
      <c r="AH33" s="42"/>
    </row>
    <row r="34" spans="2:34" s="44" customFormat="1" ht="18" customHeight="1">
      <c r="B34" s="73" t="s">
        <v>1064</v>
      </c>
      <c r="C34" s="22"/>
      <c r="D34" s="74">
        <v>0</v>
      </c>
      <c r="E34" s="74">
        <v>0</v>
      </c>
      <c r="F34" s="74">
        <v>0</v>
      </c>
      <c r="G34" s="74">
        <v>0.195465</v>
      </c>
      <c r="H34" s="74">
        <v>9.820215000000001</v>
      </c>
      <c r="I34" s="74">
        <v>0</v>
      </c>
      <c r="J34" s="74">
        <v>7.4551000000000007</v>
      </c>
      <c r="K34" s="74">
        <v>0</v>
      </c>
      <c r="L34" s="74">
        <v>0</v>
      </c>
      <c r="M34" s="74">
        <v>0</v>
      </c>
      <c r="N34" s="74">
        <v>0</v>
      </c>
      <c r="O34" s="74">
        <v>0</v>
      </c>
      <c r="P34" s="74">
        <v>0</v>
      </c>
      <c r="Q34" s="74">
        <v>0</v>
      </c>
      <c r="R34" s="74">
        <v>0</v>
      </c>
      <c r="S34" s="42"/>
      <c r="T34" s="42"/>
      <c r="U34" s="42"/>
      <c r="V34" s="42"/>
      <c r="W34" s="42"/>
      <c r="X34" s="42"/>
      <c r="Y34" s="42"/>
      <c r="Z34" s="42"/>
      <c r="AA34" s="42"/>
      <c r="AB34" s="42"/>
      <c r="AC34" s="42"/>
      <c r="AD34" s="42"/>
      <c r="AE34" s="42"/>
      <c r="AF34" s="42"/>
      <c r="AG34" s="42"/>
      <c r="AH34" s="42"/>
    </row>
    <row r="35" spans="2:34" s="1" customFormat="1" ht="7.5" customHeight="1">
      <c r="B35" s="85"/>
      <c r="C35" s="25"/>
      <c r="D35" s="72"/>
      <c r="E35" s="72"/>
      <c r="F35" s="72"/>
      <c r="G35" s="72"/>
      <c r="H35" s="72"/>
      <c r="I35" s="72"/>
      <c r="J35" s="72"/>
      <c r="K35" s="72"/>
      <c r="L35" s="72"/>
      <c r="M35" s="72"/>
      <c r="N35" s="72"/>
      <c r="O35" s="72"/>
      <c r="P35" s="72"/>
      <c r="Q35" s="72"/>
      <c r="R35" s="72"/>
      <c r="S35" s="42"/>
      <c r="T35" s="42"/>
      <c r="U35" s="42"/>
      <c r="V35" s="42"/>
      <c r="W35" s="42"/>
      <c r="X35" s="42"/>
      <c r="Y35" s="42"/>
      <c r="Z35" s="42"/>
      <c r="AA35" s="42"/>
      <c r="AB35" s="42"/>
      <c r="AC35" s="42"/>
      <c r="AD35" s="42"/>
      <c r="AE35" s="42"/>
      <c r="AF35" s="42"/>
      <c r="AG35" s="42"/>
      <c r="AH35" s="42"/>
    </row>
    <row r="36" spans="2:34" s="1" customFormat="1" ht="18" customHeight="1">
      <c r="B36" s="73" t="s">
        <v>1048</v>
      </c>
      <c r="C36" s="25"/>
      <c r="D36" s="74">
        <v>-2.8462569999998522E-2</v>
      </c>
      <c r="E36" s="74">
        <v>1.5038325151666498</v>
      </c>
      <c r="F36" s="74">
        <v>5.3819230000000005</v>
      </c>
      <c r="G36" s="74">
        <v>-24.491657999999987</v>
      </c>
      <c r="H36" s="74">
        <v>-31.063751079999935</v>
      </c>
      <c r="I36" s="74">
        <v>-116.06578491999971</v>
      </c>
      <c r="J36" s="74">
        <v>-175.29130000000001</v>
      </c>
      <c r="K36" s="74">
        <v>5.7747700000002169</v>
      </c>
      <c r="L36" s="74">
        <v>47.623386159999875</v>
      </c>
      <c r="M36" s="74">
        <v>-16.675531040000351</v>
      </c>
      <c r="N36" s="74">
        <v>98.875706020960024</v>
      </c>
      <c r="O36" s="74">
        <v>-9.4038999999999699</v>
      </c>
      <c r="P36" s="74">
        <v>306.87142477000003</v>
      </c>
      <c r="Q36" s="74">
        <v>338.18782036999994</v>
      </c>
      <c r="R36" s="74">
        <v>338.02800159104305</v>
      </c>
      <c r="S36" s="42"/>
      <c r="T36" s="42"/>
      <c r="U36" s="42"/>
      <c r="V36" s="42"/>
      <c r="W36" s="42"/>
      <c r="X36" s="42"/>
      <c r="Y36" s="42"/>
      <c r="Z36" s="42"/>
      <c r="AA36" s="42"/>
      <c r="AB36" s="42"/>
      <c r="AC36" s="42"/>
      <c r="AD36" s="42"/>
      <c r="AE36" s="42"/>
      <c r="AF36" s="42"/>
      <c r="AG36" s="42"/>
      <c r="AH36" s="42"/>
    </row>
    <row r="37" spans="2:34" s="1" customFormat="1" ht="6.75" customHeight="1">
      <c r="B37" s="26"/>
      <c r="C37" s="25"/>
      <c r="D37" s="74"/>
      <c r="E37" s="74"/>
      <c r="F37" s="74"/>
      <c r="G37" s="74"/>
      <c r="H37" s="74"/>
      <c r="I37" s="74"/>
      <c r="J37" s="74"/>
      <c r="K37" s="74"/>
      <c r="L37" s="74"/>
      <c r="M37" s="74"/>
      <c r="N37" s="74"/>
      <c r="O37" s="74"/>
      <c r="P37" s="74"/>
      <c r="Q37" s="74"/>
      <c r="R37" s="74"/>
      <c r="S37" s="42"/>
      <c r="T37" s="42"/>
      <c r="U37" s="42"/>
      <c r="V37" s="42"/>
      <c r="W37" s="42"/>
      <c r="X37" s="42"/>
      <c r="Y37" s="42"/>
      <c r="Z37" s="42"/>
      <c r="AA37" s="42"/>
      <c r="AB37" s="42"/>
      <c r="AC37" s="42"/>
      <c r="AD37" s="42"/>
      <c r="AE37" s="42"/>
      <c r="AF37" s="42"/>
      <c r="AG37" s="42"/>
      <c r="AH37" s="42"/>
    </row>
    <row r="38" spans="2:34" s="1" customFormat="1" ht="18" customHeight="1">
      <c r="B38" s="73" t="s">
        <v>1049</v>
      </c>
      <c r="C38" s="25"/>
      <c r="D38" s="74">
        <v>2.8462569999998522E-2</v>
      </c>
      <c r="E38" s="74">
        <v>-1.5038325151666498</v>
      </c>
      <c r="F38" s="74">
        <v>-5.3819230000000005</v>
      </c>
      <c r="G38" s="74">
        <v>24.491657999999987</v>
      </c>
      <c r="H38" s="74">
        <v>31.063751079999935</v>
      </c>
      <c r="I38" s="74">
        <v>116.06578491999971</v>
      </c>
      <c r="J38" s="74">
        <v>175.29130000000001</v>
      </c>
      <c r="K38" s="74">
        <v>-5.7747700000002169</v>
      </c>
      <c r="L38" s="74">
        <v>-47.623386159999875</v>
      </c>
      <c r="M38" s="74">
        <v>16.675531040000351</v>
      </c>
      <c r="N38" s="74">
        <v>-98.875706020960024</v>
      </c>
      <c r="O38" s="74">
        <v>9.4038999999999699</v>
      </c>
      <c r="P38" s="74">
        <v>-306.87142477000003</v>
      </c>
      <c r="Q38" s="74">
        <v>-338.18782036999994</v>
      </c>
      <c r="R38" s="74">
        <v>-338.02800159104305</v>
      </c>
      <c r="S38" s="42"/>
      <c r="T38" s="42"/>
      <c r="U38" s="42"/>
      <c r="V38" s="42"/>
      <c r="W38" s="42"/>
      <c r="X38" s="42"/>
      <c r="Y38" s="42"/>
      <c r="Z38" s="42"/>
      <c r="AA38" s="42"/>
      <c r="AB38" s="42"/>
      <c r="AC38" s="42"/>
      <c r="AD38" s="42"/>
      <c r="AE38" s="42"/>
      <c r="AF38" s="42"/>
      <c r="AG38" s="42"/>
      <c r="AH38" s="42"/>
    </row>
    <row r="39" spans="2:34" s="1" customFormat="1" ht="18" customHeight="1">
      <c r="B39" s="60" t="s">
        <v>1008</v>
      </c>
      <c r="C39" s="25"/>
      <c r="D39" s="72">
        <v>0</v>
      </c>
      <c r="E39" s="72">
        <v>0</v>
      </c>
      <c r="F39" s="72">
        <v>0</v>
      </c>
      <c r="G39" s="72">
        <v>0</v>
      </c>
      <c r="H39" s="72">
        <v>0</v>
      </c>
      <c r="I39" s="72">
        <v>0</v>
      </c>
      <c r="J39" s="72">
        <v>0</v>
      </c>
      <c r="K39" s="72">
        <v>0</v>
      </c>
      <c r="L39" s="72">
        <v>0</v>
      </c>
      <c r="M39" s="72">
        <v>0</v>
      </c>
      <c r="N39" s="72">
        <v>0</v>
      </c>
      <c r="O39" s="72">
        <v>0</v>
      </c>
      <c r="P39" s="72">
        <v>0</v>
      </c>
      <c r="Q39" s="72">
        <v>0</v>
      </c>
      <c r="R39" s="72">
        <v>0</v>
      </c>
      <c r="S39" s="42"/>
      <c r="T39" s="42"/>
      <c r="U39" s="42"/>
      <c r="V39" s="42"/>
      <c r="W39" s="42"/>
      <c r="X39" s="42"/>
      <c r="Y39" s="42"/>
      <c r="Z39" s="42"/>
      <c r="AA39" s="42"/>
      <c r="AB39" s="42"/>
      <c r="AC39" s="42"/>
      <c r="AD39" s="42"/>
      <c r="AE39" s="42"/>
      <c r="AF39" s="42"/>
      <c r="AG39" s="42"/>
      <c r="AH39" s="42"/>
    </row>
    <row r="40" spans="2:34" s="1" customFormat="1" ht="18" customHeight="1">
      <c r="B40" s="60" t="s">
        <v>1050</v>
      </c>
      <c r="C40" s="25"/>
      <c r="D40" s="72">
        <v>0</v>
      </c>
      <c r="E40" s="72">
        <v>0</v>
      </c>
      <c r="F40" s="72">
        <v>0</v>
      </c>
      <c r="G40" s="72">
        <v>0</v>
      </c>
      <c r="H40" s="72">
        <v>0</v>
      </c>
      <c r="I40" s="72">
        <v>0</v>
      </c>
      <c r="J40" s="72">
        <v>0</v>
      </c>
      <c r="K40" s="72">
        <v>0</v>
      </c>
      <c r="L40" s="72">
        <v>0</v>
      </c>
      <c r="M40" s="72">
        <v>0</v>
      </c>
      <c r="N40" s="72">
        <v>0</v>
      </c>
      <c r="O40" s="72">
        <v>0</v>
      </c>
      <c r="P40" s="72">
        <v>0</v>
      </c>
      <c r="Q40" s="72">
        <v>0</v>
      </c>
      <c r="R40" s="72">
        <v>0</v>
      </c>
      <c r="S40" s="42"/>
      <c r="T40" s="42"/>
      <c r="U40" s="42"/>
      <c r="V40" s="42"/>
      <c r="W40" s="42"/>
      <c r="X40" s="42"/>
      <c r="Y40" s="42"/>
      <c r="Z40" s="42"/>
      <c r="AA40" s="42"/>
      <c r="AB40" s="42"/>
      <c r="AC40" s="42"/>
      <c r="AD40" s="42"/>
      <c r="AE40" s="42"/>
      <c r="AF40" s="42"/>
      <c r="AG40" s="42"/>
      <c r="AH40" s="42"/>
    </row>
    <row r="41" spans="2:34" s="1" customFormat="1" ht="18" customHeight="1">
      <c r="B41" s="60" t="s">
        <v>1051</v>
      </c>
      <c r="C41" s="25"/>
      <c r="D41" s="72">
        <v>2.8462569999998522E-2</v>
      </c>
      <c r="E41" s="72">
        <v>-1.5038325151666498</v>
      </c>
      <c r="F41" s="72">
        <v>-5.3819230000000005</v>
      </c>
      <c r="G41" s="72">
        <v>24.491657999999987</v>
      </c>
      <c r="H41" s="72">
        <v>31.063751079999935</v>
      </c>
      <c r="I41" s="72">
        <v>116.06578491999971</v>
      </c>
      <c r="J41" s="72">
        <v>175.29130000000001</v>
      </c>
      <c r="K41" s="72">
        <v>-5.7747700000002169</v>
      </c>
      <c r="L41" s="72">
        <v>-47.623386159999875</v>
      </c>
      <c r="M41" s="72">
        <v>16.675531040000351</v>
      </c>
      <c r="N41" s="72">
        <v>-98.875706020960024</v>
      </c>
      <c r="O41" s="72">
        <v>9.4038999999999699</v>
      </c>
      <c r="P41" s="72">
        <v>-306.87142477000003</v>
      </c>
      <c r="Q41" s="72">
        <v>-338.18782036999994</v>
      </c>
      <c r="R41" s="72">
        <v>-338.02800159104305</v>
      </c>
      <c r="S41" s="42"/>
      <c r="T41" s="42"/>
      <c r="U41" s="42"/>
      <c r="V41" s="42"/>
      <c r="W41" s="42"/>
      <c r="X41" s="42"/>
      <c r="Y41" s="42"/>
      <c r="Z41" s="42"/>
      <c r="AA41" s="42"/>
      <c r="AB41" s="42"/>
      <c r="AC41" s="42"/>
      <c r="AD41" s="42"/>
      <c r="AE41" s="42"/>
      <c r="AF41" s="42"/>
      <c r="AG41" s="42"/>
      <c r="AH41" s="42"/>
    </row>
    <row r="42" spans="2:34" s="1" customFormat="1" ht="18" customHeight="1">
      <c r="B42" s="60" t="s">
        <v>1052</v>
      </c>
      <c r="C42" s="25"/>
      <c r="D42" s="72">
        <v>0</v>
      </c>
      <c r="E42" s="72">
        <v>0</v>
      </c>
      <c r="F42" s="72">
        <v>0</v>
      </c>
      <c r="G42" s="72">
        <v>0</v>
      </c>
      <c r="H42" s="72">
        <v>0</v>
      </c>
      <c r="I42" s="72">
        <v>0</v>
      </c>
      <c r="J42" s="72">
        <v>0</v>
      </c>
      <c r="K42" s="72">
        <v>0</v>
      </c>
      <c r="L42" s="72">
        <v>0</v>
      </c>
      <c r="M42" s="72">
        <v>0</v>
      </c>
      <c r="N42" s="72">
        <v>0</v>
      </c>
      <c r="O42" s="72">
        <v>0</v>
      </c>
      <c r="P42" s="72">
        <v>0</v>
      </c>
      <c r="Q42" s="72">
        <v>0</v>
      </c>
      <c r="R42" s="72">
        <v>0</v>
      </c>
      <c r="S42" s="42"/>
      <c r="T42" s="42"/>
      <c r="U42" s="42"/>
      <c r="V42" s="42"/>
      <c r="W42" s="42"/>
      <c r="X42" s="42"/>
      <c r="Y42" s="42"/>
      <c r="Z42" s="42"/>
      <c r="AA42" s="42"/>
      <c r="AB42" s="42"/>
      <c r="AC42" s="42"/>
      <c r="AD42" s="42"/>
      <c r="AE42" s="42"/>
      <c r="AF42" s="42"/>
      <c r="AG42" s="42"/>
      <c r="AH42" s="42"/>
    </row>
    <row r="43" spans="2:34" s="1" customFormat="1" ht="18" customHeight="1">
      <c r="B43" s="60" t="s">
        <v>1053</v>
      </c>
      <c r="C43" s="25"/>
      <c r="D43" s="72">
        <v>2.8462569999998522E-2</v>
      </c>
      <c r="E43" s="72">
        <v>-1.5038325151666498</v>
      </c>
      <c r="F43" s="72">
        <v>-5.3819230000000005</v>
      </c>
      <c r="G43" s="72">
        <v>24.491657999999987</v>
      </c>
      <c r="H43" s="72">
        <v>31.063751079999935</v>
      </c>
      <c r="I43" s="72">
        <v>116.06578491999971</v>
      </c>
      <c r="J43" s="72">
        <v>175.29130000000001</v>
      </c>
      <c r="K43" s="72">
        <v>-5.7747700000002169</v>
      </c>
      <c r="L43" s="72">
        <v>-47.623386159999875</v>
      </c>
      <c r="M43" s="72">
        <v>16.675531040000351</v>
      </c>
      <c r="N43" s="72">
        <v>-98.875706020960024</v>
      </c>
      <c r="O43" s="72">
        <v>9.4039000000000836</v>
      </c>
      <c r="P43" s="72">
        <v>-306.87142477000003</v>
      </c>
      <c r="Q43" s="72">
        <v>-338.18782036999994</v>
      </c>
      <c r="R43" s="72">
        <v>-338.02800159104305</v>
      </c>
      <c r="S43" s="42"/>
      <c r="T43" s="42"/>
      <c r="U43" s="42"/>
      <c r="V43" s="42"/>
      <c r="W43" s="42"/>
      <c r="X43" s="42"/>
      <c r="Y43" s="42"/>
      <c r="Z43" s="42"/>
      <c r="AA43" s="42"/>
      <c r="AB43" s="42"/>
      <c r="AC43" s="42"/>
      <c r="AD43" s="42"/>
      <c r="AE43" s="42"/>
      <c r="AF43" s="42"/>
      <c r="AG43" s="42"/>
      <c r="AH43" s="42"/>
    </row>
    <row r="44" spans="2:34" s="1" customFormat="1" ht="18" customHeight="1">
      <c r="B44" s="43" t="s">
        <v>794</v>
      </c>
      <c r="C44" s="25"/>
      <c r="D44" s="72"/>
      <c r="E44" s="72"/>
      <c r="F44" s="72"/>
      <c r="G44" s="72"/>
      <c r="H44" s="72"/>
      <c r="I44" s="72"/>
      <c r="J44" s="72"/>
      <c r="K44" s="72"/>
      <c r="L44" s="72"/>
      <c r="M44" s="72"/>
      <c r="N44" s="72"/>
      <c r="O44" s="72"/>
      <c r="P44" s="72"/>
      <c r="Q44" s="72"/>
      <c r="R44" s="72"/>
      <c r="S44" s="42"/>
      <c r="T44" s="42"/>
      <c r="U44" s="42"/>
      <c r="V44" s="42"/>
      <c r="W44" s="42"/>
      <c r="X44" s="42"/>
      <c r="Y44" s="42"/>
      <c r="Z44" s="42"/>
      <c r="AA44" s="42"/>
      <c r="AB44" s="42"/>
      <c r="AC44" s="42"/>
      <c r="AD44" s="42"/>
      <c r="AE44" s="42"/>
      <c r="AF44" s="42"/>
      <c r="AG44" s="42"/>
      <c r="AH44" s="42"/>
    </row>
    <row r="45" spans="2:34" s="1" customFormat="1" ht="18" customHeight="1">
      <c r="B45" s="85" t="s">
        <v>954</v>
      </c>
      <c r="C45" s="25"/>
      <c r="D45" s="72">
        <v>-2.8462569999998522E-2</v>
      </c>
      <c r="E45" s="72">
        <v>1.5038325151666498</v>
      </c>
      <c r="F45" s="72">
        <v>5.3819230000000005</v>
      </c>
      <c r="G45" s="72">
        <v>-24.687122999999985</v>
      </c>
      <c r="H45" s="72">
        <v>-40.883966079999936</v>
      </c>
      <c r="I45" s="72">
        <v>-116.06578491999971</v>
      </c>
      <c r="J45" s="72">
        <v>-182.74639999999999</v>
      </c>
      <c r="K45" s="72">
        <v>5.7747700000002169</v>
      </c>
      <c r="L45" s="72">
        <v>51.320755029999873</v>
      </c>
      <c r="M45" s="72">
        <v>-16.675531040000351</v>
      </c>
      <c r="N45" s="72">
        <v>98.875706020960024</v>
      </c>
      <c r="O45" s="72">
        <v>-8.27049999999997</v>
      </c>
      <c r="P45" s="72">
        <v>307.06888459000004</v>
      </c>
      <c r="Q45" s="72">
        <v>338.75115488999995</v>
      </c>
      <c r="R45" s="72">
        <v>343.59195742104305</v>
      </c>
      <c r="S45" s="42"/>
      <c r="T45" s="42"/>
      <c r="U45" s="42"/>
      <c r="V45" s="42"/>
      <c r="W45" s="42"/>
      <c r="X45" s="42"/>
      <c r="Y45" s="42"/>
      <c r="Z45" s="42"/>
      <c r="AA45" s="42"/>
      <c r="AB45" s="42"/>
      <c r="AC45" s="42"/>
      <c r="AD45" s="42"/>
      <c r="AE45" s="42"/>
      <c r="AF45" s="42"/>
      <c r="AG45" s="42"/>
      <c r="AH45" s="42"/>
    </row>
    <row r="46" spans="2:34" s="1" customFormat="1" ht="8.25" customHeight="1" thickBot="1">
      <c r="B46" s="179"/>
      <c r="C46" s="179"/>
      <c r="D46" s="179"/>
      <c r="E46" s="179"/>
      <c r="F46" s="179"/>
      <c r="G46" s="179"/>
      <c r="H46" s="179"/>
      <c r="I46" s="179"/>
      <c r="J46" s="179"/>
      <c r="K46" s="180"/>
      <c r="L46" s="180"/>
      <c r="M46" s="180"/>
      <c r="N46" s="180"/>
      <c r="O46" s="180"/>
      <c r="P46" s="180"/>
      <c r="Q46" s="180"/>
      <c r="R46" s="180"/>
      <c r="T46" s="42"/>
      <c r="U46" s="42"/>
      <c r="V46" s="42"/>
      <c r="W46" s="42"/>
      <c r="X46" s="42"/>
      <c r="Y46" s="42"/>
      <c r="Z46" s="42"/>
      <c r="AA46" s="42"/>
      <c r="AB46" s="42"/>
      <c r="AC46" s="42"/>
      <c r="AD46" s="42"/>
      <c r="AE46" s="42"/>
      <c r="AF46" s="42"/>
      <c r="AG46" s="42"/>
      <c r="AH46" s="42"/>
    </row>
    <row r="47" spans="2:34" s="45" customFormat="1" ht="18" customHeight="1">
      <c r="B47" s="35" t="s">
        <v>39</v>
      </c>
      <c r="C47" s="45" t="s">
        <v>165</v>
      </c>
      <c r="F47" s="64"/>
      <c r="G47" s="64"/>
      <c r="H47" s="64"/>
      <c r="I47" s="64"/>
    </row>
    <row r="48" spans="2:34" s="45" customFormat="1" ht="18" customHeight="1">
      <c r="B48" s="157" t="s">
        <v>40</v>
      </c>
      <c r="C48" s="45" t="s">
        <v>126</v>
      </c>
      <c r="H48" s="47"/>
      <c r="I48" s="47"/>
      <c r="J48" s="47"/>
      <c r="K48" s="47"/>
    </row>
    <row r="49" spans="1:18" ht="18" customHeight="1">
      <c r="A49" s="1"/>
      <c r="B49" s="35" t="s">
        <v>67</v>
      </c>
      <c r="C49" s="35" t="s">
        <v>173</v>
      </c>
      <c r="D49" s="12"/>
      <c r="E49" s="12"/>
      <c r="F49" s="12"/>
      <c r="G49" s="12"/>
      <c r="H49" s="12"/>
      <c r="I49" s="12"/>
      <c r="J49" s="12"/>
      <c r="K49" s="1"/>
      <c r="L49" s="1"/>
      <c r="M49" s="1"/>
      <c r="N49" s="1"/>
      <c r="O49" s="1"/>
      <c r="P49" s="1"/>
      <c r="Q49" s="1"/>
      <c r="R49" s="308"/>
    </row>
    <row r="50" spans="1:18" s="181" customFormat="1" ht="18" customHeight="1">
      <c r="A50" s="1"/>
      <c r="B50" s="35" t="s">
        <v>83</v>
      </c>
      <c r="C50" s="12" t="s">
        <v>174</v>
      </c>
      <c r="D50" s="10"/>
      <c r="E50" s="10"/>
      <c r="F50" s="10"/>
      <c r="G50" s="10"/>
      <c r="H50" s="10"/>
      <c r="I50" s="10"/>
      <c r="J50" s="10"/>
      <c r="K50" s="1"/>
      <c r="L50" s="1"/>
      <c r="M50" s="1"/>
      <c r="N50" s="1"/>
      <c r="O50" s="1"/>
      <c r="P50" s="1"/>
      <c r="Q50" s="1"/>
      <c r="R50" s="308"/>
    </row>
  </sheetData>
  <printOptions horizontalCentered="1" verticalCentered="1"/>
  <pageMargins left="0" right="0" top="0" bottom="0" header="0" footer="0"/>
  <pageSetup paperSize="176" scale="65" orientation="portrait" r:id="rId1"/>
  <ignoredErrors>
    <ignoredError sqref="D6:L12"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1"/>
  <sheetViews>
    <sheetView zoomScale="80" zoomScaleNormal="80" zoomScaleSheetLayoutView="100" workbookViewId="0"/>
  </sheetViews>
  <sheetFormatPr baseColWidth="10" defaultRowHeight="12.75"/>
  <cols>
    <col min="1" max="1" width="3.7109375" style="178" customWidth="1"/>
    <col min="2" max="2" width="16.7109375" style="178" customWidth="1"/>
    <col min="3" max="3" width="85.5703125" style="178" customWidth="1"/>
    <col min="4" max="12" width="11.42578125" style="178" customWidth="1"/>
    <col min="13" max="13" width="13.5703125" style="178" customWidth="1"/>
    <col min="14" max="14" width="11.42578125" style="178" customWidth="1"/>
    <col min="15" max="15" width="15.28515625" style="178" bestFit="1" customWidth="1"/>
    <col min="16" max="16" width="12.5703125" style="178" customWidth="1"/>
    <col min="17" max="16384" width="11.42578125" style="178"/>
  </cols>
  <sheetData>
    <row r="1" spans="2:35" ht="18" customHeight="1"/>
    <row r="2" spans="2:35" ht="18" customHeight="1">
      <c r="B2" s="2" t="s">
        <v>1019</v>
      </c>
      <c r="C2" s="3"/>
      <c r="D2" s="3"/>
      <c r="E2" s="3"/>
      <c r="F2" s="3"/>
      <c r="G2" s="3"/>
    </row>
    <row r="3" spans="2:35" ht="18" customHeight="1">
      <c r="B3" s="6" t="s">
        <v>986</v>
      </c>
      <c r="C3" s="4"/>
      <c r="D3" s="4"/>
      <c r="E3" s="4"/>
      <c r="F3" s="8"/>
      <c r="G3" s="4"/>
      <c r="H3" s="10"/>
      <c r="I3" s="10"/>
      <c r="J3" s="10"/>
    </row>
    <row r="4" spans="2:35" ht="18" customHeight="1">
      <c r="B4" s="13" t="s">
        <v>723</v>
      </c>
      <c r="C4" s="13"/>
      <c r="D4" s="288"/>
      <c r="E4" s="288"/>
      <c r="F4" s="288"/>
      <c r="G4" s="288"/>
      <c r="H4" s="10"/>
      <c r="I4" s="10"/>
      <c r="J4" s="10"/>
    </row>
    <row r="5" spans="2:35" s="1" customFormat="1" ht="6" customHeight="1" thickBot="1">
      <c r="B5" s="30"/>
      <c r="C5" s="30"/>
      <c r="D5" s="30"/>
      <c r="E5" s="30"/>
      <c r="F5" s="30"/>
      <c r="G5" s="30"/>
      <c r="H5" s="30"/>
      <c r="I5" s="30"/>
      <c r="J5" s="30"/>
    </row>
    <row r="6" spans="2:35" s="1" customFormat="1" ht="30" customHeight="1" thickBot="1">
      <c r="B6" s="17" t="s">
        <v>690</v>
      </c>
      <c r="C6" s="17"/>
      <c r="D6" s="116" t="s">
        <v>166</v>
      </c>
      <c r="E6" s="116" t="s">
        <v>167</v>
      </c>
      <c r="F6" s="116" t="s">
        <v>168</v>
      </c>
      <c r="G6" s="116" t="s">
        <v>169</v>
      </c>
      <c r="H6" s="116" t="s">
        <v>170</v>
      </c>
      <c r="I6" s="116" t="s">
        <v>171</v>
      </c>
      <c r="J6" s="116" t="s">
        <v>172</v>
      </c>
      <c r="K6" s="116">
        <v>2013</v>
      </c>
      <c r="L6" s="116" t="s">
        <v>662</v>
      </c>
      <c r="M6" s="116" t="s">
        <v>663</v>
      </c>
      <c r="N6" s="116" t="s">
        <v>664</v>
      </c>
      <c r="O6" s="116" t="s">
        <v>665</v>
      </c>
      <c r="P6" s="116" t="s">
        <v>666</v>
      </c>
      <c r="Q6" s="116" t="s">
        <v>667</v>
      </c>
      <c r="R6" s="116" t="s">
        <v>1189</v>
      </c>
    </row>
    <row r="7" spans="2:35" s="1" customFormat="1" ht="6" customHeight="1">
      <c r="B7" s="30"/>
      <c r="C7" s="30"/>
      <c r="D7" s="30"/>
      <c r="E7" s="30"/>
      <c r="F7" s="30"/>
      <c r="G7" s="30"/>
      <c r="H7" s="30"/>
      <c r="I7" s="30"/>
      <c r="J7" s="30"/>
    </row>
    <row r="8" spans="2:35" s="1" customFormat="1" ht="18" customHeight="1">
      <c r="B8" s="19" t="s">
        <v>987</v>
      </c>
      <c r="C8" s="22"/>
      <c r="D8" s="74">
        <v>22.150075080000001</v>
      </c>
      <c r="E8" s="74">
        <v>57.502288539999995</v>
      </c>
      <c r="F8" s="74">
        <v>123.26648858999999</v>
      </c>
      <c r="G8" s="74">
        <v>123.78744917999998</v>
      </c>
      <c r="H8" s="74">
        <v>145.21554800000001</v>
      </c>
      <c r="I8" s="74">
        <v>112.26696437000001</v>
      </c>
      <c r="J8" s="74">
        <v>175.24</v>
      </c>
      <c r="K8" s="74">
        <v>183.51999999999998</v>
      </c>
      <c r="L8" s="74">
        <v>187.63405799999998</v>
      </c>
      <c r="M8" s="74">
        <v>190.796257</v>
      </c>
      <c r="N8" s="74">
        <v>271.75199999999995</v>
      </c>
      <c r="O8" s="74">
        <v>291.09699999999998</v>
      </c>
      <c r="P8" s="74">
        <v>714.45364052449997</v>
      </c>
      <c r="Q8" s="74">
        <v>744.56000000000006</v>
      </c>
      <c r="R8" s="74">
        <v>156.93773523280265</v>
      </c>
      <c r="S8" s="42"/>
      <c r="T8" s="42"/>
      <c r="U8" s="42"/>
      <c r="V8" s="42"/>
      <c r="W8" s="42"/>
      <c r="X8" s="42"/>
      <c r="Y8" s="42"/>
      <c r="Z8" s="42"/>
      <c r="AA8" s="42"/>
      <c r="AB8" s="42"/>
      <c r="AC8" s="42"/>
      <c r="AD8" s="42"/>
      <c r="AE8" s="42"/>
      <c r="AF8" s="42"/>
      <c r="AG8" s="42"/>
      <c r="AH8" s="42"/>
      <c r="AI8" s="42"/>
    </row>
    <row r="9" spans="2:35" s="1" customFormat="1" ht="18" customHeight="1">
      <c r="B9" s="60" t="s">
        <v>988</v>
      </c>
      <c r="C9" s="25"/>
      <c r="D9" s="72">
        <v>0</v>
      </c>
      <c r="E9" s="72">
        <v>34.501373119999997</v>
      </c>
      <c r="F9" s="72">
        <v>73.959893160000007</v>
      </c>
      <c r="G9" s="72">
        <v>74.272469509999993</v>
      </c>
      <c r="H9" s="72">
        <v>86.204191000000009</v>
      </c>
      <c r="I9" s="72">
        <v>29.339025370000002</v>
      </c>
      <c r="J9" s="72">
        <v>66.144000000000005</v>
      </c>
      <c r="K9" s="72">
        <v>178.32999999999998</v>
      </c>
      <c r="L9" s="72">
        <v>180.53187199999999</v>
      </c>
      <c r="M9" s="72">
        <v>52.303137</v>
      </c>
      <c r="N9" s="72">
        <v>217.75199999999998</v>
      </c>
      <c r="O9" s="72">
        <v>237.91399999999999</v>
      </c>
      <c r="P9" s="72">
        <v>203.7897245245</v>
      </c>
      <c r="Q9" s="72">
        <v>201.46</v>
      </c>
      <c r="R9" s="72">
        <v>116.34531874726467</v>
      </c>
      <c r="S9" s="42"/>
      <c r="T9" s="42"/>
      <c r="U9" s="42"/>
      <c r="V9" s="42"/>
      <c r="W9" s="42"/>
      <c r="X9" s="42"/>
      <c r="Y9" s="42"/>
      <c r="Z9" s="42"/>
      <c r="AA9" s="42"/>
      <c r="AB9" s="42"/>
      <c r="AC9" s="42"/>
      <c r="AD9" s="42"/>
      <c r="AE9" s="42"/>
      <c r="AF9" s="42"/>
      <c r="AG9" s="42"/>
      <c r="AH9" s="42"/>
      <c r="AI9" s="42"/>
    </row>
    <row r="10" spans="2:35" s="1" customFormat="1" ht="18" customHeight="1">
      <c r="B10" s="60" t="s">
        <v>989</v>
      </c>
      <c r="C10" s="25"/>
      <c r="D10" s="72">
        <v>22.150075080000001</v>
      </c>
      <c r="E10" s="72">
        <v>23.000915419999998</v>
      </c>
      <c r="F10" s="72">
        <v>49.306595429999994</v>
      </c>
      <c r="G10" s="72">
        <v>49.514979669999995</v>
      </c>
      <c r="H10" s="72">
        <v>59.011356999999997</v>
      </c>
      <c r="I10" s="72">
        <v>82.927939000000009</v>
      </c>
      <c r="J10" s="72">
        <v>109.096</v>
      </c>
      <c r="K10" s="72">
        <v>5.19</v>
      </c>
      <c r="L10" s="72">
        <v>7.1021859999999997</v>
      </c>
      <c r="M10" s="72">
        <v>138.49312</v>
      </c>
      <c r="N10" s="72">
        <v>54</v>
      </c>
      <c r="O10" s="72">
        <v>53.182999999999993</v>
      </c>
      <c r="P10" s="72">
        <v>50.863915999999996</v>
      </c>
      <c r="Q10" s="72">
        <v>52.9</v>
      </c>
      <c r="R10" s="72">
        <v>40.592416485537996</v>
      </c>
      <c r="S10" s="42"/>
      <c r="T10" s="42"/>
      <c r="U10" s="42"/>
      <c r="V10" s="42"/>
      <c r="W10" s="42"/>
      <c r="X10" s="42"/>
      <c r="Y10" s="42"/>
      <c r="Z10" s="42"/>
      <c r="AA10" s="42"/>
      <c r="AB10" s="42"/>
      <c r="AC10" s="42"/>
      <c r="AD10" s="42"/>
      <c r="AE10" s="42"/>
      <c r="AF10" s="42"/>
      <c r="AG10" s="42"/>
      <c r="AH10" s="42"/>
      <c r="AI10" s="42"/>
    </row>
    <row r="11" spans="2:35" s="1" customFormat="1" ht="18" customHeight="1">
      <c r="B11" s="60" t="s">
        <v>990</v>
      </c>
      <c r="C11" s="25"/>
      <c r="D11" s="72">
        <v>0</v>
      </c>
      <c r="E11" s="72">
        <v>0</v>
      </c>
      <c r="F11" s="72">
        <v>0</v>
      </c>
      <c r="G11" s="72">
        <v>0</v>
      </c>
      <c r="H11" s="72">
        <v>0</v>
      </c>
      <c r="I11" s="72">
        <v>0</v>
      </c>
      <c r="J11" s="72">
        <v>0</v>
      </c>
      <c r="K11" s="72">
        <v>0</v>
      </c>
      <c r="L11" s="72">
        <v>0</v>
      </c>
      <c r="M11" s="72">
        <v>0</v>
      </c>
      <c r="N11" s="72">
        <v>0</v>
      </c>
      <c r="O11" s="72">
        <v>0</v>
      </c>
      <c r="P11" s="72">
        <v>459.8</v>
      </c>
      <c r="Q11" s="72">
        <v>490.20000000000005</v>
      </c>
      <c r="R11" s="72">
        <v>0</v>
      </c>
      <c r="S11" s="42"/>
      <c r="T11" s="42"/>
      <c r="U11" s="42"/>
      <c r="V11" s="42"/>
      <c r="W11" s="42"/>
      <c r="X11" s="42"/>
      <c r="Y11" s="42"/>
      <c r="Z11" s="42"/>
      <c r="AA11" s="42"/>
      <c r="AB11" s="42"/>
      <c r="AC11" s="42"/>
      <c r="AD11" s="42"/>
      <c r="AE11" s="42"/>
      <c r="AF11" s="42"/>
      <c r="AG11" s="42"/>
      <c r="AH11" s="42"/>
      <c r="AI11" s="42"/>
    </row>
    <row r="12" spans="2:35" s="1" customFormat="1" ht="18" customHeight="1">
      <c r="B12" s="60" t="s">
        <v>991</v>
      </c>
      <c r="C12" s="25"/>
      <c r="D12" s="72">
        <v>0</v>
      </c>
      <c r="E12" s="72">
        <v>0</v>
      </c>
      <c r="F12" s="72">
        <v>0</v>
      </c>
      <c r="G12" s="72">
        <v>0</v>
      </c>
      <c r="H12" s="72">
        <v>0</v>
      </c>
      <c r="I12" s="72">
        <v>0</v>
      </c>
      <c r="J12" s="72">
        <v>0</v>
      </c>
      <c r="K12" s="72">
        <v>0</v>
      </c>
      <c r="L12" s="72">
        <v>0</v>
      </c>
      <c r="M12" s="72">
        <v>0</v>
      </c>
      <c r="N12" s="72">
        <v>0</v>
      </c>
      <c r="O12" s="72">
        <v>0</v>
      </c>
      <c r="P12" s="72">
        <v>0</v>
      </c>
      <c r="Q12" s="72">
        <v>0</v>
      </c>
      <c r="R12" s="72">
        <v>0</v>
      </c>
      <c r="S12" s="42"/>
      <c r="T12" s="42"/>
      <c r="U12" s="42"/>
      <c r="V12" s="42"/>
      <c r="W12" s="42"/>
      <c r="X12" s="42"/>
      <c r="Y12" s="42"/>
      <c r="Z12" s="42"/>
      <c r="AA12" s="42"/>
      <c r="AB12" s="42"/>
      <c r="AC12" s="42"/>
      <c r="AD12" s="42"/>
      <c r="AE12" s="42"/>
      <c r="AF12" s="42"/>
      <c r="AG12" s="42"/>
      <c r="AH12" s="42"/>
      <c r="AI12" s="42"/>
    </row>
    <row r="13" spans="2:35" s="1" customFormat="1" ht="6" customHeight="1">
      <c r="B13" s="25"/>
      <c r="C13" s="25"/>
      <c r="D13" s="72"/>
      <c r="E13" s="72"/>
      <c r="F13" s="72"/>
      <c r="G13" s="72"/>
      <c r="H13" s="72"/>
      <c r="I13" s="72"/>
      <c r="J13" s="72"/>
      <c r="K13" s="72"/>
      <c r="L13" s="72"/>
      <c r="M13" s="72"/>
      <c r="N13" s="72"/>
      <c r="O13" s="72"/>
      <c r="P13" s="72"/>
      <c r="Q13" s="72"/>
      <c r="R13" s="72"/>
      <c r="S13" s="42"/>
      <c r="T13" s="42"/>
      <c r="U13" s="42"/>
      <c r="V13" s="42"/>
      <c r="W13" s="42"/>
      <c r="X13" s="42"/>
      <c r="Y13" s="42"/>
      <c r="Z13" s="42"/>
      <c r="AA13" s="42"/>
      <c r="AB13" s="42"/>
      <c r="AC13" s="42"/>
      <c r="AD13" s="42"/>
      <c r="AE13" s="42"/>
      <c r="AF13" s="42"/>
      <c r="AG13" s="42"/>
      <c r="AH13" s="42"/>
      <c r="AI13" s="42"/>
    </row>
    <row r="14" spans="2:35" s="1" customFormat="1" ht="18" customHeight="1">
      <c r="B14" s="19" t="s">
        <v>992</v>
      </c>
      <c r="C14" s="22"/>
      <c r="D14" s="74">
        <v>3.0607033889160098</v>
      </c>
      <c r="E14" s="74">
        <v>57.502288539999988</v>
      </c>
      <c r="F14" s="74">
        <v>123.26548859000002</v>
      </c>
      <c r="G14" s="74">
        <v>123.787449173</v>
      </c>
      <c r="H14" s="74">
        <v>145.21554790985874</v>
      </c>
      <c r="I14" s="74">
        <v>109.03900000000002</v>
      </c>
      <c r="J14" s="74">
        <v>103.11999999999999</v>
      </c>
      <c r="K14" s="74">
        <v>113.92500000000001</v>
      </c>
      <c r="L14" s="74">
        <v>121.74075406999998</v>
      </c>
      <c r="M14" s="74">
        <v>140.07282315</v>
      </c>
      <c r="N14" s="74">
        <v>473.15809999999993</v>
      </c>
      <c r="O14" s="74">
        <v>591.00454300000001</v>
      </c>
      <c r="P14" s="74">
        <v>693.24352786114662</v>
      </c>
      <c r="Q14" s="74">
        <v>698.96103518000018</v>
      </c>
      <c r="R14" s="74">
        <v>131.73622478300001</v>
      </c>
      <c r="S14" s="42"/>
      <c r="T14" s="42"/>
      <c r="U14" s="42"/>
      <c r="V14" s="42"/>
      <c r="W14" s="42"/>
      <c r="X14" s="42"/>
      <c r="Y14" s="42"/>
      <c r="Z14" s="42"/>
      <c r="AA14" s="42"/>
      <c r="AB14" s="42"/>
      <c r="AC14" s="42"/>
      <c r="AD14" s="42"/>
      <c r="AE14" s="42"/>
      <c r="AF14" s="42"/>
      <c r="AG14" s="42"/>
      <c r="AH14" s="42"/>
      <c r="AI14" s="42"/>
    </row>
    <row r="15" spans="2:35" s="1" customFormat="1" ht="18" customHeight="1">
      <c r="B15" s="60" t="s">
        <v>993</v>
      </c>
      <c r="C15" s="25"/>
      <c r="D15" s="72">
        <v>1.7011978499999998</v>
      </c>
      <c r="E15" s="72">
        <v>13.739474790000001</v>
      </c>
      <c r="F15" s="72">
        <v>40.850985490000014</v>
      </c>
      <c r="G15" s="72">
        <v>62.951196829999994</v>
      </c>
      <c r="H15" s="72">
        <v>72.848298886493353</v>
      </c>
      <c r="I15" s="72">
        <v>36.1</v>
      </c>
      <c r="J15" s="72">
        <v>36.059999999999995</v>
      </c>
      <c r="K15" s="72">
        <v>37.69</v>
      </c>
      <c r="L15" s="72">
        <v>40.17188165999999</v>
      </c>
      <c r="M15" s="72">
        <v>43.141375910000001</v>
      </c>
      <c r="N15" s="72">
        <v>58.124999999999993</v>
      </c>
      <c r="O15" s="72">
        <v>66.787999999999997</v>
      </c>
      <c r="P15" s="72">
        <v>70.15490731666668</v>
      </c>
      <c r="Q15" s="72">
        <v>70.641035179999989</v>
      </c>
      <c r="R15" s="72">
        <v>62.786484370000004</v>
      </c>
      <c r="S15" s="42"/>
      <c r="T15" s="42"/>
      <c r="U15" s="42"/>
      <c r="V15" s="42"/>
      <c r="W15" s="42"/>
      <c r="X15" s="42"/>
      <c r="Y15" s="42"/>
      <c r="Z15" s="42"/>
      <c r="AA15" s="42"/>
      <c r="AB15" s="42"/>
      <c r="AC15" s="42"/>
      <c r="AD15" s="42"/>
      <c r="AE15" s="42"/>
      <c r="AF15" s="42"/>
      <c r="AG15" s="42"/>
      <c r="AH15" s="42"/>
      <c r="AI15" s="42"/>
    </row>
    <row r="16" spans="2:35" s="1" customFormat="1" ht="18" customHeight="1">
      <c r="B16" s="60" t="s">
        <v>994</v>
      </c>
      <c r="C16" s="25"/>
      <c r="D16" s="72">
        <v>1.2168846700000002</v>
      </c>
      <c r="E16" s="72">
        <v>22.441055799999994</v>
      </c>
      <c r="F16" s="72">
        <v>57.275373940000009</v>
      </c>
      <c r="G16" s="72">
        <v>31.578457282999999</v>
      </c>
      <c r="H16" s="72">
        <v>41.506892889596514</v>
      </c>
      <c r="I16" s="72">
        <v>35.739000000000004</v>
      </c>
      <c r="J16" s="72">
        <v>25.84</v>
      </c>
      <c r="K16" s="72">
        <v>28.87</v>
      </c>
      <c r="L16" s="72">
        <v>31.148717589999997</v>
      </c>
      <c r="M16" s="72">
        <v>39.943160080000006</v>
      </c>
      <c r="N16" s="72">
        <v>47.744100000000003</v>
      </c>
      <c r="O16" s="72">
        <v>50.439573999999993</v>
      </c>
      <c r="P16" s="72">
        <v>55.335578741146463</v>
      </c>
      <c r="Q16" s="72">
        <v>56.92</v>
      </c>
      <c r="R16" s="72">
        <v>49.133552713</v>
      </c>
      <c r="S16" s="42"/>
      <c r="T16" s="42"/>
      <c r="U16" s="42"/>
      <c r="V16" s="42"/>
      <c r="W16" s="42"/>
      <c r="X16" s="42"/>
      <c r="Y16" s="42"/>
      <c r="Z16" s="42"/>
      <c r="AA16" s="42"/>
      <c r="AB16" s="42"/>
      <c r="AC16" s="42"/>
      <c r="AD16" s="42"/>
      <c r="AE16" s="42"/>
      <c r="AF16" s="42"/>
      <c r="AG16" s="42"/>
      <c r="AH16" s="42"/>
      <c r="AI16" s="42"/>
    </row>
    <row r="17" spans="2:35" s="1" customFormat="1" ht="18" customHeight="1">
      <c r="B17" s="60" t="s">
        <v>995</v>
      </c>
      <c r="C17" s="25"/>
      <c r="D17" s="72">
        <v>0</v>
      </c>
      <c r="E17" s="72">
        <v>0</v>
      </c>
      <c r="F17" s="72">
        <v>0</v>
      </c>
      <c r="G17" s="72">
        <v>0</v>
      </c>
      <c r="H17" s="72">
        <v>0</v>
      </c>
      <c r="I17" s="72">
        <v>0</v>
      </c>
      <c r="J17" s="72">
        <v>0</v>
      </c>
      <c r="K17" s="72">
        <v>0</v>
      </c>
      <c r="L17" s="72">
        <v>0</v>
      </c>
      <c r="M17" s="72">
        <v>0</v>
      </c>
      <c r="N17" s="72">
        <v>0</v>
      </c>
      <c r="O17" s="72">
        <v>0</v>
      </c>
      <c r="P17" s="72">
        <v>0</v>
      </c>
      <c r="Q17" s="72">
        <v>0</v>
      </c>
      <c r="R17" s="72">
        <v>0</v>
      </c>
      <c r="S17" s="42"/>
      <c r="T17" s="42"/>
      <c r="U17" s="42"/>
      <c r="V17" s="42"/>
      <c r="W17" s="42"/>
      <c r="X17" s="42"/>
      <c r="Y17" s="42"/>
      <c r="Z17" s="42"/>
      <c r="AA17" s="42"/>
      <c r="AB17" s="42"/>
      <c r="AC17" s="42"/>
      <c r="AD17" s="42"/>
      <c r="AE17" s="42"/>
      <c r="AF17" s="42"/>
      <c r="AG17" s="42"/>
      <c r="AH17" s="42"/>
      <c r="AI17" s="42"/>
    </row>
    <row r="18" spans="2:35" s="1" customFormat="1" ht="18" customHeight="1">
      <c r="B18" s="60" t="s">
        <v>996</v>
      </c>
      <c r="C18" s="25"/>
      <c r="D18" s="72">
        <v>0</v>
      </c>
      <c r="E18" s="72">
        <v>0</v>
      </c>
      <c r="F18" s="72">
        <v>0</v>
      </c>
      <c r="G18" s="72">
        <v>0</v>
      </c>
      <c r="H18" s="72">
        <v>0</v>
      </c>
      <c r="I18" s="72">
        <v>0</v>
      </c>
      <c r="J18" s="72">
        <v>0</v>
      </c>
      <c r="K18" s="72">
        <v>0</v>
      </c>
      <c r="L18" s="72">
        <v>0</v>
      </c>
      <c r="M18" s="72">
        <v>0</v>
      </c>
      <c r="N18" s="72">
        <v>0</v>
      </c>
      <c r="O18" s="72">
        <v>0</v>
      </c>
      <c r="P18" s="72">
        <v>0</v>
      </c>
      <c r="Q18" s="72">
        <v>0</v>
      </c>
      <c r="R18" s="72">
        <v>0</v>
      </c>
      <c r="S18" s="42"/>
      <c r="T18" s="42"/>
      <c r="U18" s="42"/>
      <c r="V18" s="42"/>
      <c r="W18" s="42"/>
      <c r="X18" s="42"/>
      <c r="Y18" s="42"/>
      <c r="Z18" s="42"/>
      <c r="AA18" s="42"/>
      <c r="AB18" s="42"/>
      <c r="AC18" s="42"/>
      <c r="AD18" s="42"/>
      <c r="AE18" s="42"/>
      <c r="AF18" s="42"/>
      <c r="AG18" s="42"/>
      <c r="AH18" s="42"/>
      <c r="AI18" s="42"/>
    </row>
    <row r="19" spans="2:35" s="1" customFormat="1" ht="18" customHeight="1">
      <c r="B19" s="60" t="s">
        <v>997</v>
      </c>
      <c r="C19" s="25"/>
      <c r="D19" s="72">
        <v>0</v>
      </c>
      <c r="E19" s="72">
        <v>0</v>
      </c>
      <c r="F19" s="72">
        <v>0</v>
      </c>
      <c r="G19" s="72">
        <v>0</v>
      </c>
      <c r="H19" s="72">
        <v>0</v>
      </c>
      <c r="I19" s="72">
        <v>0</v>
      </c>
      <c r="J19" s="72">
        <v>0</v>
      </c>
      <c r="K19" s="72">
        <v>0</v>
      </c>
      <c r="L19" s="72">
        <v>0</v>
      </c>
      <c r="M19" s="72">
        <v>0</v>
      </c>
      <c r="N19" s="72">
        <v>0</v>
      </c>
      <c r="O19" s="72">
        <v>0</v>
      </c>
      <c r="P19" s="72">
        <v>0</v>
      </c>
      <c r="Q19" s="72">
        <v>0</v>
      </c>
      <c r="R19" s="72">
        <v>0</v>
      </c>
      <c r="S19" s="42"/>
      <c r="T19" s="42"/>
      <c r="U19" s="42"/>
      <c r="V19" s="42"/>
      <c r="W19" s="42"/>
      <c r="X19" s="42"/>
      <c r="Y19" s="42"/>
      <c r="Z19" s="42"/>
      <c r="AA19" s="42"/>
      <c r="AB19" s="42"/>
      <c r="AC19" s="42"/>
      <c r="AD19" s="42"/>
      <c r="AE19" s="42"/>
      <c r="AF19" s="42"/>
      <c r="AG19" s="42"/>
      <c r="AH19" s="42"/>
      <c r="AI19" s="42"/>
    </row>
    <row r="20" spans="2:35" s="1" customFormat="1" ht="18" customHeight="1">
      <c r="B20" s="60" t="s">
        <v>998</v>
      </c>
      <c r="C20" s="25"/>
      <c r="D20" s="72">
        <v>0.14262086891600997</v>
      </c>
      <c r="E20" s="72">
        <v>21.298204909999999</v>
      </c>
      <c r="F20" s="72">
        <v>24.81735909</v>
      </c>
      <c r="G20" s="72">
        <v>28.930580079999999</v>
      </c>
      <c r="H20" s="72">
        <v>30.4764989418487</v>
      </c>
      <c r="I20" s="72">
        <v>36.9</v>
      </c>
      <c r="J20" s="72">
        <v>40.019999999999996</v>
      </c>
      <c r="K20" s="72">
        <v>47.365000000000002</v>
      </c>
      <c r="L20" s="72">
        <v>49.927487339999992</v>
      </c>
      <c r="M20" s="72">
        <v>56.611717120000002</v>
      </c>
      <c r="N20" s="72">
        <v>366.67399999999998</v>
      </c>
      <c r="O20" s="72">
        <v>472.78896900000001</v>
      </c>
      <c r="P20" s="72">
        <v>566.8523446833334</v>
      </c>
      <c r="Q20" s="72">
        <v>570.57000000000005</v>
      </c>
      <c r="R20" s="72">
        <v>18.73500215</v>
      </c>
      <c r="S20" s="42"/>
      <c r="T20" s="42"/>
      <c r="U20" s="42"/>
      <c r="V20" s="42"/>
      <c r="W20" s="42"/>
      <c r="X20" s="42"/>
      <c r="Y20" s="42"/>
      <c r="Z20" s="42"/>
      <c r="AA20" s="42"/>
      <c r="AB20" s="42"/>
      <c r="AC20" s="42"/>
      <c r="AD20" s="42"/>
      <c r="AE20" s="42"/>
      <c r="AF20" s="42"/>
      <c r="AG20" s="42"/>
      <c r="AH20" s="42"/>
      <c r="AI20" s="42"/>
    </row>
    <row r="21" spans="2:35" s="1" customFormat="1" ht="18" customHeight="1">
      <c r="B21" s="60" t="s">
        <v>999</v>
      </c>
      <c r="C21" s="25"/>
      <c r="D21" s="72">
        <v>1.6878916010000002E-5</v>
      </c>
      <c r="E21" s="72">
        <v>20</v>
      </c>
      <c r="F21" s="72">
        <v>20</v>
      </c>
      <c r="G21" s="72">
        <v>20</v>
      </c>
      <c r="H21" s="72">
        <v>20</v>
      </c>
      <c r="I21" s="72">
        <v>30</v>
      </c>
      <c r="J21" s="72">
        <v>23.7</v>
      </c>
      <c r="K21" s="72">
        <v>45</v>
      </c>
      <c r="L21" s="72">
        <v>45.013929369999993</v>
      </c>
      <c r="M21" s="72">
        <v>50.015999999999998</v>
      </c>
      <c r="N21" s="72">
        <v>49.992000000000004</v>
      </c>
      <c r="O21" s="72">
        <v>54.994999999999997</v>
      </c>
      <c r="P21" s="72">
        <v>60</v>
      </c>
      <c r="Q21" s="72">
        <v>67.704999999999998</v>
      </c>
      <c r="R21" s="72">
        <v>5.6875</v>
      </c>
      <c r="S21" s="42"/>
      <c r="T21" s="42"/>
      <c r="U21" s="42"/>
      <c r="V21" s="42"/>
      <c r="W21" s="42"/>
      <c r="X21" s="42"/>
      <c r="Y21" s="42"/>
      <c r="Z21" s="42"/>
      <c r="AA21" s="42"/>
      <c r="AB21" s="42"/>
      <c r="AC21" s="42"/>
      <c r="AD21" s="42"/>
      <c r="AE21" s="42"/>
      <c r="AF21" s="42"/>
      <c r="AG21" s="42"/>
      <c r="AH21" s="42"/>
      <c r="AI21" s="42"/>
    </row>
    <row r="22" spans="2:35" s="1" customFormat="1" ht="18" customHeight="1">
      <c r="B22" s="60" t="s">
        <v>1000</v>
      </c>
      <c r="C22" s="25"/>
      <c r="D22" s="72">
        <v>0.14260398999999999</v>
      </c>
      <c r="E22" s="72">
        <v>1.2982049100000004</v>
      </c>
      <c r="F22" s="72">
        <v>4.817359090000001</v>
      </c>
      <c r="G22" s="72">
        <v>8.9305800799999986</v>
      </c>
      <c r="H22" s="72">
        <v>10.4764989418487</v>
      </c>
      <c r="I22" s="72">
        <v>6.8999999999999995</v>
      </c>
      <c r="J22" s="72">
        <v>16.319999999999997</v>
      </c>
      <c r="K22" s="72">
        <v>2.365000000000002</v>
      </c>
      <c r="L22" s="72">
        <v>4.9135579700000003</v>
      </c>
      <c r="M22" s="72">
        <v>6.5957171200000015</v>
      </c>
      <c r="N22" s="72">
        <v>316.68199999999996</v>
      </c>
      <c r="O22" s="72">
        <v>417.793969</v>
      </c>
      <c r="P22" s="72">
        <v>506.8523446833334</v>
      </c>
      <c r="Q22" s="72">
        <v>502.86500000000007</v>
      </c>
      <c r="R22" s="72">
        <v>13.04750215</v>
      </c>
      <c r="S22" s="42"/>
      <c r="T22" s="42"/>
      <c r="U22" s="42"/>
      <c r="V22" s="42"/>
      <c r="W22" s="42"/>
      <c r="X22" s="42"/>
      <c r="Y22" s="42"/>
      <c r="Z22" s="42"/>
      <c r="AA22" s="42"/>
      <c r="AB22" s="42"/>
      <c r="AC22" s="42"/>
      <c r="AD22" s="42"/>
      <c r="AE22" s="42"/>
      <c r="AF22" s="42"/>
      <c r="AG22" s="42"/>
      <c r="AH22" s="42"/>
      <c r="AI22" s="42"/>
    </row>
    <row r="23" spans="2:35" s="1" customFormat="1" ht="18" customHeight="1">
      <c r="B23" s="60" t="s">
        <v>1001</v>
      </c>
      <c r="C23" s="25"/>
      <c r="D23" s="72">
        <v>0</v>
      </c>
      <c r="E23" s="72">
        <v>0</v>
      </c>
      <c r="F23" s="72">
        <v>0</v>
      </c>
      <c r="G23" s="72">
        <v>0</v>
      </c>
      <c r="H23" s="72">
        <v>0</v>
      </c>
      <c r="I23" s="72">
        <v>0</v>
      </c>
      <c r="J23" s="72">
        <v>0</v>
      </c>
      <c r="K23" s="72">
        <v>0</v>
      </c>
      <c r="L23" s="72">
        <v>0</v>
      </c>
      <c r="M23" s="72">
        <v>0</v>
      </c>
      <c r="N23" s="72">
        <v>0</v>
      </c>
      <c r="O23" s="72">
        <v>0</v>
      </c>
      <c r="P23" s="72">
        <v>0</v>
      </c>
      <c r="Q23" s="72">
        <v>0</v>
      </c>
      <c r="R23" s="72">
        <v>0</v>
      </c>
      <c r="S23" s="42"/>
      <c r="T23" s="42"/>
      <c r="U23" s="42"/>
      <c r="V23" s="42"/>
      <c r="W23" s="42"/>
      <c r="X23" s="42"/>
      <c r="Y23" s="42"/>
      <c r="Z23" s="42"/>
      <c r="AA23" s="42"/>
      <c r="AB23" s="42"/>
      <c r="AC23" s="42"/>
      <c r="AD23" s="42"/>
      <c r="AE23" s="42"/>
      <c r="AF23" s="42"/>
      <c r="AG23" s="42"/>
      <c r="AH23" s="42"/>
      <c r="AI23" s="42"/>
    </row>
    <row r="24" spans="2:35" s="1" customFormat="1" ht="18" customHeight="1">
      <c r="B24" s="60" t="s">
        <v>1002</v>
      </c>
      <c r="C24" s="25"/>
      <c r="D24" s="72">
        <v>0</v>
      </c>
      <c r="E24" s="72">
        <v>2.3553040000000001E-2</v>
      </c>
      <c r="F24" s="72">
        <v>0.32177007000000002</v>
      </c>
      <c r="G24" s="72">
        <v>0.32721497999999999</v>
      </c>
      <c r="H24" s="72">
        <v>0.38385719192017398</v>
      </c>
      <c r="I24" s="72">
        <v>0.3</v>
      </c>
      <c r="J24" s="72">
        <v>1.2000000000000002</v>
      </c>
      <c r="K24" s="72">
        <v>0</v>
      </c>
      <c r="L24" s="72">
        <v>0.49266748000000005</v>
      </c>
      <c r="M24" s="72">
        <v>0.37657004000000005</v>
      </c>
      <c r="N24" s="72">
        <v>0.61499999999999999</v>
      </c>
      <c r="O24" s="72">
        <v>0.98799999999999999</v>
      </c>
      <c r="P24" s="72">
        <v>0.90069711999999991</v>
      </c>
      <c r="Q24" s="72">
        <v>0.83</v>
      </c>
      <c r="R24" s="72">
        <v>1.0811855500000001</v>
      </c>
      <c r="S24" s="42"/>
      <c r="T24" s="42"/>
      <c r="U24" s="42"/>
      <c r="V24" s="42"/>
      <c r="W24" s="42"/>
      <c r="X24" s="42"/>
      <c r="Y24" s="42"/>
      <c r="Z24" s="42"/>
      <c r="AA24" s="42"/>
      <c r="AB24" s="42"/>
      <c r="AC24" s="42"/>
      <c r="AD24" s="42"/>
      <c r="AE24" s="42"/>
      <c r="AF24" s="42"/>
      <c r="AG24" s="42"/>
      <c r="AH24" s="42"/>
      <c r="AI24" s="42"/>
    </row>
    <row r="25" spans="2:35" s="1" customFormat="1" ht="6.75" customHeight="1">
      <c r="B25" s="26"/>
      <c r="C25" s="25"/>
      <c r="D25" s="72"/>
      <c r="E25" s="72"/>
      <c r="F25" s="72"/>
      <c r="G25" s="72"/>
      <c r="H25" s="72"/>
      <c r="I25" s="72"/>
      <c r="J25" s="72"/>
      <c r="K25" s="72"/>
      <c r="L25" s="72"/>
      <c r="M25" s="72"/>
      <c r="N25" s="72"/>
      <c r="O25" s="72"/>
      <c r="P25" s="72"/>
      <c r="Q25" s="72"/>
      <c r="R25" s="72"/>
      <c r="S25" s="42"/>
      <c r="T25" s="42"/>
      <c r="U25" s="42"/>
      <c r="V25" s="42"/>
      <c r="W25" s="42"/>
      <c r="X25" s="42"/>
      <c r="Y25" s="42"/>
      <c r="Z25" s="42"/>
      <c r="AA25" s="42"/>
      <c r="AB25" s="42"/>
      <c r="AC25" s="42"/>
      <c r="AD25" s="42"/>
      <c r="AE25" s="42"/>
      <c r="AF25" s="42"/>
      <c r="AG25" s="42"/>
      <c r="AH25" s="42"/>
      <c r="AI25" s="42"/>
    </row>
    <row r="26" spans="2:35" s="44" customFormat="1" ht="18" customHeight="1">
      <c r="B26" s="73" t="s">
        <v>1003</v>
      </c>
      <c r="C26" s="22"/>
      <c r="D26" s="74">
        <v>19.08937169108399</v>
      </c>
      <c r="E26" s="74">
        <v>0</v>
      </c>
      <c r="F26" s="74">
        <v>9.9999999997635314E-4</v>
      </c>
      <c r="G26" s="74">
        <v>6.999982815614203E-9</v>
      </c>
      <c r="H26" s="74">
        <v>9.0141270447929855E-8</v>
      </c>
      <c r="I26" s="74">
        <v>3.2279643699999951</v>
      </c>
      <c r="J26" s="74">
        <v>72.120000000000019</v>
      </c>
      <c r="K26" s="74">
        <v>69.59499999999997</v>
      </c>
      <c r="L26" s="74">
        <v>65.893303930000002</v>
      </c>
      <c r="M26" s="74">
        <v>50.723433849999992</v>
      </c>
      <c r="N26" s="74">
        <v>-201.40609999999998</v>
      </c>
      <c r="O26" s="74">
        <v>-299.90754300000003</v>
      </c>
      <c r="P26" s="74">
        <v>21.210112663353357</v>
      </c>
      <c r="Q26" s="74">
        <v>45.598964819999878</v>
      </c>
      <c r="R26" s="74">
        <v>25.20151044980264</v>
      </c>
      <c r="S26" s="42"/>
      <c r="T26" s="42"/>
      <c r="U26" s="42"/>
      <c r="V26" s="42"/>
      <c r="W26" s="42"/>
      <c r="X26" s="42"/>
      <c r="Y26" s="42"/>
      <c r="Z26" s="42"/>
      <c r="AA26" s="42"/>
      <c r="AB26" s="42"/>
      <c r="AC26" s="42"/>
      <c r="AD26" s="42"/>
      <c r="AE26" s="42"/>
      <c r="AF26" s="42"/>
      <c r="AG26" s="42"/>
      <c r="AH26" s="42"/>
      <c r="AI26" s="42"/>
    </row>
    <row r="27" spans="2:35" s="44" customFormat="1" ht="4.5" customHeight="1">
      <c r="B27" s="22"/>
      <c r="C27" s="22"/>
      <c r="D27" s="74"/>
      <c r="E27" s="74"/>
      <c r="F27" s="74"/>
      <c r="G27" s="74"/>
      <c r="H27" s="74"/>
      <c r="I27" s="74"/>
      <c r="J27" s="74"/>
      <c r="K27" s="74"/>
      <c r="L27" s="74"/>
      <c r="M27" s="74"/>
      <c r="N27" s="74"/>
      <c r="O27" s="74"/>
      <c r="P27" s="74"/>
      <c r="Q27" s="74"/>
      <c r="R27" s="74"/>
      <c r="S27" s="42"/>
      <c r="T27" s="42"/>
      <c r="U27" s="42"/>
      <c r="V27" s="42"/>
      <c r="W27" s="42"/>
      <c r="X27" s="42"/>
      <c r="Y27" s="42"/>
      <c r="Z27" s="42"/>
      <c r="AA27" s="42"/>
      <c r="AB27" s="42"/>
      <c r="AC27" s="42"/>
      <c r="AD27" s="42"/>
      <c r="AE27" s="42"/>
      <c r="AF27" s="42"/>
      <c r="AG27" s="42"/>
      <c r="AH27" s="42"/>
      <c r="AI27" s="42"/>
    </row>
    <row r="28" spans="2:35" s="44" customFormat="1" ht="18" customHeight="1">
      <c r="B28" s="73" t="s">
        <v>1004</v>
      </c>
      <c r="C28" s="22"/>
      <c r="D28" s="74">
        <v>0</v>
      </c>
      <c r="E28" s="74">
        <v>0</v>
      </c>
      <c r="F28" s="74">
        <v>0</v>
      </c>
      <c r="G28" s="74">
        <v>0</v>
      </c>
      <c r="H28" s="74">
        <v>0</v>
      </c>
      <c r="I28" s="74">
        <v>17.2</v>
      </c>
      <c r="J28" s="74">
        <v>72.2</v>
      </c>
      <c r="K28" s="74">
        <v>28.179000000000002</v>
      </c>
      <c r="L28" s="74">
        <v>35.7306034</v>
      </c>
      <c r="M28" s="74">
        <v>11.378661519999998</v>
      </c>
      <c r="N28" s="74">
        <v>38.726999999999997</v>
      </c>
      <c r="O28" s="74">
        <v>44.192999999999998</v>
      </c>
      <c r="P28" s="74">
        <v>67.974700679999998</v>
      </c>
      <c r="Q28" s="74">
        <v>99.12</v>
      </c>
      <c r="R28" s="74">
        <v>29.563889254390002</v>
      </c>
      <c r="S28" s="42"/>
      <c r="T28" s="42"/>
      <c r="U28" s="42"/>
      <c r="V28" s="42"/>
      <c r="W28" s="42"/>
      <c r="X28" s="42"/>
      <c r="Y28" s="42"/>
      <c r="Z28" s="42"/>
      <c r="AA28" s="42"/>
      <c r="AB28" s="42"/>
      <c r="AC28" s="42"/>
      <c r="AD28" s="42"/>
      <c r="AE28" s="42"/>
      <c r="AF28" s="42"/>
      <c r="AG28" s="42"/>
      <c r="AH28" s="42"/>
      <c r="AI28" s="42"/>
    </row>
    <row r="29" spans="2:35" s="44" customFormat="1" ht="4.5" customHeight="1">
      <c r="B29" s="55" t="s">
        <v>37</v>
      </c>
      <c r="C29" s="22"/>
      <c r="D29" s="74"/>
      <c r="E29" s="74"/>
      <c r="F29" s="74"/>
      <c r="G29" s="74"/>
      <c r="H29" s="74"/>
      <c r="I29" s="74"/>
      <c r="J29" s="74"/>
      <c r="K29" s="74"/>
      <c r="L29" s="74"/>
      <c r="M29" s="74"/>
      <c r="N29" s="74"/>
      <c r="O29" s="74"/>
      <c r="P29" s="74"/>
      <c r="Q29" s="74"/>
      <c r="R29" s="74"/>
      <c r="S29" s="42"/>
      <c r="T29" s="42"/>
      <c r="U29" s="42"/>
      <c r="V29" s="42"/>
      <c r="W29" s="42"/>
      <c r="X29" s="42"/>
      <c r="Y29" s="42"/>
      <c r="Z29" s="42"/>
      <c r="AA29" s="42"/>
      <c r="AB29" s="42"/>
      <c r="AC29" s="42"/>
      <c r="AD29" s="42"/>
      <c r="AE29" s="42"/>
      <c r="AF29" s="42"/>
      <c r="AG29" s="42"/>
      <c r="AH29" s="42"/>
      <c r="AI29" s="42"/>
    </row>
    <row r="30" spans="2:35" s="44" customFormat="1" ht="15.75" customHeight="1">
      <c r="B30" s="319" t="s">
        <v>203</v>
      </c>
      <c r="C30" s="22"/>
      <c r="D30" s="74">
        <v>3.0607033889160098</v>
      </c>
      <c r="E30" s="74">
        <v>57.502288539999988</v>
      </c>
      <c r="F30" s="74">
        <v>123.26548859000002</v>
      </c>
      <c r="G30" s="74">
        <v>123.787449173</v>
      </c>
      <c r="H30" s="74">
        <v>145.21554790985874</v>
      </c>
      <c r="I30" s="74">
        <v>126.23900000000002</v>
      </c>
      <c r="J30" s="74">
        <v>175.32</v>
      </c>
      <c r="K30" s="74">
        <v>142.10400000000001</v>
      </c>
      <c r="L30" s="74">
        <v>157.47135746999999</v>
      </c>
      <c r="M30" s="74">
        <v>151.45148467000001</v>
      </c>
      <c r="N30" s="74">
        <v>511.88509999999991</v>
      </c>
      <c r="O30" s="74">
        <v>635.197543</v>
      </c>
      <c r="P30" s="74">
        <v>761.21822854114657</v>
      </c>
      <c r="Q30" s="74">
        <v>798.08103518000019</v>
      </c>
      <c r="R30" s="74">
        <v>161.30011403739002</v>
      </c>
      <c r="S30" s="42"/>
      <c r="T30" s="42"/>
      <c r="U30" s="42"/>
      <c r="V30" s="42"/>
      <c r="W30" s="42"/>
      <c r="X30" s="42"/>
      <c r="Y30" s="42"/>
      <c r="Z30" s="42"/>
      <c r="AA30" s="42"/>
      <c r="AB30" s="42"/>
      <c r="AC30" s="42"/>
      <c r="AD30" s="42"/>
      <c r="AE30" s="42"/>
      <c r="AF30" s="42"/>
      <c r="AG30" s="42"/>
      <c r="AH30" s="42"/>
      <c r="AI30" s="42"/>
    </row>
    <row r="31" spans="2:35" s="44" customFormat="1" ht="6" customHeight="1">
      <c r="B31" s="55"/>
      <c r="C31" s="22"/>
      <c r="D31" s="74"/>
      <c r="E31" s="74"/>
      <c r="F31" s="74"/>
      <c r="G31" s="74"/>
      <c r="H31" s="74"/>
      <c r="I31" s="74"/>
      <c r="J31" s="74"/>
      <c r="K31" s="74"/>
      <c r="L31" s="74"/>
      <c r="M31" s="74"/>
      <c r="N31" s="74"/>
      <c r="O31" s="74"/>
      <c r="P31" s="74"/>
      <c r="Q31" s="74"/>
      <c r="R31" s="74"/>
      <c r="S31" s="42"/>
      <c r="T31" s="42"/>
      <c r="U31" s="42"/>
      <c r="V31" s="42"/>
      <c r="W31" s="42"/>
      <c r="X31" s="42"/>
      <c r="Y31" s="42"/>
      <c r="Z31" s="42"/>
      <c r="AA31" s="42"/>
      <c r="AB31" s="42"/>
      <c r="AC31" s="42"/>
      <c r="AD31" s="42"/>
      <c r="AE31" s="42"/>
      <c r="AF31" s="42"/>
      <c r="AG31" s="42"/>
      <c r="AH31" s="42"/>
      <c r="AI31" s="42"/>
    </row>
    <row r="32" spans="2:35" s="44" customFormat="1" ht="18" customHeight="1">
      <c r="B32" s="73" t="s">
        <v>1005</v>
      </c>
      <c r="C32" s="22"/>
      <c r="D32" s="74">
        <v>19.08937169108399</v>
      </c>
      <c r="E32" s="74">
        <v>0</v>
      </c>
      <c r="F32" s="74">
        <v>9.9999999997635314E-4</v>
      </c>
      <c r="G32" s="74">
        <v>6.999982815614203E-9</v>
      </c>
      <c r="H32" s="74">
        <v>9.0141270447929855E-8</v>
      </c>
      <c r="I32" s="74">
        <v>-13.972035630000004</v>
      </c>
      <c r="J32" s="74">
        <v>-7.9999999999984084E-2</v>
      </c>
      <c r="K32" s="74">
        <v>41.415999999999968</v>
      </c>
      <c r="L32" s="74">
        <v>30.162700530000002</v>
      </c>
      <c r="M32" s="74">
        <v>39.344772329999998</v>
      </c>
      <c r="N32" s="74">
        <v>-240.13309999999998</v>
      </c>
      <c r="O32" s="74">
        <v>-344.10054300000002</v>
      </c>
      <c r="P32" s="74">
        <v>-46.764588016646641</v>
      </c>
      <c r="Q32" s="74">
        <v>-53.521035180000126</v>
      </c>
      <c r="R32" s="74">
        <v>-4.3623788045873617</v>
      </c>
      <c r="S32" s="42"/>
      <c r="T32" s="42"/>
      <c r="U32" s="42"/>
      <c r="V32" s="42"/>
      <c r="W32" s="42"/>
      <c r="X32" s="42"/>
      <c r="Y32" s="42"/>
      <c r="Z32" s="42"/>
      <c r="AA32" s="42"/>
      <c r="AB32" s="42"/>
      <c r="AC32" s="42"/>
      <c r="AD32" s="42"/>
      <c r="AE32" s="42"/>
      <c r="AF32" s="42"/>
      <c r="AG32" s="42"/>
      <c r="AH32" s="42"/>
      <c r="AI32" s="42"/>
    </row>
    <row r="33" spans="2:35" s="44" customFormat="1" ht="4.5" customHeight="1">
      <c r="B33" s="19"/>
      <c r="C33" s="22"/>
      <c r="D33" s="74"/>
      <c r="E33" s="74"/>
      <c r="F33" s="74"/>
      <c r="G33" s="74"/>
      <c r="H33" s="74"/>
      <c r="I33" s="74"/>
      <c r="J33" s="74"/>
      <c r="K33" s="74"/>
      <c r="L33" s="74"/>
      <c r="M33" s="74"/>
      <c r="N33" s="74"/>
      <c r="O33" s="74"/>
      <c r="P33" s="74"/>
      <c r="Q33" s="74"/>
      <c r="R33" s="74"/>
      <c r="S33" s="42"/>
      <c r="T33" s="42"/>
      <c r="U33" s="42"/>
      <c r="V33" s="42"/>
      <c r="W33" s="42"/>
      <c r="X33" s="42"/>
      <c r="Y33" s="42"/>
      <c r="Z33" s="42"/>
      <c r="AA33" s="42"/>
      <c r="AB33" s="42"/>
      <c r="AC33" s="42"/>
      <c r="AD33" s="42"/>
      <c r="AE33" s="42"/>
      <c r="AF33" s="42"/>
      <c r="AG33" s="42"/>
      <c r="AH33" s="42"/>
      <c r="AI33" s="42"/>
    </row>
    <row r="34" spans="2:35" s="44" customFormat="1" ht="18" customHeight="1">
      <c r="B34" s="73" t="s">
        <v>1020</v>
      </c>
      <c r="C34" s="22"/>
      <c r="D34" s="74">
        <v>0</v>
      </c>
      <c r="E34" s="74">
        <v>0</v>
      </c>
      <c r="F34" s="74">
        <v>0</v>
      </c>
      <c r="G34" s="74">
        <v>0</v>
      </c>
      <c r="H34" s="74">
        <v>0</v>
      </c>
      <c r="I34" s="74">
        <v>0</v>
      </c>
      <c r="J34" s="74">
        <v>0</v>
      </c>
      <c r="K34" s="74">
        <v>0</v>
      </c>
      <c r="L34" s="74">
        <v>0</v>
      </c>
      <c r="M34" s="74">
        <v>0</v>
      </c>
      <c r="N34" s="74">
        <v>0</v>
      </c>
      <c r="O34" s="74">
        <v>0</v>
      </c>
      <c r="P34" s="74">
        <v>0</v>
      </c>
      <c r="Q34" s="74">
        <v>0</v>
      </c>
      <c r="R34" s="74">
        <v>0</v>
      </c>
      <c r="S34" s="42"/>
      <c r="T34" s="42"/>
      <c r="U34" s="42"/>
      <c r="V34" s="42"/>
      <c r="W34" s="42"/>
      <c r="X34" s="42"/>
      <c r="Y34" s="42"/>
      <c r="Z34" s="42"/>
      <c r="AA34" s="42"/>
      <c r="AB34" s="42"/>
      <c r="AC34" s="42"/>
      <c r="AD34" s="42"/>
      <c r="AE34" s="42"/>
      <c r="AF34" s="42"/>
      <c r="AG34" s="42"/>
      <c r="AH34" s="42"/>
      <c r="AI34" s="42"/>
    </row>
    <row r="35" spans="2:35" s="44" customFormat="1" ht="4.5" customHeight="1">
      <c r="B35" s="182"/>
      <c r="C35" s="22"/>
      <c r="D35" s="74"/>
      <c r="E35" s="74"/>
      <c r="F35" s="74"/>
      <c r="G35" s="74"/>
      <c r="H35" s="74"/>
      <c r="I35" s="74"/>
      <c r="J35" s="74"/>
      <c r="K35" s="74"/>
      <c r="L35" s="74"/>
      <c r="M35" s="74"/>
      <c r="N35" s="74"/>
      <c r="O35" s="74"/>
      <c r="P35" s="74"/>
      <c r="Q35" s="74"/>
      <c r="R35" s="74"/>
      <c r="S35" s="42"/>
      <c r="T35" s="42"/>
      <c r="U35" s="42"/>
      <c r="V35" s="42"/>
      <c r="W35" s="42"/>
      <c r="X35" s="42"/>
      <c r="Y35" s="42"/>
      <c r="Z35" s="42"/>
      <c r="AA35" s="42"/>
      <c r="AB35" s="42"/>
      <c r="AC35" s="42"/>
      <c r="AD35" s="42"/>
      <c r="AE35" s="42"/>
      <c r="AF35" s="42"/>
      <c r="AG35" s="42"/>
      <c r="AH35" s="42"/>
      <c r="AI35" s="42"/>
    </row>
    <row r="36" spans="2:35" s="1" customFormat="1" ht="18" customHeight="1">
      <c r="B36" s="73" t="s">
        <v>1006</v>
      </c>
      <c r="C36" s="25"/>
      <c r="D36" s="74">
        <v>19.08937169108399</v>
      </c>
      <c r="E36" s="74">
        <v>0</v>
      </c>
      <c r="F36" s="74">
        <v>9.9999999997635314E-4</v>
      </c>
      <c r="G36" s="74">
        <v>6.999982815614203E-9</v>
      </c>
      <c r="H36" s="74">
        <v>9.0141270447929855E-8</v>
      </c>
      <c r="I36" s="74">
        <v>-13.972035630000004</v>
      </c>
      <c r="J36" s="74">
        <v>-7.9999999999984084E-2</v>
      </c>
      <c r="K36" s="74">
        <v>41.415999999999968</v>
      </c>
      <c r="L36" s="74">
        <v>30.162700530000002</v>
      </c>
      <c r="M36" s="74">
        <v>39.344772329999998</v>
      </c>
      <c r="N36" s="74">
        <v>-240.13309999999998</v>
      </c>
      <c r="O36" s="74">
        <v>-344.10054300000002</v>
      </c>
      <c r="P36" s="74">
        <v>-46.764588016646641</v>
      </c>
      <c r="Q36" s="74">
        <v>-53.521035180000126</v>
      </c>
      <c r="R36" s="74">
        <v>-4.3623788045873617</v>
      </c>
      <c r="S36" s="42"/>
      <c r="T36" s="42"/>
      <c r="U36" s="42"/>
      <c r="V36" s="42"/>
      <c r="W36" s="42"/>
      <c r="X36" s="42"/>
      <c r="Y36" s="42"/>
      <c r="Z36" s="42"/>
      <c r="AA36" s="42"/>
      <c r="AB36" s="42"/>
      <c r="AC36" s="42"/>
      <c r="AD36" s="42"/>
      <c r="AE36" s="42"/>
      <c r="AF36" s="42"/>
      <c r="AG36" s="42"/>
      <c r="AH36" s="42"/>
      <c r="AI36" s="42"/>
    </row>
    <row r="37" spans="2:35" s="1" customFormat="1" ht="7.5" customHeight="1">
      <c r="B37" s="26"/>
      <c r="C37" s="25"/>
      <c r="D37" s="74"/>
      <c r="E37" s="74"/>
      <c r="F37" s="74"/>
      <c r="G37" s="74"/>
      <c r="H37" s="74"/>
      <c r="I37" s="74"/>
      <c r="J37" s="74"/>
      <c r="K37" s="74"/>
      <c r="L37" s="74"/>
      <c r="M37" s="74"/>
      <c r="N37" s="74"/>
      <c r="O37" s="74"/>
      <c r="P37" s="74"/>
      <c r="Q37" s="74"/>
      <c r="R37" s="74"/>
      <c r="S37" s="42"/>
      <c r="T37" s="42"/>
      <c r="U37" s="42"/>
      <c r="V37" s="42"/>
      <c r="W37" s="42"/>
      <c r="X37" s="42"/>
      <c r="Y37" s="42"/>
      <c r="Z37" s="42"/>
      <c r="AA37" s="42"/>
      <c r="AB37" s="42"/>
      <c r="AC37" s="42"/>
      <c r="AD37" s="42"/>
      <c r="AE37" s="42"/>
      <c r="AF37" s="42"/>
      <c r="AG37" s="42"/>
      <c r="AH37" s="42"/>
      <c r="AI37" s="42"/>
    </row>
    <row r="38" spans="2:35" s="1" customFormat="1" ht="18" customHeight="1">
      <c r="B38" s="73" t="s">
        <v>1007</v>
      </c>
      <c r="C38" s="25"/>
      <c r="D38" s="74">
        <v>-19.08937169108399</v>
      </c>
      <c r="E38" s="74">
        <v>0</v>
      </c>
      <c r="F38" s="74">
        <v>-9.9999999997635314E-4</v>
      </c>
      <c r="G38" s="74">
        <v>-6.999982815614203E-9</v>
      </c>
      <c r="H38" s="74">
        <v>-9.0141270447929855E-8</v>
      </c>
      <c r="I38" s="74">
        <v>13.972035630000004</v>
      </c>
      <c r="J38" s="74">
        <v>7.9999999999984084E-2</v>
      </c>
      <c r="K38" s="74">
        <v>-41.415999999999968</v>
      </c>
      <c r="L38" s="74">
        <v>-30.162700530000002</v>
      </c>
      <c r="M38" s="74">
        <v>-39.344772329999998</v>
      </c>
      <c r="N38" s="74">
        <v>240.13309999999998</v>
      </c>
      <c r="O38" s="74">
        <v>344.10054300000002</v>
      </c>
      <c r="P38" s="74">
        <v>46.764588016646641</v>
      </c>
      <c r="Q38" s="74">
        <v>53.521035180000126</v>
      </c>
      <c r="R38" s="74">
        <v>4.3623788045873617</v>
      </c>
      <c r="S38" s="42"/>
      <c r="T38" s="42"/>
      <c r="U38" s="42"/>
      <c r="V38" s="42"/>
      <c r="W38" s="42"/>
      <c r="X38" s="42"/>
      <c r="Y38" s="42"/>
      <c r="Z38" s="42"/>
      <c r="AA38" s="42"/>
      <c r="AB38" s="42"/>
      <c r="AC38" s="42"/>
      <c r="AD38" s="42"/>
      <c r="AE38" s="42"/>
      <c r="AF38" s="42"/>
      <c r="AG38" s="42"/>
      <c r="AH38" s="42"/>
      <c r="AI38" s="42"/>
    </row>
    <row r="39" spans="2:35" s="1" customFormat="1" ht="18" customHeight="1">
      <c r="B39" s="60" t="s">
        <v>1008</v>
      </c>
      <c r="C39" s="25"/>
      <c r="D39" s="72">
        <v>0</v>
      </c>
      <c r="E39" s="72">
        <v>0</v>
      </c>
      <c r="F39" s="72">
        <v>0</v>
      </c>
      <c r="G39" s="72">
        <v>0</v>
      </c>
      <c r="H39" s="72">
        <v>0</v>
      </c>
      <c r="I39" s="72">
        <v>0</v>
      </c>
      <c r="J39" s="72">
        <v>0</v>
      </c>
      <c r="K39" s="72">
        <v>0</v>
      </c>
      <c r="L39" s="72">
        <v>0</v>
      </c>
      <c r="M39" s="72">
        <v>0</v>
      </c>
      <c r="N39" s="72">
        <v>0</v>
      </c>
      <c r="O39" s="72">
        <v>0</v>
      </c>
      <c r="P39" s="72">
        <v>0</v>
      </c>
      <c r="Q39" s="72">
        <v>0</v>
      </c>
      <c r="R39" s="72">
        <v>0</v>
      </c>
      <c r="S39" s="42"/>
      <c r="T39" s="42"/>
      <c r="U39" s="42"/>
      <c r="V39" s="42"/>
      <c r="W39" s="42"/>
      <c r="X39" s="42"/>
      <c r="Y39" s="42"/>
      <c r="Z39" s="42"/>
      <c r="AA39" s="42"/>
      <c r="AB39" s="42"/>
      <c r="AC39" s="42"/>
      <c r="AD39" s="42"/>
      <c r="AE39" s="42"/>
      <c r="AF39" s="42"/>
      <c r="AG39" s="42"/>
      <c r="AH39" s="42"/>
      <c r="AI39" s="42"/>
    </row>
    <row r="40" spans="2:35" s="1" customFormat="1" ht="18" customHeight="1">
      <c r="B40" s="60" t="s">
        <v>1009</v>
      </c>
      <c r="C40" s="25"/>
      <c r="D40" s="72">
        <v>0</v>
      </c>
      <c r="E40" s="72">
        <v>0</v>
      </c>
      <c r="F40" s="72">
        <v>0</v>
      </c>
      <c r="G40" s="72">
        <v>0</v>
      </c>
      <c r="H40" s="72">
        <v>0</v>
      </c>
      <c r="I40" s="72">
        <v>0</v>
      </c>
      <c r="J40" s="72">
        <v>0</v>
      </c>
      <c r="K40" s="72">
        <v>0</v>
      </c>
      <c r="L40" s="72">
        <v>0</v>
      </c>
      <c r="M40" s="72">
        <v>0</v>
      </c>
      <c r="N40" s="72">
        <v>0</v>
      </c>
      <c r="O40" s="72">
        <v>0</v>
      </c>
      <c r="P40" s="72">
        <v>0</v>
      </c>
      <c r="Q40" s="72">
        <v>0</v>
      </c>
      <c r="R40" s="72">
        <v>0</v>
      </c>
      <c r="S40" s="42"/>
      <c r="T40" s="42"/>
      <c r="U40" s="42"/>
      <c r="V40" s="42"/>
      <c r="W40" s="42"/>
      <c r="X40" s="42"/>
      <c r="Y40" s="42"/>
      <c r="Z40" s="42"/>
      <c r="AA40" s="42"/>
      <c r="AB40" s="42"/>
      <c r="AC40" s="42"/>
      <c r="AD40" s="42"/>
      <c r="AE40" s="42"/>
      <c r="AF40" s="42"/>
      <c r="AG40" s="42"/>
      <c r="AH40" s="42"/>
      <c r="AI40" s="42"/>
    </row>
    <row r="41" spans="2:35" s="1" customFormat="1" ht="18" customHeight="1">
      <c r="B41" s="60" t="s">
        <v>1010</v>
      </c>
      <c r="C41" s="25"/>
      <c r="D41" s="72">
        <v>-19.08937169108399</v>
      </c>
      <c r="E41" s="72">
        <v>0</v>
      </c>
      <c r="F41" s="72">
        <v>-9.9999999997635314E-4</v>
      </c>
      <c r="G41" s="72">
        <v>-6.999982815614203E-9</v>
      </c>
      <c r="H41" s="72">
        <v>-9.0141270447929855E-8</v>
      </c>
      <c r="I41" s="72">
        <v>13.972035630000004</v>
      </c>
      <c r="J41" s="72">
        <v>7.9999999999984084E-2</v>
      </c>
      <c r="K41" s="72">
        <v>-41.415999999999968</v>
      </c>
      <c r="L41" s="72">
        <v>-30.162700530000002</v>
      </c>
      <c r="M41" s="72">
        <v>-39.344772329999998</v>
      </c>
      <c r="N41" s="72">
        <v>240.13309999999998</v>
      </c>
      <c r="O41" s="72">
        <v>344.10054300000002</v>
      </c>
      <c r="P41" s="72">
        <v>46.764588016646641</v>
      </c>
      <c r="Q41" s="72">
        <v>53.521035180000126</v>
      </c>
      <c r="R41" s="72">
        <v>4.3623788045873617</v>
      </c>
      <c r="S41" s="42"/>
      <c r="T41" s="42"/>
      <c r="U41" s="42"/>
      <c r="V41" s="42"/>
      <c r="W41" s="42"/>
      <c r="X41" s="42"/>
      <c r="Y41" s="42"/>
      <c r="Z41" s="42"/>
      <c r="AA41" s="42"/>
      <c r="AB41" s="42"/>
      <c r="AC41" s="42"/>
      <c r="AD41" s="42"/>
      <c r="AE41" s="42"/>
      <c r="AF41" s="42"/>
      <c r="AG41" s="42"/>
      <c r="AH41" s="42"/>
      <c r="AI41" s="42"/>
    </row>
    <row r="42" spans="2:35" s="1" customFormat="1" ht="18" customHeight="1">
      <c r="B42" s="60" t="s">
        <v>1011</v>
      </c>
      <c r="C42" s="25"/>
      <c r="D42" s="72">
        <v>-19.08937169108399</v>
      </c>
      <c r="E42" s="72">
        <v>0</v>
      </c>
      <c r="F42" s="72">
        <v>-9.9999999997635314E-4</v>
      </c>
      <c r="G42" s="72">
        <v>-6.9999970264689182E-9</v>
      </c>
      <c r="H42" s="72">
        <v>-9.0141270447929855E-8</v>
      </c>
      <c r="I42" s="72">
        <v>13.972035629999993</v>
      </c>
      <c r="J42" s="72">
        <v>7.9999999999984084E-2</v>
      </c>
      <c r="K42" s="72">
        <v>-41.415999999999968</v>
      </c>
      <c r="L42" s="72">
        <v>-30.162700529999995</v>
      </c>
      <c r="M42" s="72">
        <v>-39.344772329999998</v>
      </c>
      <c r="N42" s="72">
        <v>-88.62690000000002</v>
      </c>
      <c r="O42" s="72">
        <v>-84.056457000000023</v>
      </c>
      <c r="P42" s="72">
        <v>46.764588016646641</v>
      </c>
      <c r="Q42" s="72">
        <v>53.521035180000126</v>
      </c>
      <c r="R42" s="72">
        <v>4.3623788045873617</v>
      </c>
      <c r="S42" s="42"/>
      <c r="T42" s="42"/>
      <c r="U42" s="42"/>
      <c r="V42" s="42"/>
      <c r="W42" s="42"/>
      <c r="X42" s="42"/>
      <c r="Y42" s="42"/>
      <c r="Z42" s="42"/>
      <c r="AA42" s="42"/>
      <c r="AB42" s="42"/>
      <c r="AC42" s="42"/>
      <c r="AD42" s="42"/>
      <c r="AE42" s="42"/>
      <c r="AF42" s="42"/>
      <c r="AG42" s="42"/>
      <c r="AH42" s="42"/>
      <c r="AI42" s="42"/>
    </row>
    <row r="43" spans="2:35" s="1" customFormat="1" ht="18" customHeight="1">
      <c r="B43" s="60" t="s">
        <v>1013</v>
      </c>
      <c r="C43" s="25"/>
      <c r="D43" s="72">
        <v>0</v>
      </c>
      <c r="E43" s="72">
        <v>0</v>
      </c>
      <c r="F43" s="72">
        <v>0</v>
      </c>
      <c r="G43" s="72">
        <v>1.4210854715202004E-14</v>
      </c>
      <c r="H43" s="72">
        <v>0</v>
      </c>
      <c r="I43" s="72">
        <v>0</v>
      </c>
      <c r="J43" s="72">
        <v>0</v>
      </c>
      <c r="K43" s="72">
        <v>0</v>
      </c>
      <c r="L43" s="72">
        <v>0</v>
      </c>
      <c r="M43" s="72">
        <v>0</v>
      </c>
      <c r="N43" s="72">
        <v>328.76</v>
      </c>
      <c r="O43" s="72">
        <v>428.15700000000004</v>
      </c>
      <c r="P43" s="72">
        <v>0</v>
      </c>
      <c r="Q43" s="72">
        <v>0</v>
      </c>
      <c r="R43" s="72">
        <v>0</v>
      </c>
      <c r="S43" s="42"/>
      <c r="T43" s="42"/>
      <c r="U43" s="42"/>
      <c r="V43" s="42"/>
      <c r="W43" s="42"/>
      <c r="X43" s="42"/>
      <c r="Y43" s="42"/>
      <c r="Z43" s="42"/>
      <c r="AA43" s="42"/>
      <c r="AB43" s="42"/>
      <c r="AC43" s="42"/>
      <c r="AD43" s="42"/>
      <c r="AE43" s="42"/>
      <c r="AF43" s="42"/>
      <c r="AG43" s="42"/>
      <c r="AH43" s="42"/>
      <c r="AI43" s="42"/>
    </row>
    <row r="44" spans="2:35" s="1" customFormat="1" ht="18" customHeight="1">
      <c r="B44" s="43" t="s">
        <v>848</v>
      </c>
      <c r="C44" s="25"/>
      <c r="D44" s="72"/>
      <c r="E44" s="72"/>
      <c r="F44" s="72"/>
      <c r="G44" s="72"/>
      <c r="H44" s="72"/>
      <c r="I44" s="72"/>
      <c r="J44" s="72"/>
      <c r="K44" s="72"/>
      <c r="L44" s="72"/>
      <c r="M44" s="72"/>
      <c r="N44" s="72"/>
      <c r="O44" s="72"/>
      <c r="P44" s="72"/>
      <c r="Q44" s="72"/>
      <c r="R44" s="72"/>
      <c r="S44" s="42"/>
      <c r="T44" s="42"/>
      <c r="U44" s="42"/>
      <c r="V44" s="42"/>
      <c r="W44" s="42"/>
      <c r="X44" s="42"/>
      <c r="Y44" s="42"/>
      <c r="Z44" s="42"/>
      <c r="AA44" s="42"/>
      <c r="AB44" s="42"/>
      <c r="AC44" s="42"/>
      <c r="AD44" s="42"/>
      <c r="AE44" s="42"/>
      <c r="AF44" s="42"/>
      <c r="AG44" s="42"/>
      <c r="AH44" s="42"/>
      <c r="AI44" s="42"/>
    </row>
    <row r="45" spans="2:35" s="1" customFormat="1" ht="18" customHeight="1">
      <c r="B45" s="85" t="s">
        <v>1012</v>
      </c>
      <c r="C45" s="25"/>
      <c r="D45" s="72">
        <v>19.08937169108399</v>
      </c>
      <c r="E45" s="72">
        <v>0</v>
      </c>
      <c r="F45" s="72">
        <v>9.9999999997635314E-4</v>
      </c>
      <c r="G45" s="72">
        <v>6.999982815614203E-9</v>
      </c>
      <c r="H45" s="72">
        <v>9.0141270447929855E-8</v>
      </c>
      <c r="I45" s="72">
        <v>3.2279643699999951</v>
      </c>
      <c r="J45" s="72">
        <v>72.120000000000019</v>
      </c>
      <c r="K45" s="72">
        <v>69.59499999999997</v>
      </c>
      <c r="L45" s="72">
        <v>65.893303930000002</v>
      </c>
      <c r="M45" s="72">
        <v>50.723433849999992</v>
      </c>
      <c r="N45" s="72">
        <v>-201.40609999999998</v>
      </c>
      <c r="O45" s="72">
        <v>-299.90754300000003</v>
      </c>
      <c r="P45" s="72">
        <v>21.210112663353357</v>
      </c>
      <c r="Q45" s="72">
        <v>45.598964819999878</v>
      </c>
      <c r="R45" s="72">
        <v>25.20151044980264</v>
      </c>
      <c r="S45" s="42"/>
      <c r="T45" s="42"/>
      <c r="U45" s="42"/>
      <c r="V45" s="42"/>
      <c r="W45" s="42"/>
      <c r="X45" s="42"/>
      <c r="Y45" s="42"/>
      <c r="Z45" s="42"/>
      <c r="AA45" s="42"/>
      <c r="AB45" s="42"/>
      <c r="AC45" s="42"/>
      <c r="AD45" s="42"/>
      <c r="AE45" s="42"/>
      <c r="AF45" s="42"/>
      <c r="AG45" s="42"/>
      <c r="AH45" s="42"/>
      <c r="AI45" s="42"/>
    </row>
    <row r="46" spans="2:35" s="1" customFormat="1" ht="10.5" customHeight="1" thickBot="1">
      <c r="B46" s="179"/>
      <c r="C46" s="179"/>
      <c r="D46" s="179"/>
      <c r="E46" s="179"/>
      <c r="F46" s="179"/>
      <c r="G46" s="179"/>
      <c r="H46" s="179"/>
      <c r="I46" s="179"/>
      <c r="J46" s="179"/>
      <c r="K46" s="180"/>
      <c r="L46" s="180"/>
      <c r="M46" s="180"/>
      <c r="N46" s="180"/>
      <c r="O46" s="180"/>
      <c r="P46" s="180"/>
      <c r="Q46" s="180"/>
      <c r="R46" s="180"/>
      <c r="S46" s="42"/>
      <c r="T46" s="42"/>
      <c r="U46" s="42"/>
      <c r="V46" s="42"/>
      <c r="W46" s="42"/>
      <c r="X46" s="42"/>
      <c r="Y46" s="42"/>
      <c r="Z46" s="42"/>
      <c r="AA46" s="42"/>
      <c r="AB46" s="42"/>
      <c r="AC46" s="42"/>
      <c r="AD46" s="42"/>
      <c r="AE46" s="42"/>
      <c r="AF46" s="42"/>
      <c r="AG46" s="42"/>
      <c r="AH46" s="42"/>
      <c r="AI46" s="42"/>
    </row>
    <row r="47" spans="2:35" s="45" customFormat="1" ht="15" customHeight="1">
      <c r="B47" s="35" t="s">
        <v>39</v>
      </c>
      <c r="C47" s="45" t="s">
        <v>1014</v>
      </c>
      <c r="F47" s="64"/>
      <c r="G47" s="64"/>
      <c r="H47" s="64"/>
      <c r="I47" s="64"/>
    </row>
    <row r="48" spans="2:35" ht="15" customHeight="1">
      <c r="B48" s="157" t="s">
        <v>175</v>
      </c>
      <c r="C48" s="45" t="s">
        <v>1015</v>
      </c>
      <c r="D48" s="45"/>
      <c r="E48" s="45"/>
      <c r="F48" s="45"/>
      <c r="G48" s="45"/>
      <c r="H48" s="47"/>
      <c r="I48" s="47"/>
      <c r="J48" s="47"/>
      <c r="K48" s="47"/>
      <c r="L48" s="1"/>
      <c r="M48" s="1"/>
      <c r="N48" s="1"/>
      <c r="O48" s="1"/>
      <c r="P48" s="25"/>
      <c r="Q48" s="25"/>
      <c r="R48" s="1"/>
    </row>
    <row r="49" spans="2:18" s="45" customFormat="1" ht="15" customHeight="1">
      <c r="B49" s="35" t="s">
        <v>41</v>
      </c>
      <c r="C49" s="35" t="s">
        <v>1016</v>
      </c>
      <c r="D49" s="12"/>
      <c r="E49" s="12"/>
      <c r="F49" s="12"/>
      <c r="G49" s="12"/>
      <c r="H49" s="12"/>
      <c r="I49" s="12"/>
      <c r="J49" s="12"/>
      <c r="K49" s="1"/>
    </row>
    <row r="50" spans="2:18" ht="15" customHeight="1">
      <c r="B50" s="35" t="s">
        <v>67</v>
      </c>
      <c r="C50" s="12" t="s">
        <v>1017</v>
      </c>
      <c r="D50" s="10"/>
      <c r="E50" s="10"/>
      <c r="F50" s="10"/>
      <c r="G50" s="10"/>
      <c r="H50" s="10"/>
      <c r="I50" s="10"/>
      <c r="J50" s="10"/>
      <c r="K50" s="1"/>
      <c r="L50" s="1"/>
      <c r="M50" s="1"/>
      <c r="N50" s="1"/>
      <c r="O50" s="1"/>
      <c r="P50" s="1"/>
      <c r="Q50" s="1"/>
      <c r="R50" s="1"/>
    </row>
    <row r="51" spans="2:18" s="183" customFormat="1" ht="18" customHeight="1">
      <c r="B51" s="35" t="s">
        <v>769</v>
      </c>
      <c r="C51" s="12" t="s">
        <v>1018</v>
      </c>
      <c r="D51" s="178"/>
      <c r="E51" s="178"/>
      <c r="F51" s="178"/>
      <c r="G51" s="178"/>
      <c r="H51" s="178"/>
      <c r="I51" s="178"/>
      <c r="J51" s="178"/>
      <c r="K51" s="178"/>
      <c r="L51" s="178"/>
      <c r="M51" s="178"/>
      <c r="N51" s="178"/>
      <c r="O51" s="178"/>
      <c r="P51" s="178"/>
      <c r="Q51" s="178"/>
      <c r="R51" s="178"/>
    </row>
  </sheetData>
  <printOptions horizontalCentered="1" verticalCentered="1"/>
  <pageMargins left="0" right="0" top="0" bottom="0" header="0" footer="0"/>
  <pageSetup paperSize="176" scale="62" orientation="portrait" r:id="rId1"/>
  <ignoredErrors>
    <ignoredError sqref="D6:O18"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zoomScale="91" zoomScaleNormal="91" zoomScaleSheetLayoutView="100" workbookViewId="0"/>
  </sheetViews>
  <sheetFormatPr baseColWidth="10" defaultRowHeight="11.25"/>
  <cols>
    <col min="1" max="1" width="3.7109375" style="251" customWidth="1"/>
    <col min="2" max="2" width="17.28515625" style="251" customWidth="1"/>
    <col min="3" max="3" width="70.42578125" style="251" customWidth="1"/>
    <col min="4" max="10" width="11.7109375" style="251" bestFit="1" customWidth="1"/>
    <col min="11" max="11" width="12.140625" style="251" bestFit="1" customWidth="1"/>
    <col min="12" max="12" width="11.7109375" style="251" bestFit="1" customWidth="1"/>
    <col min="13" max="13" width="14.42578125" style="251" bestFit="1" customWidth="1"/>
    <col min="14" max="14" width="18.85546875" style="251" customWidth="1"/>
    <col min="15" max="22" width="11.5703125" style="251" bestFit="1" customWidth="1"/>
    <col min="23" max="16384" width="11.42578125" style="251"/>
  </cols>
  <sheetData>
    <row r="1" spans="2:22" ht="18" customHeight="1"/>
    <row r="2" spans="2:22" ht="18" customHeight="1">
      <c r="B2" s="252" t="s">
        <v>1168</v>
      </c>
      <c r="C2" s="253"/>
      <c r="D2" s="253"/>
      <c r="E2" s="253"/>
      <c r="F2" s="253"/>
      <c r="G2" s="253"/>
      <c r="H2" s="253"/>
      <c r="I2" s="253"/>
    </row>
    <row r="3" spans="2:22" s="256" customFormat="1" ht="18" customHeight="1">
      <c r="B3" s="6" t="s">
        <v>1129</v>
      </c>
      <c r="C3" s="254"/>
      <c r="D3" s="4"/>
      <c r="E3" s="4"/>
      <c r="F3" s="4"/>
      <c r="G3" s="254"/>
      <c r="H3" s="255"/>
      <c r="I3" s="254"/>
      <c r="L3" s="257" t="s">
        <v>176</v>
      </c>
      <c r="N3" s="258"/>
      <c r="O3" s="258"/>
      <c r="P3" s="258"/>
      <c r="Q3" s="258"/>
      <c r="R3" s="258"/>
      <c r="S3" s="258"/>
      <c r="T3" s="258"/>
      <c r="U3" s="258"/>
    </row>
    <row r="4" spans="2:22" s="256" customFormat="1" ht="18" customHeight="1">
      <c r="B4" s="259" t="s">
        <v>1130</v>
      </c>
      <c r="C4" s="259"/>
      <c r="D4" s="260"/>
      <c r="E4" s="260"/>
      <c r="F4" s="398"/>
      <c r="G4" s="398"/>
      <c r="H4" s="260"/>
      <c r="I4" s="260"/>
      <c r="L4" s="257"/>
      <c r="N4" s="251"/>
      <c r="O4" s="251"/>
      <c r="P4" s="251"/>
      <c r="Q4" s="251"/>
      <c r="R4" s="251"/>
      <c r="S4" s="251"/>
      <c r="T4" s="258"/>
      <c r="U4" s="258"/>
    </row>
    <row r="5" spans="2:22" s="256" customFormat="1" ht="6" customHeight="1" thickBot="1">
      <c r="B5" s="261"/>
      <c r="C5" s="261"/>
      <c r="D5" s="261"/>
      <c r="E5" s="261"/>
      <c r="F5" s="261"/>
      <c r="G5" s="261"/>
      <c r="H5" s="261"/>
      <c r="I5" s="261"/>
      <c r="J5" s="261"/>
      <c r="K5" s="261"/>
      <c r="L5" s="261"/>
      <c r="M5" s="261"/>
      <c r="O5" s="258"/>
      <c r="P5" s="258"/>
      <c r="Q5" s="258"/>
      <c r="R5" s="258"/>
      <c r="S5" s="258"/>
      <c r="T5" s="258"/>
      <c r="U5" s="258"/>
      <c r="V5" s="258"/>
    </row>
    <row r="6" spans="2:22" s="256" customFormat="1" ht="30" customHeight="1" thickBot="1">
      <c r="B6" s="262" t="s">
        <v>1131</v>
      </c>
      <c r="C6" s="262"/>
      <c r="D6" s="116" t="s">
        <v>16</v>
      </c>
      <c r="E6" s="116" t="s">
        <v>17</v>
      </c>
      <c r="F6" s="116" t="s">
        <v>18</v>
      </c>
      <c r="G6" s="116" t="s">
        <v>19</v>
      </c>
      <c r="H6" s="116" t="s">
        <v>20</v>
      </c>
      <c r="I6" s="116" t="s">
        <v>21</v>
      </c>
      <c r="J6" s="116" t="s">
        <v>22</v>
      </c>
      <c r="K6" s="116" t="s">
        <v>23</v>
      </c>
      <c r="L6" s="116" t="s">
        <v>24</v>
      </c>
      <c r="M6" s="116" t="s">
        <v>25</v>
      </c>
      <c r="N6" s="116" t="s">
        <v>49</v>
      </c>
      <c r="O6" s="116" t="s">
        <v>27</v>
      </c>
      <c r="P6" s="116" t="s">
        <v>28</v>
      </c>
      <c r="Q6" s="116" t="s">
        <v>29</v>
      </c>
      <c r="R6" s="116" t="s">
        <v>30</v>
      </c>
      <c r="S6" s="116" t="s">
        <v>31</v>
      </c>
      <c r="T6" s="116" t="s">
        <v>32</v>
      </c>
      <c r="U6" s="116" t="s">
        <v>33</v>
      </c>
      <c r="V6" s="116" t="s">
        <v>50</v>
      </c>
    </row>
    <row r="7" spans="2:22" s="256" customFormat="1" ht="6" customHeight="1">
      <c r="B7" s="261"/>
      <c r="C7" s="261"/>
      <c r="D7" s="261"/>
      <c r="E7" s="261"/>
      <c r="F7" s="261"/>
      <c r="G7" s="261"/>
      <c r="H7" s="261"/>
      <c r="I7" s="261"/>
      <c r="J7" s="261"/>
      <c r="K7" s="261"/>
      <c r="L7" s="261"/>
      <c r="M7" s="261"/>
      <c r="O7" s="258"/>
      <c r="P7" s="258"/>
      <c r="Q7" s="258"/>
      <c r="R7" s="258"/>
      <c r="S7" s="258"/>
      <c r="T7" s="258"/>
      <c r="U7" s="258"/>
      <c r="V7" s="258"/>
    </row>
    <row r="8" spans="2:22" s="256" customFormat="1" ht="18" customHeight="1">
      <c r="B8" s="263" t="s">
        <v>1132</v>
      </c>
      <c r="C8" s="264"/>
      <c r="D8" s="264">
        <v>204</v>
      </c>
      <c r="E8" s="264">
        <v>253.3</v>
      </c>
      <c r="F8" s="264">
        <v>401.1</v>
      </c>
      <c r="G8" s="264">
        <v>537.80000000000007</v>
      </c>
      <c r="H8" s="264">
        <v>756</v>
      </c>
      <c r="I8" s="264">
        <v>2860.1</v>
      </c>
      <c r="J8" s="264">
        <v>7314.7</v>
      </c>
      <c r="K8" s="264">
        <v>30164.699999999997</v>
      </c>
      <c r="L8" s="264">
        <v>4336.3999999999996</v>
      </c>
      <c r="M8" s="264">
        <v>311616.59999999998</v>
      </c>
      <c r="N8" s="265">
        <v>22665242.5</v>
      </c>
      <c r="O8" s="264">
        <v>188.5</v>
      </c>
      <c r="P8" s="264">
        <v>259.90000000000003</v>
      </c>
      <c r="Q8" s="264">
        <v>370.9</v>
      </c>
      <c r="R8" s="264">
        <v>422.59999999999997</v>
      </c>
      <c r="S8" s="264">
        <v>533</v>
      </c>
      <c r="T8" s="264">
        <v>634.6</v>
      </c>
      <c r="U8" s="264">
        <v>732.52719999999999</v>
      </c>
      <c r="V8" s="264">
        <v>756.17669999999998</v>
      </c>
    </row>
    <row r="9" spans="2:22" s="256" customFormat="1" ht="18" customHeight="1">
      <c r="B9" s="266" t="s">
        <v>1133</v>
      </c>
      <c r="C9" s="267"/>
      <c r="D9" s="267">
        <v>204</v>
      </c>
      <c r="E9" s="267">
        <v>253.3</v>
      </c>
      <c r="F9" s="267">
        <v>401.1</v>
      </c>
      <c r="G9" s="267">
        <v>521.80000000000007</v>
      </c>
      <c r="H9" s="267">
        <v>756</v>
      </c>
      <c r="I9" s="267">
        <v>2860.1</v>
      </c>
      <c r="J9" s="267">
        <v>7314.7</v>
      </c>
      <c r="K9" s="267">
        <v>30164.699999999997</v>
      </c>
      <c r="L9" s="267">
        <v>4336.3999999999996</v>
      </c>
      <c r="M9" s="267">
        <v>311616.59999999998</v>
      </c>
      <c r="N9" s="268">
        <v>22665242.5</v>
      </c>
      <c r="O9" s="267">
        <f t="shared" ref="O9:V9" si="0">+O10+O11</f>
        <v>188.5</v>
      </c>
      <c r="P9" s="267">
        <f t="shared" si="0"/>
        <v>259.90000000000003</v>
      </c>
      <c r="Q9" s="267">
        <f t="shared" si="0"/>
        <v>370.9</v>
      </c>
      <c r="R9" s="267">
        <f t="shared" si="0"/>
        <v>422.59999999999997</v>
      </c>
      <c r="S9" s="267">
        <f t="shared" si="0"/>
        <v>533</v>
      </c>
      <c r="T9" s="267">
        <f t="shared" si="0"/>
        <v>634.6</v>
      </c>
      <c r="U9" s="267">
        <f t="shared" si="0"/>
        <v>732.52719999999999</v>
      </c>
      <c r="V9" s="267">
        <f t="shared" si="0"/>
        <v>756.17669999999998</v>
      </c>
    </row>
    <row r="10" spans="2:22" s="256" customFormat="1" ht="18" customHeight="1">
      <c r="B10" s="269" t="s">
        <v>1134</v>
      </c>
      <c r="C10" s="267"/>
      <c r="D10" s="270">
        <v>139.9</v>
      </c>
      <c r="E10" s="270">
        <v>213.6</v>
      </c>
      <c r="F10" s="270">
        <v>397.8</v>
      </c>
      <c r="G10" s="270">
        <v>497.1</v>
      </c>
      <c r="H10" s="270">
        <v>717.5</v>
      </c>
      <c r="I10" s="270">
        <v>2485.5</v>
      </c>
      <c r="J10" s="270">
        <v>6941.3</v>
      </c>
      <c r="K10" s="270">
        <v>13300.4</v>
      </c>
      <c r="L10" s="270">
        <v>3937.9</v>
      </c>
      <c r="M10" s="270">
        <v>308609.5</v>
      </c>
      <c r="N10" s="268">
        <v>21062879.5</v>
      </c>
      <c r="O10" s="267">
        <v>186</v>
      </c>
      <c r="P10" s="267">
        <v>258.60000000000002</v>
      </c>
      <c r="Q10" s="267">
        <v>369.7</v>
      </c>
      <c r="R10" s="267">
        <v>413.7</v>
      </c>
      <c r="S10" s="267">
        <v>528.79999999999995</v>
      </c>
      <c r="T10" s="267">
        <v>630.4</v>
      </c>
      <c r="U10" s="267">
        <v>732.52719999999999</v>
      </c>
      <c r="V10" s="267">
        <v>756.17610000000002</v>
      </c>
    </row>
    <row r="11" spans="2:22" s="256" customFormat="1" ht="18" customHeight="1">
      <c r="B11" s="269" t="s">
        <v>1135</v>
      </c>
      <c r="C11" s="267"/>
      <c r="D11" s="270">
        <v>64.099999999999994</v>
      </c>
      <c r="E11" s="270">
        <v>39.700000000000003</v>
      </c>
      <c r="F11" s="270">
        <v>3.3</v>
      </c>
      <c r="G11" s="270">
        <v>24.7</v>
      </c>
      <c r="H11" s="270">
        <v>38.5</v>
      </c>
      <c r="I11" s="270">
        <v>374.6</v>
      </c>
      <c r="J11" s="270">
        <v>373.4</v>
      </c>
      <c r="K11" s="270">
        <v>16864.3</v>
      </c>
      <c r="L11" s="270">
        <v>398.5</v>
      </c>
      <c r="M11" s="270">
        <v>3007.1</v>
      </c>
      <c r="N11" s="268">
        <v>1602363</v>
      </c>
      <c r="O11" s="267">
        <v>2.5</v>
      </c>
      <c r="P11" s="267">
        <v>1.3</v>
      </c>
      <c r="Q11" s="267">
        <v>1.2</v>
      </c>
      <c r="R11" s="267">
        <v>8.9</v>
      </c>
      <c r="S11" s="267">
        <v>4.2</v>
      </c>
      <c r="T11" s="267">
        <v>4.2</v>
      </c>
      <c r="U11" s="267">
        <v>0</v>
      </c>
      <c r="V11" s="267">
        <v>5.9999999999999995E-4</v>
      </c>
    </row>
    <row r="12" spans="2:22" s="256" customFormat="1" ht="18" customHeight="1">
      <c r="B12" s="266" t="s">
        <v>1136</v>
      </c>
      <c r="C12" s="267"/>
      <c r="D12" s="270">
        <v>0</v>
      </c>
      <c r="E12" s="270">
        <v>0</v>
      </c>
      <c r="F12" s="270">
        <v>0</v>
      </c>
      <c r="G12" s="270">
        <v>16</v>
      </c>
      <c r="H12" s="270">
        <v>0</v>
      </c>
      <c r="I12" s="270">
        <v>0</v>
      </c>
      <c r="J12" s="270">
        <v>0</v>
      </c>
      <c r="K12" s="270">
        <v>0</v>
      </c>
      <c r="L12" s="270">
        <v>0</v>
      </c>
      <c r="M12" s="270">
        <v>0</v>
      </c>
      <c r="N12" s="268">
        <v>0</v>
      </c>
      <c r="O12" s="267">
        <v>0</v>
      </c>
      <c r="P12" s="267">
        <v>0</v>
      </c>
      <c r="Q12" s="267">
        <v>0</v>
      </c>
      <c r="R12" s="267">
        <v>0</v>
      </c>
      <c r="S12" s="267">
        <v>0</v>
      </c>
      <c r="T12" s="267">
        <v>0</v>
      </c>
      <c r="U12" s="267">
        <v>0</v>
      </c>
      <c r="V12" s="267">
        <v>0</v>
      </c>
    </row>
    <row r="13" spans="2:22" s="256" customFormat="1" ht="6" customHeight="1">
      <c r="B13" s="271"/>
      <c r="C13" s="267"/>
      <c r="D13" s="267"/>
      <c r="E13" s="267"/>
      <c r="F13" s="267"/>
      <c r="G13" s="267"/>
      <c r="H13" s="267"/>
      <c r="I13" s="267"/>
      <c r="J13" s="267"/>
      <c r="K13" s="267"/>
      <c r="L13" s="267"/>
      <c r="M13" s="267"/>
      <c r="N13" s="268"/>
      <c r="O13" s="267"/>
      <c r="P13" s="267"/>
      <c r="Q13" s="267"/>
      <c r="R13" s="267"/>
      <c r="S13" s="267"/>
      <c r="T13" s="267"/>
      <c r="U13" s="267"/>
      <c r="V13" s="267"/>
    </row>
    <row r="14" spans="2:22" s="256" customFormat="1" ht="18" customHeight="1">
      <c r="B14" s="272" t="s">
        <v>1137</v>
      </c>
      <c r="C14" s="264"/>
      <c r="D14" s="264">
        <v>211.1</v>
      </c>
      <c r="E14" s="264">
        <v>284.5</v>
      </c>
      <c r="F14" s="264">
        <v>377.4</v>
      </c>
      <c r="G14" s="264">
        <v>422</v>
      </c>
      <c r="H14" s="264">
        <v>448.29999999999995</v>
      </c>
      <c r="I14" s="264">
        <v>2517.8000000000002</v>
      </c>
      <c r="J14" s="264">
        <v>6740.1</v>
      </c>
      <c r="K14" s="264">
        <v>31358.699999999997</v>
      </c>
      <c r="L14" s="264">
        <v>2359.8999999999996</v>
      </c>
      <c r="M14" s="264">
        <v>429528.10000000009</v>
      </c>
      <c r="N14" s="265">
        <v>26137402.699999996</v>
      </c>
      <c r="O14" s="264">
        <v>191.39999999999998</v>
      </c>
      <c r="P14" s="264">
        <v>392</v>
      </c>
      <c r="Q14" s="264">
        <v>369.1</v>
      </c>
      <c r="R14" s="264">
        <v>494</v>
      </c>
      <c r="S14" s="264">
        <v>640</v>
      </c>
      <c r="T14" s="264">
        <v>717.80000000000007</v>
      </c>
      <c r="U14" s="264">
        <v>716.52850000000001</v>
      </c>
      <c r="V14" s="264">
        <v>472.18819999999999</v>
      </c>
    </row>
    <row r="15" spans="2:22" s="256" customFormat="1" ht="18" customHeight="1">
      <c r="B15" s="273" t="s">
        <v>1138</v>
      </c>
      <c r="C15" s="267"/>
      <c r="D15" s="267">
        <v>134.5</v>
      </c>
      <c r="E15" s="267">
        <v>151.9</v>
      </c>
      <c r="F15" s="267">
        <v>213</v>
      </c>
      <c r="G15" s="267">
        <v>252.6</v>
      </c>
      <c r="H15" s="267">
        <v>272.29999999999995</v>
      </c>
      <c r="I15" s="267">
        <v>896.1</v>
      </c>
      <c r="J15" s="267">
        <v>2546.6</v>
      </c>
      <c r="K15" s="267">
        <v>17361.099999999999</v>
      </c>
      <c r="L15" s="267">
        <v>1294.8</v>
      </c>
      <c r="M15" s="267">
        <v>257354.90000000002</v>
      </c>
      <c r="N15" s="268">
        <v>21787941.299999997</v>
      </c>
      <c r="O15" s="267">
        <v>98.6</v>
      </c>
      <c r="P15" s="267">
        <v>138</v>
      </c>
      <c r="Q15" s="267">
        <v>144.79999999999998</v>
      </c>
      <c r="R15" s="267">
        <v>183.60000000000002</v>
      </c>
      <c r="S15" s="267">
        <v>237.10000000000002</v>
      </c>
      <c r="T15" s="267">
        <v>285.90000000000003</v>
      </c>
      <c r="U15" s="267">
        <v>348.27460000000002</v>
      </c>
      <c r="V15" s="267">
        <v>337.60219999999998</v>
      </c>
    </row>
    <row r="16" spans="2:22" s="256" customFormat="1" ht="18" customHeight="1">
      <c r="B16" s="269" t="s">
        <v>1139</v>
      </c>
      <c r="C16" s="267"/>
      <c r="D16" s="270">
        <v>93.9</v>
      </c>
      <c r="E16" s="270">
        <v>105.3</v>
      </c>
      <c r="F16" s="270">
        <v>108.6</v>
      </c>
      <c r="G16" s="270">
        <v>135.19999999999999</v>
      </c>
      <c r="H16" s="270">
        <v>170.6</v>
      </c>
      <c r="I16" s="270">
        <v>504.1</v>
      </c>
      <c r="J16" s="270">
        <v>1562.7</v>
      </c>
      <c r="K16" s="270">
        <v>10733.6</v>
      </c>
      <c r="L16" s="270">
        <v>712.5</v>
      </c>
      <c r="M16" s="270">
        <v>38415.199999999997</v>
      </c>
      <c r="N16" s="268">
        <v>11659397.699999999</v>
      </c>
      <c r="O16" s="267">
        <v>55.6</v>
      </c>
      <c r="P16" s="267">
        <v>76.3</v>
      </c>
      <c r="Q16" s="267">
        <v>88</v>
      </c>
      <c r="R16" s="267">
        <v>94.5</v>
      </c>
      <c r="S16" s="267">
        <v>122.3</v>
      </c>
      <c r="T16" s="267">
        <v>153.6</v>
      </c>
      <c r="U16" s="267">
        <v>149.98439999999999</v>
      </c>
      <c r="V16" s="267">
        <v>158.16640000000001</v>
      </c>
    </row>
    <row r="17" spans="2:22" s="256" customFormat="1" ht="18" customHeight="1">
      <c r="B17" s="269" t="s">
        <v>1140</v>
      </c>
      <c r="C17" s="267"/>
      <c r="D17" s="270">
        <v>33.4</v>
      </c>
      <c r="E17" s="270">
        <v>37.6</v>
      </c>
      <c r="F17" s="270">
        <v>95.5</v>
      </c>
      <c r="G17" s="270">
        <v>106.4</v>
      </c>
      <c r="H17" s="270">
        <v>90.3</v>
      </c>
      <c r="I17" s="270">
        <v>343.4</v>
      </c>
      <c r="J17" s="270">
        <v>845.7</v>
      </c>
      <c r="K17" s="270">
        <v>5585.5</v>
      </c>
      <c r="L17" s="270">
        <v>582.29999999999995</v>
      </c>
      <c r="M17" s="270">
        <v>218939.7</v>
      </c>
      <c r="N17" s="268">
        <v>10128543.6</v>
      </c>
      <c r="O17" s="267">
        <v>38</v>
      </c>
      <c r="P17" s="267">
        <v>58.1</v>
      </c>
      <c r="Q17" s="267">
        <v>56.7</v>
      </c>
      <c r="R17" s="267">
        <v>79.8</v>
      </c>
      <c r="S17" s="267">
        <v>102.5</v>
      </c>
      <c r="T17" s="267">
        <v>109.5</v>
      </c>
      <c r="U17" s="267">
        <v>180.9408</v>
      </c>
      <c r="V17" s="267">
        <v>162.6199</v>
      </c>
    </row>
    <row r="18" spans="2:22" s="256" customFormat="1" ht="18" customHeight="1">
      <c r="B18" s="269" t="s">
        <v>1141</v>
      </c>
      <c r="C18" s="267"/>
      <c r="D18" s="270">
        <v>7.2</v>
      </c>
      <c r="E18" s="270">
        <v>9</v>
      </c>
      <c r="F18" s="270">
        <v>8.9</v>
      </c>
      <c r="G18" s="270">
        <v>11</v>
      </c>
      <c r="H18" s="270">
        <v>11.4</v>
      </c>
      <c r="I18" s="270">
        <v>48.6</v>
      </c>
      <c r="J18" s="270">
        <v>138.19999999999999</v>
      </c>
      <c r="K18" s="270">
        <v>1042</v>
      </c>
      <c r="L18" s="270">
        <v>0</v>
      </c>
      <c r="M18" s="270">
        <v>0</v>
      </c>
      <c r="N18" s="268">
        <v>0</v>
      </c>
      <c r="O18" s="267">
        <v>5</v>
      </c>
      <c r="P18" s="267">
        <v>3.6</v>
      </c>
      <c r="Q18" s="267">
        <v>0.1</v>
      </c>
      <c r="R18" s="267">
        <v>9.3000000000000007</v>
      </c>
      <c r="S18" s="267">
        <v>12.3</v>
      </c>
      <c r="T18" s="267">
        <v>22.8</v>
      </c>
      <c r="U18" s="267">
        <v>17.349399999999999</v>
      </c>
      <c r="V18" s="267">
        <v>16.815899999999999</v>
      </c>
    </row>
    <row r="19" spans="2:22" s="256" customFormat="1" ht="18" customHeight="1">
      <c r="B19" s="266" t="s">
        <v>1142</v>
      </c>
      <c r="C19" s="267"/>
      <c r="D19" s="267">
        <v>0</v>
      </c>
      <c r="E19" s="267">
        <v>0</v>
      </c>
      <c r="F19" s="267">
        <v>0</v>
      </c>
      <c r="G19" s="267">
        <v>0</v>
      </c>
      <c r="H19" s="267">
        <v>0</v>
      </c>
      <c r="I19" s="267">
        <v>833</v>
      </c>
      <c r="J19" s="267">
        <v>2589</v>
      </c>
      <c r="K19" s="267">
        <v>1481</v>
      </c>
      <c r="L19" s="267">
        <v>274.5</v>
      </c>
      <c r="M19" s="267">
        <v>91664.9</v>
      </c>
      <c r="N19" s="268">
        <v>2957846.4</v>
      </c>
      <c r="O19" s="267">
        <v>29.7</v>
      </c>
      <c r="P19" s="267">
        <v>36</v>
      </c>
      <c r="Q19" s="267">
        <v>41.800000000000004</v>
      </c>
      <c r="R19" s="267">
        <v>55.7</v>
      </c>
      <c r="S19" s="267">
        <v>63.3</v>
      </c>
      <c r="T19" s="267">
        <v>71.900000000000006</v>
      </c>
      <c r="U19" s="267">
        <v>65.210300000000004</v>
      </c>
      <c r="V19" s="267">
        <v>57.612000000000002</v>
      </c>
    </row>
    <row r="20" spans="2:22" s="256" customFormat="1" ht="18" customHeight="1">
      <c r="B20" s="269" t="s">
        <v>1143</v>
      </c>
      <c r="C20" s="267"/>
      <c r="D20" s="267">
        <v>0</v>
      </c>
      <c r="E20" s="267">
        <v>0</v>
      </c>
      <c r="F20" s="267">
        <v>0</v>
      </c>
      <c r="G20" s="267">
        <v>0</v>
      </c>
      <c r="H20" s="267">
        <v>0</v>
      </c>
      <c r="I20" s="267">
        <v>833</v>
      </c>
      <c r="J20" s="267">
        <v>2589</v>
      </c>
      <c r="K20" s="267">
        <v>1481</v>
      </c>
      <c r="L20" s="267">
        <v>0</v>
      </c>
      <c r="M20" s="267">
        <v>76632.2</v>
      </c>
      <c r="N20" s="268">
        <v>2662256.1</v>
      </c>
      <c r="O20" s="267">
        <v>23.8</v>
      </c>
      <c r="P20" s="267">
        <v>5</v>
      </c>
      <c r="Q20" s="267">
        <v>0</v>
      </c>
      <c r="R20" s="267">
        <v>0</v>
      </c>
      <c r="S20" s="267">
        <v>0</v>
      </c>
      <c r="T20" s="267">
        <v>0</v>
      </c>
      <c r="U20" s="267">
        <v>0</v>
      </c>
      <c r="V20" s="267">
        <v>0</v>
      </c>
    </row>
    <row r="21" spans="2:22" s="256" customFormat="1" ht="18" customHeight="1">
      <c r="B21" s="274" t="s">
        <v>1144</v>
      </c>
      <c r="C21" s="267"/>
      <c r="D21" s="270">
        <v>0</v>
      </c>
      <c r="E21" s="270">
        <v>0</v>
      </c>
      <c r="F21" s="270">
        <v>0</v>
      </c>
      <c r="G21" s="270">
        <v>0</v>
      </c>
      <c r="H21" s="270">
        <v>0</v>
      </c>
      <c r="I21" s="270">
        <v>0</v>
      </c>
      <c r="J21" s="270">
        <v>0</v>
      </c>
      <c r="K21" s="270">
        <v>0</v>
      </c>
      <c r="L21" s="270">
        <v>0</v>
      </c>
      <c r="M21" s="270">
        <v>0</v>
      </c>
      <c r="N21" s="268">
        <v>0</v>
      </c>
      <c r="O21" s="267">
        <v>2.4</v>
      </c>
      <c r="P21" s="267">
        <v>4</v>
      </c>
      <c r="Q21" s="267">
        <v>3.1</v>
      </c>
      <c r="R21" s="267">
        <v>0</v>
      </c>
      <c r="S21" s="267">
        <v>0</v>
      </c>
      <c r="T21" s="267">
        <v>0</v>
      </c>
      <c r="U21" s="267">
        <v>0</v>
      </c>
      <c r="V21" s="267">
        <v>0</v>
      </c>
    </row>
    <row r="22" spans="2:22" s="256" customFormat="1" ht="18" customHeight="1">
      <c r="B22" s="269" t="s">
        <v>1145</v>
      </c>
      <c r="C22" s="267"/>
      <c r="D22" s="270">
        <v>0</v>
      </c>
      <c r="E22" s="270">
        <v>0</v>
      </c>
      <c r="F22" s="270">
        <v>0</v>
      </c>
      <c r="G22" s="270">
        <v>0</v>
      </c>
      <c r="H22" s="270">
        <v>0</v>
      </c>
      <c r="I22" s="270">
        <v>0</v>
      </c>
      <c r="J22" s="270">
        <v>0</v>
      </c>
      <c r="K22" s="270">
        <v>0</v>
      </c>
      <c r="L22" s="270">
        <v>274.5</v>
      </c>
      <c r="M22" s="270">
        <v>15032.7</v>
      </c>
      <c r="N22" s="268">
        <v>295590.3</v>
      </c>
      <c r="O22" s="267">
        <v>3.5</v>
      </c>
      <c r="P22" s="267">
        <v>27</v>
      </c>
      <c r="Q22" s="267">
        <v>38.700000000000003</v>
      </c>
      <c r="R22" s="267">
        <v>55.7</v>
      </c>
      <c r="S22" s="267">
        <v>63.3</v>
      </c>
      <c r="T22" s="267">
        <v>71.900000000000006</v>
      </c>
      <c r="U22" s="267">
        <v>65.210300000000004</v>
      </c>
      <c r="V22" s="267">
        <v>57.612000000000002</v>
      </c>
    </row>
    <row r="23" spans="2:22" s="256" customFormat="1" ht="18" customHeight="1">
      <c r="B23" s="275" t="s">
        <v>1146</v>
      </c>
      <c r="C23" s="267"/>
      <c r="D23" s="267">
        <v>0</v>
      </c>
      <c r="E23" s="267">
        <v>0</v>
      </c>
      <c r="F23" s="267">
        <v>0</v>
      </c>
      <c r="G23" s="267">
        <v>0</v>
      </c>
      <c r="H23" s="267">
        <v>0</v>
      </c>
      <c r="I23" s="267">
        <v>0</v>
      </c>
      <c r="J23" s="267">
        <v>0</v>
      </c>
      <c r="K23" s="267">
        <v>0</v>
      </c>
      <c r="L23" s="267">
        <v>0</v>
      </c>
      <c r="M23" s="267">
        <v>0</v>
      </c>
      <c r="N23" s="268">
        <v>0</v>
      </c>
      <c r="O23" s="267">
        <v>0.3</v>
      </c>
      <c r="P23" s="267">
        <v>1.9</v>
      </c>
      <c r="Q23" s="267">
        <v>2.6</v>
      </c>
      <c r="R23" s="267">
        <v>1.8</v>
      </c>
      <c r="S23" s="267">
        <v>1.1000000000000001</v>
      </c>
      <c r="T23" s="267">
        <v>1.5</v>
      </c>
      <c r="U23" s="267">
        <v>117.9419</v>
      </c>
      <c r="V23" s="267">
        <v>65.701299999999989</v>
      </c>
    </row>
    <row r="24" spans="2:22" s="256" customFormat="1" ht="18" customHeight="1">
      <c r="B24" s="276" t="s">
        <v>1147</v>
      </c>
      <c r="C24" s="267"/>
      <c r="D24" s="270">
        <v>0</v>
      </c>
      <c r="E24" s="270">
        <v>0</v>
      </c>
      <c r="F24" s="270">
        <v>0</v>
      </c>
      <c r="G24" s="270">
        <v>0</v>
      </c>
      <c r="H24" s="270">
        <v>0</v>
      </c>
      <c r="I24" s="270">
        <v>0</v>
      </c>
      <c r="J24" s="270">
        <v>0</v>
      </c>
      <c r="K24" s="270">
        <v>0</v>
      </c>
      <c r="L24" s="270">
        <v>0</v>
      </c>
      <c r="M24" s="270">
        <v>0</v>
      </c>
      <c r="N24" s="268">
        <v>0</v>
      </c>
      <c r="O24" s="267">
        <v>0.3</v>
      </c>
      <c r="P24" s="267">
        <v>0.9</v>
      </c>
      <c r="Q24" s="267">
        <v>1.1000000000000001</v>
      </c>
      <c r="R24" s="267">
        <v>0.3</v>
      </c>
      <c r="S24" s="267">
        <v>0.6</v>
      </c>
      <c r="T24" s="267">
        <v>1.4</v>
      </c>
      <c r="U24" s="267">
        <v>0</v>
      </c>
      <c r="V24" s="267">
        <v>0.69850000000000001</v>
      </c>
    </row>
    <row r="25" spans="2:22" s="256" customFormat="1" ht="18" customHeight="1">
      <c r="B25" s="276" t="s">
        <v>1148</v>
      </c>
      <c r="C25" s="267"/>
      <c r="D25" s="270">
        <v>0</v>
      </c>
      <c r="E25" s="270">
        <v>0</v>
      </c>
      <c r="F25" s="270">
        <v>0</v>
      </c>
      <c r="G25" s="270">
        <v>0</v>
      </c>
      <c r="H25" s="270">
        <v>0</v>
      </c>
      <c r="I25" s="270">
        <v>0</v>
      </c>
      <c r="J25" s="270">
        <v>0</v>
      </c>
      <c r="K25" s="270">
        <v>0</v>
      </c>
      <c r="L25" s="270">
        <v>0</v>
      </c>
      <c r="M25" s="270">
        <v>0</v>
      </c>
      <c r="N25" s="268">
        <v>0</v>
      </c>
      <c r="O25" s="267">
        <v>0</v>
      </c>
      <c r="P25" s="267">
        <v>1</v>
      </c>
      <c r="Q25" s="267">
        <v>1.5</v>
      </c>
      <c r="R25" s="267">
        <v>1.5</v>
      </c>
      <c r="S25" s="267">
        <v>0.5</v>
      </c>
      <c r="T25" s="267">
        <v>0.1</v>
      </c>
      <c r="U25" s="267">
        <v>117.9419</v>
      </c>
      <c r="V25" s="267">
        <v>65.002799999999993</v>
      </c>
    </row>
    <row r="26" spans="2:22" s="256" customFormat="1" ht="18" customHeight="1">
      <c r="B26" s="266" t="s">
        <v>1149</v>
      </c>
      <c r="C26" s="267"/>
      <c r="D26" s="270">
        <v>53.6</v>
      </c>
      <c r="E26" s="270">
        <v>37.5</v>
      </c>
      <c r="F26" s="270">
        <v>63</v>
      </c>
      <c r="G26" s="270">
        <v>47.7</v>
      </c>
      <c r="H26" s="270">
        <v>59.1</v>
      </c>
      <c r="I26" s="270">
        <v>490.9</v>
      </c>
      <c r="J26" s="270">
        <v>942.1</v>
      </c>
      <c r="K26" s="270">
        <v>7623.6</v>
      </c>
      <c r="L26" s="270">
        <v>130.1</v>
      </c>
      <c r="M26" s="270">
        <v>8229.4</v>
      </c>
      <c r="N26" s="268">
        <v>1046696.1</v>
      </c>
      <c r="O26" s="267">
        <v>6.2</v>
      </c>
      <c r="P26" s="267">
        <v>0</v>
      </c>
      <c r="Q26" s="267">
        <v>4.0999999999999996</v>
      </c>
      <c r="R26" s="267">
        <v>5.6</v>
      </c>
      <c r="S26" s="267">
        <v>8.9</v>
      </c>
      <c r="T26" s="267">
        <v>7.5</v>
      </c>
      <c r="U26" s="267">
        <v>15.9322</v>
      </c>
      <c r="V26" s="267">
        <v>4.5816999999999997</v>
      </c>
    </row>
    <row r="27" spans="2:22" s="256" customFormat="1" ht="18" customHeight="1">
      <c r="B27" s="273" t="s">
        <v>1150</v>
      </c>
      <c r="C27" s="267"/>
      <c r="D27" s="270">
        <v>23</v>
      </c>
      <c r="E27" s="270">
        <v>95.1</v>
      </c>
      <c r="F27" s="270">
        <v>101.4</v>
      </c>
      <c r="G27" s="270">
        <v>121.7</v>
      </c>
      <c r="H27" s="270">
        <v>116.9</v>
      </c>
      <c r="I27" s="270">
        <v>297.8</v>
      </c>
      <c r="J27" s="270">
        <v>662.4</v>
      </c>
      <c r="K27" s="270">
        <v>4893</v>
      </c>
      <c r="L27" s="270">
        <v>660.5</v>
      </c>
      <c r="M27" s="270">
        <v>72278.899999999994</v>
      </c>
      <c r="N27" s="268">
        <v>344918.9</v>
      </c>
      <c r="O27" s="267">
        <v>56.6</v>
      </c>
      <c r="P27" s="267">
        <v>216.1</v>
      </c>
      <c r="Q27" s="267">
        <v>175.8</v>
      </c>
      <c r="R27" s="267">
        <v>247.3</v>
      </c>
      <c r="S27" s="267">
        <v>329.6</v>
      </c>
      <c r="T27" s="267">
        <v>351</v>
      </c>
      <c r="U27" s="267">
        <v>169.1695</v>
      </c>
      <c r="V27" s="267">
        <v>6.6909999999999998</v>
      </c>
    </row>
    <row r="28" spans="2:22" s="256" customFormat="1" ht="6.75" customHeight="1">
      <c r="B28" s="271"/>
      <c r="C28" s="267"/>
      <c r="D28" s="267"/>
      <c r="E28" s="267"/>
      <c r="F28" s="267"/>
      <c r="G28" s="267"/>
      <c r="H28" s="267"/>
      <c r="I28" s="267"/>
      <c r="J28" s="267"/>
      <c r="K28" s="267"/>
      <c r="L28" s="267"/>
      <c r="M28" s="267"/>
      <c r="N28" s="268"/>
      <c r="O28" s="267"/>
      <c r="P28" s="267"/>
      <c r="Q28" s="267"/>
      <c r="R28" s="267"/>
      <c r="S28" s="267"/>
      <c r="T28" s="267"/>
      <c r="U28" s="267"/>
      <c r="V28" s="267"/>
    </row>
    <row r="29" spans="2:22" s="261" customFormat="1" ht="18" customHeight="1">
      <c r="B29" s="263" t="s">
        <v>1151</v>
      </c>
      <c r="C29" s="264"/>
      <c r="D29" s="264">
        <v>5.4000000000000057</v>
      </c>
      <c r="E29" s="264">
        <v>61.699999999999989</v>
      </c>
      <c r="F29" s="264">
        <v>184.8</v>
      </c>
      <c r="G29" s="264">
        <v>244.50000000000003</v>
      </c>
      <c r="H29" s="264">
        <v>445.20000000000005</v>
      </c>
      <c r="I29" s="264">
        <v>1589.4</v>
      </c>
      <c r="J29" s="264">
        <v>4394.7000000000007</v>
      </c>
      <c r="K29" s="264">
        <v>-4060.6999999999989</v>
      </c>
      <c r="L29" s="264">
        <v>2643.1000000000004</v>
      </c>
      <c r="M29" s="264">
        <v>51254.599999999977</v>
      </c>
      <c r="N29" s="265">
        <v>-725061.79999999702</v>
      </c>
      <c r="O29" s="264">
        <v>87.4</v>
      </c>
      <c r="P29" s="264">
        <v>120.60000000000002</v>
      </c>
      <c r="Q29" s="264">
        <v>224.9</v>
      </c>
      <c r="R29" s="264">
        <v>230.09999999999997</v>
      </c>
      <c r="S29" s="264">
        <v>291.69999999999993</v>
      </c>
      <c r="T29" s="264">
        <v>344.49999999999994</v>
      </c>
      <c r="U29" s="264">
        <v>384.25259999999997</v>
      </c>
      <c r="V29" s="264">
        <v>418.57390000000004</v>
      </c>
    </row>
    <row r="30" spans="2:22" s="261" customFormat="1" ht="6" customHeight="1">
      <c r="B30" s="277"/>
      <c r="C30" s="264"/>
      <c r="D30" s="264"/>
      <c r="E30" s="264"/>
      <c r="F30" s="264"/>
      <c r="G30" s="264"/>
      <c r="H30" s="264"/>
      <c r="I30" s="264"/>
      <c r="J30" s="264"/>
      <c r="K30" s="264"/>
      <c r="L30" s="264"/>
      <c r="M30" s="264"/>
      <c r="N30" s="265"/>
      <c r="O30" s="264"/>
      <c r="P30" s="264"/>
      <c r="Q30" s="264"/>
      <c r="R30" s="264"/>
      <c r="S30" s="264"/>
      <c r="T30" s="264"/>
      <c r="U30" s="264"/>
      <c r="V30" s="264"/>
    </row>
    <row r="31" spans="2:22" s="261" customFormat="1" ht="18" customHeight="1">
      <c r="B31" s="263" t="s">
        <v>1152</v>
      </c>
      <c r="C31" s="264"/>
      <c r="D31" s="264">
        <v>15.899999999999999</v>
      </c>
      <c r="E31" s="264">
        <v>63.899999999999991</v>
      </c>
      <c r="F31" s="264">
        <v>125.10000000000002</v>
      </c>
      <c r="G31" s="264">
        <v>221.50000000000006</v>
      </c>
      <c r="H31" s="264">
        <v>424.6</v>
      </c>
      <c r="I31" s="264">
        <v>640.1</v>
      </c>
      <c r="J31" s="264">
        <v>1237.0000000000005</v>
      </c>
      <c r="K31" s="264">
        <v>3699</v>
      </c>
      <c r="L31" s="264">
        <v>2637.0000000000005</v>
      </c>
      <c r="M31" s="264">
        <v>-45632.60000000002</v>
      </c>
      <c r="N31" s="265">
        <v>-3127241.299999997</v>
      </c>
      <c r="O31" s="264">
        <v>53.7</v>
      </c>
      <c r="P31" s="264">
        <v>84.000000000000014</v>
      </c>
      <c r="Q31" s="264">
        <v>177.6</v>
      </c>
      <c r="R31" s="264">
        <v>175.89999999999995</v>
      </c>
      <c r="S31" s="264">
        <v>222.59999999999991</v>
      </c>
      <c r="T31" s="264">
        <v>267.79999999999995</v>
      </c>
      <c r="U31" s="264">
        <v>185.16819999999996</v>
      </c>
      <c r="V31" s="264">
        <v>290.67950000000002</v>
      </c>
    </row>
    <row r="32" spans="2:22" s="261" customFormat="1" ht="6.75" customHeight="1">
      <c r="B32" s="277"/>
      <c r="C32" s="264"/>
      <c r="D32" s="264"/>
      <c r="E32" s="264"/>
      <c r="F32" s="264"/>
      <c r="G32" s="264"/>
      <c r="H32" s="264"/>
      <c r="I32" s="264"/>
      <c r="J32" s="264"/>
      <c r="K32" s="264"/>
      <c r="L32" s="264"/>
      <c r="M32" s="264"/>
      <c r="N32" s="265"/>
      <c r="O32" s="264"/>
      <c r="P32" s="264"/>
      <c r="Q32" s="264"/>
      <c r="R32" s="264"/>
      <c r="S32" s="264"/>
      <c r="T32" s="264"/>
      <c r="U32" s="264"/>
      <c r="V32" s="264"/>
    </row>
    <row r="33" spans="2:22" s="261" customFormat="1" ht="18" customHeight="1">
      <c r="B33" s="263" t="s">
        <v>1153</v>
      </c>
      <c r="C33" s="264"/>
      <c r="D33" s="264">
        <v>-7.0999999999999943</v>
      </c>
      <c r="E33" s="264">
        <v>-31.199999999999989</v>
      </c>
      <c r="F33" s="264">
        <v>23.700000000000045</v>
      </c>
      <c r="G33" s="264">
        <v>115.80000000000007</v>
      </c>
      <c r="H33" s="264">
        <v>307.70000000000005</v>
      </c>
      <c r="I33" s="264">
        <v>342.29999999999973</v>
      </c>
      <c r="J33" s="264">
        <v>574.59999999999945</v>
      </c>
      <c r="K33" s="264">
        <v>-1194</v>
      </c>
      <c r="L33" s="264">
        <v>1976.5</v>
      </c>
      <c r="M33" s="264">
        <v>-117911.50000000012</v>
      </c>
      <c r="N33" s="265">
        <v>-3472160.1999999955</v>
      </c>
      <c r="O33" s="264">
        <v>-2.8999999999999773</v>
      </c>
      <c r="P33" s="264">
        <v>-132.09999999999997</v>
      </c>
      <c r="Q33" s="264">
        <v>1.7999999999999545</v>
      </c>
      <c r="R33" s="264">
        <v>-71.400000000000034</v>
      </c>
      <c r="S33" s="264">
        <v>-107</v>
      </c>
      <c r="T33" s="264">
        <v>-83.200000000000045</v>
      </c>
      <c r="U33" s="264">
        <v>15.998699999999985</v>
      </c>
      <c r="V33" s="264">
        <v>283.98849999999999</v>
      </c>
    </row>
    <row r="34" spans="2:22" s="261" customFormat="1" ht="6.75" customHeight="1">
      <c r="B34" s="277"/>
      <c r="C34" s="264"/>
      <c r="D34" s="264"/>
      <c r="E34" s="264"/>
      <c r="F34" s="264"/>
      <c r="G34" s="264"/>
      <c r="H34" s="264"/>
      <c r="I34" s="264"/>
      <c r="J34" s="264"/>
      <c r="K34" s="264"/>
      <c r="L34" s="264"/>
      <c r="M34" s="264"/>
      <c r="N34" s="265"/>
      <c r="O34" s="264"/>
      <c r="P34" s="264"/>
      <c r="Q34" s="264"/>
      <c r="R34" s="264"/>
      <c r="S34" s="264"/>
      <c r="T34" s="264"/>
      <c r="U34" s="264"/>
      <c r="V34" s="264"/>
    </row>
    <row r="35" spans="2:22" s="261" customFormat="1" ht="18" customHeight="1">
      <c r="B35" s="153" t="s">
        <v>1154</v>
      </c>
      <c r="C35" s="264"/>
      <c r="D35" s="278">
        <v>0</v>
      </c>
      <c r="E35" s="278">
        <v>0</v>
      </c>
      <c r="F35" s="278">
        <v>0</v>
      </c>
      <c r="G35" s="278">
        <v>0</v>
      </c>
      <c r="H35" s="278">
        <v>0</v>
      </c>
      <c r="I35" s="278">
        <v>0</v>
      </c>
      <c r="J35" s="278">
        <v>0</v>
      </c>
      <c r="K35" s="278">
        <v>0</v>
      </c>
      <c r="L35" s="278">
        <v>0</v>
      </c>
      <c r="M35" s="278">
        <v>0</v>
      </c>
      <c r="N35" s="265">
        <v>0</v>
      </c>
      <c r="O35" s="264">
        <v>0</v>
      </c>
      <c r="P35" s="264">
        <v>5.5</v>
      </c>
      <c r="Q35" s="264">
        <v>1.5</v>
      </c>
      <c r="R35" s="264">
        <v>0</v>
      </c>
      <c r="S35" s="264">
        <v>0</v>
      </c>
      <c r="T35" s="264">
        <v>0</v>
      </c>
      <c r="U35" s="264">
        <v>22.659199999999998</v>
      </c>
      <c r="V35" s="264">
        <v>0</v>
      </c>
    </row>
    <row r="36" spans="2:22" s="256" customFormat="1" ht="4.5" customHeight="1">
      <c r="B36" s="279" t="s">
        <v>37</v>
      </c>
      <c r="C36" s="267"/>
      <c r="D36" s="267"/>
      <c r="E36" s="267"/>
      <c r="F36" s="267"/>
      <c r="G36" s="267"/>
      <c r="H36" s="267"/>
      <c r="I36" s="267"/>
      <c r="J36" s="267"/>
      <c r="K36" s="267"/>
      <c r="L36" s="267"/>
      <c r="M36" s="267"/>
      <c r="N36" s="268"/>
      <c r="O36" s="267"/>
      <c r="P36" s="267"/>
      <c r="Q36" s="267"/>
      <c r="R36" s="267"/>
      <c r="S36" s="267"/>
      <c r="T36" s="267"/>
      <c r="U36" s="267"/>
      <c r="V36" s="267"/>
    </row>
    <row r="37" spans="2:22" s="256" customFormat="1" ht="18" customHeight="1">
      <c r="B37" s="263" t="s">
        <v>1155</v>
      </c>
      <c r="C37" s="264"/>
      <c r="D37" s="264">
        <v>-7.0999999999999943</v>
      </c>
      <c r="E37" s="264">
        <v>-31.199999999999989</v>
      </c>
      <c r="F37" s="264">
        <v>23.700000000000045</v>
      </c>
      <c r="G37" s="264">
        <v>115.80000000000007</v>
      </c>
      <c r="H37" s="264">
        <v>307.70000000000005</v>
      </c>
      <c r="I37" s="264">
        <v>342.29999999999973</v>
      </c>
      <c r="J37" s="264">
        <v>574.59999999999945</v>
      </c>
      <c r="K37" s="264">
        <v>-1194</v>
      </c>
      <c r="L37" s="264">
        <v>1976.5</v>
      </c>
      <c r="M37" s="264">
        <v>-117911.50000000012</v>
      </c>
      <c r="N37" s="265">
        <v>-3472160.1999999955</v>
      </c>
      <c r="O37" s="264">
        <v>-2.8999999999999773</v>
      </c>
      <c r="P37" s="264">
        <f>+P33+P35</f>
        <v>-126.59999999999997</v>
      </c>
      <c r="Q37" s="264">
        <f t="shared" ref="Q37:V37" si="1">+Q33+Q35</f>
        <v>3.2999999999999545</v>
      </c>
      <c r="R37" s="264">
        <f t="shared" si="1"/>
        <v>-71.400000000000034</v>
      </c>
      <c r="S37" s="264">
        <f t="shared" si="1"/>
        <v>-107</v>
      </c>
      <c r="T37" s="264">
        <f t="shared" si="1"/>
        <v>-83.200000000000045</v>
      </c>
      <c r="U37" s="264">
        <f t="shared" si="1"/>
        <v>38.657899999999984</v>
      </c>
      <c r="V37" s="264">
        <f t="shared" si="1"/>
        <v>283.98849999999999</v>
      </c>
    </row>
    <row r="38" spans="2:22" s="256" customFormat="1" ht="6.75" customHeight="1">
      <c r="B38" s="279" t="s">
        <v>37</v>
      </c>
      <c r="C38" s="267"/>
      <c r="D38" s="267"/>
      <c r="E38" s="267"/>
      <c r="F38" s="267"/>
      <c r="G38" s="267"/>
      <c r="H38" s="267"/>
      <c r="I38" s="267"/>
      <c r="J38" s="267"/>
      <c r="K38" s="267"/>
      <c r="L38" s="267"/>
      <c r="M38" s="267"/>
      <c r="N38" s="268"/>
      <c r="O38" s="267"/>
      <c r="P38" s="267"/>
      <c r="Q38" s="267"/>
      <c r="R38" s="267"/>
      <c r="S38" s="267"/>
      <c r="T38" s="267"/>
      <c r="U38" s="267"/>
      <c r="V38" s="267"/>
    </row>
    <row r="39" spans="2:22" s="261" customFormat="1" ht="18" customHeight="1">
      <c r="B39" s="280" t="s">
        <v>1156</v>
      </c>
      <c r="C39" s="264"/>
      <c r="D39" s="264">
        <f>+D40+D43</f>
        <v>7.0999999999999943</v>
      </c>
      <c r="E39" s="264">
        <f t="shared" ref="E39:V39" si="2">+E40+E43</f>
        <v>31.199999999999989</v>
      </c>
      <c r="F39" s="264">
        <f t="shared" si="2"/>
        <v>-23.700000000000042</v>
      </c>
      <c r="G39" s="264">
        <f t="shared" si="2"/>
        <v>-115.80000000000007</v>
      </c>
      <c r="H39" s="264">
        <f t="shared" si="2"/>
        <v>-307.70000000000005</v>
      </c>
      <c r="I39" s="264">
        <f t="shared" si="2"/>
        <v>-342.29999999999973</v>
      </c>
      <c r="J39" s="264">
        <f t="shared" si="2"/>
        <v>-574.59999999999945</v>
      </c>
      <c r="K39" s="264">
        <f t="shared" si="2"/>
        <v>1194</v>
      </c>
      <c r="L39" s="264">
        <f t="shared" si="2"/>
        <v>-1976.5</v>
      </c>
      <c r="M39" s="264">
        <f t="shared" si="2"/>
        <v>117911.50000000012</v>
      </c>
      <c r="N39" s="265">
        <f t="shared" si="2"/>
        <v>3472160.1999999955</v>
      </c>
      <c r="O39" s="264">
        <f t="shared" si="2"/>
        <v>2.8999999999999773</v>
      </c>
      <c r="P39" s="264">
        <f t="shared" si="2"/>
        <v>126.59999999999997</v>
      </c>
      <c r="Q39" s="264">
        <f t="shared" si="2"/>
        <v>-3.2999999999999545</v>
      </c>
      <c r="R39" s="264">
        <f t="shared" si="2"/>
        <v>71.400000000000034</v>
      </c>
      <c r="S39" s="264">
        <f t="shared" si="2"/>
        <v>107</v>
      </c>
      <c r="T39" s="264">
        <f t="shared" si="2"/>
        <v>83.200000000000045</v>
      </c>
      <c r="U39" s="264">
        <f t="shared" si="2"/>
        <v>-38.657899999999955</v>
      </c>
      <c r="V39" s="264">
        <f t="shared" si="2"/>
        <v>-283.98849999999999</v>
      </c>
    </row>
    <row r="40" spans="2:22" s="256" customFormat="1" ht="18" customHeight="1">
      <c r="B40" s="275" t="s">
        <v>1157</v>
      </c>
      <c r="C40" s="267"/>
      <c r="D40" s="267">
        <v>0</v>
      </c>
      <c r="E40" s="267">
        <v>20.800000000000004</v>
      </c>
      <c r="F40" s="267">
        <v>21.000000000000004</v>
      </c>
      <c r="G40" s="267">
        <v>-48.5</v>
      </c>
      <c r="H40" s="267">
        <v>-90</v>
      </c>
      <c r="I40" s="267">
        <v>0</v>
      </c>
      <c r="J40" s="267">
        <v>0</v>
      </c>
      <c r="K40" s="267">
        <v>0</v>
      </c>
      <c r="L40" s="267">
        <v>0</v>
      </c>
      <c r="M40" s="267">
        <v>0</v>
      </c>
      <c r="N40" s="268">
        <v>0</v>
      </c>
      <c r="O40" s="267">
        <v>-14.2</v>
      </c>
      <c r="P40" s="267">
        <v>74.399999999999991</v>
      </c>
      <c r="Q40" s="267">
        <v>78.5</v>
      </c>
      <c r="R40" s="267">
        <v>90.899999999999991</v>
      </c>
      <c r="S40" s="267">
        <v>210.20000000000002</v>
      </c>
      <c r="T40" s="267">
        <v>167.28070000000002</v>
      </c>
      <c r="U40" s="267">
        <v>134.8751</v>
      </c>
      <c r="V40" s="267">
        <v>-11.848599999999999</v>
      </c>
    </row>
    <row r="41" spans="2:22" s="256" customFormat="1" ht="18" customHeight="1">
      <c r="B41" s="269" t="s">
        <v>1158</v>
      </c>
      <c r="C41" s="267"/>
      <c r="D41" s="270">
        <v>0</v>
      </c>
      <c r="E41" s="270">
        <v>42.2</v>
      </c>
      <c r="F41" s="270">
        <v>32.200000000000003</v>
      </c>
      <c r="G41" s="270">
        <v>0.1</v>
      </c>
      <c r="H41" s="270">
        <v>0</v>
      </c>
      <c r="I41" s="270">
        <v>0</v>
      </c>
      <c r="J41" s="270">
        <v>0</v>
      </c>
      <c r="K41" s="270">
        <v>0</v>
      </c>
      <c r="L41" s="270">
        <v>0</v>
      </c>
      <c r="M41" s="270">
        <v>0</v>
      </c>
      <c r="N41" s="268">
        <v>0</v>
      </c>
      <c r="O41" s="267">
        <v>5.8</v>
      </c>
      <c r="P41" s="267">
        <v>146.1</v>
      </c>
      <c r="Q41" s="267">
        <v>161.9</v>
      </c>
      <c r="R41" s="267">
        <v>182.6</v>
      </c>
      <c r="S41" s="267">
        <v>347.1</v>
      </c>
      <c r="T41" s="267">
        <v>300.10000000000002</v>
      </c>
      <c r="U41" s="267">
        <v>134.8751</v>
      </c>
      <c r="V41" s="267">
        <v>0.51970000000000005</v>
      </c>
    </row>
    <row r="42" spans="2:22" s="256" customFormat="1" ht="18" customHeight="1">
      <c r="B42" s="269" t="s">
        <v>1159</v>
      </c>
      <c r="C42" s="267"/>
      <c r="D42" s="270">
        <v>0</v>
      </c>
      <c r="E42" s="270">
        <v>21.4</v>
      </c>
      <c r="F42" s="270">
        <v>11.2</v>
      </c>
      <c r="G42" s="270">
        <v>48.6</v>
      </c>
      <c r="H42" s="270">
        <v>90</v>
      </c>
      <c r="I42" s="270">
        <v>0</v>
      </c>
      <c r="J42" s="270">
        <v>0</v>
      </c>
      <c r="K42" s="270">
        <v>0</v>
      </c>
      <c r="L42" s="270">
        <v>0</v>
      </c>
      <c r="M42" s="270">
        <v>0</v>
      </c>
      <c r="N42" s="281">
        <v>0</v>
      </c>
      <c r="O42" s="267">
        <v>20</v>
      </c>
      <c r="P42" s="267">
        <v>71.7</v>
      </c>
      <c r="Q42" s="267">
        <v>83.4</v>
      </c>
      <c r="R42" s="267">
        <v>91.7</v>
      </c>
      <c r="S42" s="267">
        <v>136.9</v>
      </c>
      <c r="T42" s="267">
        <v>132.8193</v>
      </c>
      <c r="U42" s="267">
        <v>0</v>
      </c>
      <c r="V42" s="267">
        <v>12.3683</v>
      </c>
    </row>
    <row r="43" spans="2:22" s="256" customFormat="1" ht="18" customHeight="1">
      <c r="B43" s="275" t="s">
        <v>1160</v>
      </c>
      <c r="C43" s="267"/>
      <c r="D43" s="267">
        <v>7.0999999999999943</v>
      </c>
      <c r="E43" s="267">
        <v>10.399999999999984</v>
      </c>
      <c r="F43" s="267">
        <v>-44.700000000000045</v>
      </c>
      <c r="G43" s="267">
        <v>-67.300000000000068</v>
      </c>
      <c r="H43" s="267">
        <v>-217.70000000000005</v>
      </c>
      <c r="I43" s="267">
        <v>-342.29999999999973</v>
      </c>
      <c r="J43" s="267">
        <v>-574.59999999999945</v>
      </c>
      <c r="K43" s="267">
        <v>1194</v>
      </c>
      <c r="L43" s="267">
        <v>-1976.5</v>
      </c>
      <c r="M43" s="267">
        <v>117911.50000000012</v>
      </c>
      <c r="N43" s="268">
        <v>3472160.1999999955</v>
      </c>
      <c r="O43" s="267">
        <v>17.099999999999977</v>
      </c>
      <c r="P43" s="267">
        <v>52.199999999999974</v>
      </c>
      <c r="Q43" s="267">
        <v>-81.799999999999955</v>
      </c>
      <c r="R43" s="267">
        <v>-19.499999999999961</v>
      </c>
      <c r="S43" s="267">
        <v>-103.20000000000002</v>
      </c>
      <c r="T43" s="267">
        <v>-84.080699999999979</v>
      </c>
      <c r="U43" s="267">
        <v>-173.53299999999996</v>
      </c>
      <c r="V43" s="267">
        <v>-272.13990000000001</v>
      </c>
    </row>
    <row r="44" spans="2:22" s="256" customFormat="1" ht="18" customHeight="1">
      <c r="B44" s="269" t="s">
        <v>1161</v>
      </c>
      <c r="C44" s="267"/>
      <c r="D44" s="270">
        <v>7.1</v>
      </c>
      <c r="E44" s="270">
        <v>10.4</v>
      </c>
      <c r="F44" s="270">
        <v>-44.7</v>
      </c>
      <c r="G44" s="270">
        <v>-67.3</v>
      </c>
      <c r="H44" s="270">
        <v>-217.7</v>
      </c>
      <c r="I44" s="270">
        <v>-342.3</v>
      </c>
      <c r="J44" s="270">
        <v>-574.6</v>
      </c>
      <c r="K44" s="270">
        <v>1194</v>
      </c>
      <c r="L44" s="270">
        <v>-1404</v>
      </c>
      <c r="M44" s="270">
        <v>118664.9</v>
      </c>
      <c r="N44" s="268">
        <v>3547340.5</v>
      </c>
      <c r="O44" s="267">
        <v>20.3</v>
      </c>
      <c r="P44" s="267">
        <v>2</v>
      </c>
      <c r="Q44" s="267">
        <v>-6</v>
      </c>
      <c r="R44" s="267">
        <v>-4.7</v>
      </c>
      <c r="S44" s="267">
        <v>-22.2</v>
      </c>
      <c r="T44" s="267">
        <v>35</v>
      </c>
      <c r="U44" s="267">
        <v>-17.5824</v>
      </c>
      <c r="V44" s="267">
        <v>-220.3409</v>
      </c>
    </row>
    <row r="45" spans="2:22" s="256" customFormat="1" ht="18" customHeight="1">
      <c r="B45" s="269" t="s">
        <v>1162</v>
      </c>
      <c r="C45" s="267"/>
      <c r="D45" s="267">
        <v>-5.3290705182007514E-15</v>
      </c>
      <c r="E45" s="267">
        <v>-1.5987211554602254E-14</v>
      </c>
      <c r="F45" s="267">
        <v>-4.2632564145606011E-14</v>
      </c>
      <c r="G45" s="267">
        <v>-7.1054273576010019E-14</v>
      </c>
      <c r="H45" s="267">
        <v>-5.6843418860808015E-14</v>
      </c>
      <c r="I45" s="267">
        <v>2.8421709430404007E-13</v>
      </c>
      <c r="J45" s="267">
        <v>5.6843418860808015E-13</v>
      </c>
      <c r="K45" s="267">
        <v>0</v>
      </c>
      <c r="L45" s="267">
        <v>0</v>
      </c>
      <c r="M45" s="267">
        <v>1.2221335055073723E-10</v>
      </c>
      <c r="N45" s="268">
        <v>-4.4674379751086235E-9</v>
      </c>
      <c r="O45" s="267">
        <v>-2.3980817331903381E-14</v>
      </c>
      <c r="P45" s="267">
        <v>56.299999999999976</v>
      </c>
      <c r="Q45" s="267">
        <v>-73.399999999999949</v>
      </c>
      <c r="R45" s="267">
        <v>-13.799999999999958</v>
      </c>
      <c r="S45" s="267">
        <v>-78.700000000000017</v>
      </c>
      <c r="T45" s="267">
        <v>-116.33269999999997</v>
      </c>
      <c r="U45" s="267">
        <v>-155.95059999999998</v>
      </c>
      <c r="V45" s="267">
        <v>-51.799000000000007</v>
      </c>
    </row>
    <row r="46" spans="2:22" s="256" customFormat="1" ht="18" customHeight="1">
      <c r="B46" s="282" t="s">
        <v>1163</v>
      </c>
      <c r="C46" s="267"/>
      <c r="D46" s="267">
        <v>0</v>
      </c>
      <c r="E46" s="267">
        <v>0</v>
      </c>
      <c r="F46" s="267">
        <v>0</v>
      </c>
      <c r="G46" s="267">
        <v>0</v>
      </c>
      <c r="H46" s="267">
        <v>0</v>
      </c>
      <c r="I46" s="267">
        <v>0</v>
      </c>
      <c r="J46" s="267">
        <v>0</v>
      </c>
      <c r="K46" s="267">
        <v>0</v>
      </c>
      <c r="L46" s="267">
        <v>-572.5</v>
      </c>
      <c r="M46" s="267">
        <v>-753.4</v>
      </c>
      <c r="N46" s="268">
        <v>-75180.3</v>
      </c>
      <c r="O46" s="267">
        <v>-3.2</v>
      </c>
      <c r="P46" s="267">
        <v>-6.1</v>
      </c>
      <c r="Q46" s="267">
        <v>-2.4</v>
      </c>
      <c r="R46" s="267">
        <v>-1</v>
      </c>
      <c r="S46" s="267">
        <v>-2.2999999999999998</v>
      </c>
      <c r="T46" s="267">
        <v>-2.7480000000000002</v>
      </c>
      <c r="U46" s="267">
        <v>0</v>
      </c>
      <c r="V46" s="267">
        <v>0</v>
      </c>
    </row>
    <row r="47" spans="2:22" s="256" customFormat="1" ht="9.75" customHeight="1" thickBot="1">
      <c r="B47" s="283"/>
      <c r="C47" s="283"/>
      <c r="D47" s="283"/>
      <c r="E47" s="283"/>
      <c r="F47" s="283"/>
      <c r="G47" s="283"/>
      <c r="H47" s="283"/>
      <c r="I47" s="283"/>
      <c r="J47" s="283"/>
      <c r="K47" s="283"/>
      <c r="L47" s="283"/>
      <c r="M47" s="283"/>
      <c r="N47" s="284"/>
      <c r="O47" s="284"/>
      <c r="P47" s="284"/>
      <c r="Q47" s="284"/>
      <c r="R47" s="284"/>
      <c r="S47" s="284"/>
      <c r="T47" s="284"/>
      <c r="U47" s="284"/>
      <c r="V47" s="285"/>
    </row>
    <row r="48" spans="2:22" s="256" customFormat="1" ht="17.25" customHeight="1">
      <c r="B48" s="286" t="s">
        <v>39</v>
      </c>
      <c r="C48" s="286" t="s">
        <v>1164</v>
      </c>
      <c r="D48" s="258"/>
      <c r="E48" s="258"/>
      <c r="F48" s="258"/>
      <c r="G48" s="258"/>
      <c r="H48" s="258"/>
      <c r="I48" s="258"/>
      <c r="J48" s="258"/>
      <c r="N48" s="258"/>
      <c r="O48" s="258"/>
      <c r="P48" s="258"/>
      <c r="Q48" s="258"/>
      <c r="R48" s="258"/>
      <c r="S48" s="258"/>
      <c r="T48" s="258"/>
      <c r="U48" s="258"/>
    </row>
    <row r="49" spans="2:22" s="256" customFormat="1" ht="15.95" customHeight="1">
      <c r="B49" s="287" t="s">
        <v>40</v>
      </c>
      <c r="C49" s="286" t="s">
        <v>1165</v>
      </c>
      <c r="D49" s="258"/>
      <c r="E49" s="258"/>
      <c r="F49" s="258"/>
      <c r="G49" s="258"/>
      <c r="H49" s="258"/>
      <c r="I49" s="258"/>
      <c r="J49" s="258"/>
      <c r="N49" s="258"/>
      <c r="O49" s="258"/>
      <c r="P49" s="258"/>
      <c r="Q49" s="258"/>
      <c r="R49" s="258"/>
      <c r="S49" s="258"/>
      <c r="T49" s="258"/>
      <c r="U49" s="258"/>
    </row>
    <row r="50" spans="2:22" s="256" customFormat="1" ht="15.95" customHeight="1">
      <c r="B50" s="286" t="s">
        <v>1167</v>
      </c>
      <c r="C50" s="270" t="s">
        <v>1166</v>
      </c>
      <c r="N50" s="258"/>
      <c r="O50" s="258"/>
      <c r="P50" s="258"/>
      <c r="Q50" s="258"/>
      <c r="R50" s="258"/>
      <c r="S50" s="258"/>
      <c r="T50" s="258"/>
      <c r="U50" s="258"/>
    </row>
    <row r="51" spans="2:22" ht="18" customHeight="1"/>
    <row r="52" spans="2:22" ht="18" customHeight="1"/>
    <row r="53" spans="2:22" ht="18" customHeight="1">
      <c r="B53" s="286"/>
      <c r="C53" s="286"/>
    </row>
    <row r="54" spans="2:22" ht="18" customHeight="1"/>
    <row r="55" spans="2:22" ht="18" customHeight="1"/>
    <row r="56" spans="2:22" ht="18" customHeight="1">
      <c r="D56" s="267"/>
      <c r="E56" s="267"/>
      <c r="F56" s="267"/>
      <c r="G56" s="267"/>
      <c r="H56" s="267"/>
      <c r="I56" s="267"/>
      <c r="J56" s="267"/>
      <c r="K56" s="267"/>
      <c r="L56" s="267"/>
      <c r="M56" s="267"/>
      <c r="N56" s="267"/>
      <c r="O56" s="267"/>
      <c r="P56" s="267"/>
      <c r="Q56" s="267"/>
      <c r="R56" s="267"/>
      <c r="S56" s="267"/>
      <c r="T56" s="267"/>
      <c r="U56" s="267"/>
      <c r="V56" s="267"/>
    </row>
  </sheetData>
  <mergeCells count="1">
    <mergeCell ref="F4:G4"/>
  </mergeCells>
  <printOptions verticalCentered="1"/>
  <pageMargins left="0.39370078740157483" right="0.39370078740157483" top="0.39370078740157483" bottom="0.39370078740157483" header="0" footer="0"/>
  <pageSetup paperSize="176" scale="94" orientation="portrait" r:id="rId1"/>
  <ignoredErrors>
    <ignoredError sqref="D6:V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M53"/>
  <sheetViews>
    <sheetView zoomScale="80" zoomScaleNormal="80" zoomScaleSheetLayoutView="100" workbookViewId="0"/>
  </sheetViews>
  <sheetFormatPr baseColWidth="10" defaultRowHeight="12.75"/>
  <cols>
    <col min="1" max="1" width="3.7109375" style="45" customWidth="1"/>
    <col min="2" max="2" width="28" style="45" customWidth="1"/>
    <col min="3" max="3" width="72.140625" style="45" customWidth="1"/>
    <col min="4" max="4" width="12.7109375" style="45" customWidth="1"/>
    <col min="5" max="9" width="13.7109375" style="45" customWidth="1"/>
    <col min="10" max="10" width="12" style="45" customWidth="1"/>
    <col min="11" max="14" width="14" style="45" customWidth="1"/>
    <col min="15" max="15" width="13.5703125" style="45" customWidth="1"/>
    <col min="16" max="16" width="13.7109375" style="45" customWidth="1"/>
    <col min="17" max="17" width="15.5703125" style="45" customWidth="1"/>
    <col min="18" max="22" width="14.7109375" style="45" customWidth="1"/>
    <col min="23" max="23" width="13.85546875" style="45" customWidth="1"/>
    <col min="24" max="24" width="11.42578125" style="45"/>
    <col min="25" max="25" width="12.85546875" style="45" bestFit="1" customWidth="1"/>
    <col min="26" max="16384" width="11.42578125" style="45"/>
  </cols>
  <sheetData>
    <row r="1" spans="2:39" ht="18" customHeight="1"/>
    <row r="2" spans="2:39" ht="17.25" customHeight="1">
      <c r="B2" s="2" t="s">
        <v>688</v>
      </c>
      <c r="C2" s="3"/>
      <c r="D2" s="3"/>
      <c r="E2" s="3"/>
      <c r="F2" s="3"/>
      <c r="G2" s="3"/>
      <c r="H2" s="3"/>
      <c r="M2" s="47"/>
    </row>
    <row r="3" spans="2:39" ht="17.25" customHeight="1">
      <c r="B3" s="6" t="s">
        <v>516</v>
      </c>
      <c r="C3" s="4"/>
      <c r="D3" s="4"/>
      <c r="E3" s="4"/>
      <c r="F3" s="4"/>
      <c r="G3" s="4"/>
      <c r="H3" s="4"/>
      <c r="I3" s="56"/>
      <c r="J3" s="56"/>
      <c r="K3" s="52"/>
      <c r="L3" s="52"/>
      <c r="N3" s="250"/>
    </row>
    <row r="4" spans="2:39" ht="17.25" customHeight="1">
      <c r="B4" s="374" t="s">
        <v>439</v>
      </c>
      <c r="C4" s="374"/>
      <c r="D4" s="288"/>
      <c r="E4" s="288"/>
      <c r="F4" s="288"/>
      <c r="G4" s="288"/>
      <c r="H4" s="288"/>
      <c r="I4" s="56"/>
      <c r="J4" s="56"/>
      <c r="K4" s="56"/>
      <c r="L4" s="52"/>
      <c r="M4" s="172"/>
      <c r="Q4" s="184"/>
    </row>
    <row r="5" spans="2:39" ht="5.0999999999999996" customHeight="1" thickBot="1">
      <c r="K5" s="184"/>
      <c r="N5" s="184"/>
      <c r="O5" s="184" t="s">
        <v>52</v>
      </c>
    </row>
    <row r="6" spans="2:39" ht="30" customHeight="1" thickBot="1">
      <c r="B6" s="330" t="s">
        <v>194</v>
      </c>
      <c r="C6" s="340"/>
      <c r="D6" s="337">
        <v>2001</v>
      </c>
      <c r="E6" s="337">
        <v>2002</v>
      </c>
      <c r="F6" s="337">
        <v>2003</v>
      </c>
      <c r="G6" s="337">
        <v>2004</v>
      </c>
      <c r="H6" s="341">
        <v>2005</v>
      </c>
      <c r="I6" s="342">
        <v>2006</v>
      </c>
      <c r="J6" s="342">
        <v>2007</v>
      </c>
      <c r="K6" s="342">
        <v>2008</v>
      </c>
      <c r="L6" s="342">
        <v>2009</v>
      </c>
      <c r="M6" s="342">
        <v>2010</v>
      </c>
      <c r="N6" s="342">
        <v>2011</v>
      </c>
      <c r="O6" s="342">
        <v>2012</v>
      </c>
      <c r="P6" s="342">
        <v>2013</v>
      </c>
      <c r="Q6" s="342" t="s">
        <v>361</v>
      </c>
      <c r="R6" s="342" t="s">
        <v>219</v>
      </c>
      <c r="S6" s="342" t="s">
        <v>362</v>
      </c>
      <c r="T6" s="342" t="s">
        <v>363</v>
      </c>
      <c r="U6" s="342" t="s">
        <v>364</v>
      </c>
      <c r="V6" s="342" t="s">
        <v>202</v>
      </c>
      <c r="W6" s="342" t="s">
        <v>686</v>
      </c>
    </row>
    <row r="7" spans="2:39" ht="7.5" customHeight="1"/>
    <row r="8" spans="2:39" ht="18" customHeight="1">
      <c r="B8" s="55" t="s">
        <v>517</v>
      </c>
      <c r="C8" s="56"/>
      <c r="D8" s="104">
        <v>10338.634000000002</v>
      </c>
      <c r="E8" s="104">
        <v>11450.025750999999</v>
      </c>
      <c r="F8" s="104">
        <v>13412.534674620001</v>
      </c>
      <c r="G8" s="104">
        <v>16220.22087438</v>
      </c>
      <c r="H8" s="104">
        <v>19323.106600000003</v>
      </c>
      <c r="I8" s="104">
        <v>23216.671830529998</v>
      </c>
      <c r="J8" s="104">
        <v>27586.263499999997</v>
      </c>
      <c r="K8" s="104">
        <v>32055.432799999999</v>
      </c>
      <c r="L8" s="104">
        <v>33049.292776328977</v>
      </c>
      <c r="M8" s="104">
        <v>38804.45795335</v>
      </c>
      <c r="N8" s="104">
        <v>47380.501958420005</v>
      </c>
      <c r="O8" s="104">
        <v>55070.919668930001</v>
      </c>
      <c r="P8" s="104">
        <v>60718.430916880003</v>
      </c>
      <c r="Q8" s="104">
        <v>70002.580741062993</v>
      </c>
      <c r="R8" s="104">
        <v>81986.56974940098</v>
      </c>
      <c r="S8" s="104">
        <v>92542.665307794261</v>
      </c>
      <c r="T8" s="104">
        <v>103363.00328259569</v>
      </c>
      <c r="U8" s="104">
        <v>99487.63862725097</v>
      </c>
      <c r="V8" s="104">
        <v>111243.36641667524</v>
      </c>
      <c r="W8" s="104">
        <v>115172.87490767</v>
      </c>
      <c r="X8" s="68"/>
      <c r="Y8" s="68"/>
      <c r="Z8" s="68"/>
      <c r="AA8" s="68"/>
      <c r="AB8" s="68"/>
      <c r="AC8" s="68"/>
      <c r="AD8" s="68"/>
      <c r="AE8" s="68"/>
      <c r="AF8" s="68"/>
      <c r="AG8" s="68"/>
      <c r="AH8" s="68"/>
      <c r="AI8" s="68"/>
      <c r="AJ8" s="68"/>
      <c r="AK8" s="68"/>
      <c r="AL8" s="68"/>
      <c r="AM8" s="68"/>
    </row>
    <row r="9" spans="2:39" ht="18" customHeight="1">
      <c r="B9" s="43" t="s">
        <v>441</v>
      </c>
      <c r="D9" s="47">
        <v>7374.2290000000003</v>
      </c>
      <c r="E9" s="47">
        <v>8123.2461999999996</v>
      </c>
      <c r="F9" s="47">
        <v>9878.774203930001</v>
      </c>
      <c r="G9" s="47">
        <v>11815.30622</v>
      </c>
      <c r="H9" s="47">
        <v>14302.3012</v>
      </c>
      <c r="I9" s="47">
        <v>17056.8976</v>
      </c>
      <c r="J9" s="47">
        <v>19975.7222</v>
      </c>
      <c r="K9" s="47">
        <v>22818.3079</v>
      </c>
      <c r="L9" s="47">
        <v>23240.066822779998</v>
      </c>
      <c r="M9" s="47">
        <v>26789.428587579998</v>
      </c>
      <c r="N9" s="47">
        <v>33259.232680770001</v>
      </c>
      <c r="O9" s="47">
        <v>38972.960311019997</v>
      </c>
      <c r="P9" s="47">
        <v>42801.275168470005</v>
      </c>
      <c r="Q9" s="47">
        <v>49501.195259082997</v>
      </c>
      <c r="R9" s="47">
        <v>56803.679363509997</v>
      </c>
      <c r="S9" s="47">
        <v>64389.91113352</v>
      </c>
      <c r="T9" s="47">
        <v>71818.614065129994</v>
      </c>
      <c r="U9" s="47">
        <v>67486.245123109999</v>
      </c>
      <c r="V9" s="47">
        <v>76140.02859206</v>
      </c>
      <c r="W9" s="47">
        <v>77906.72378231</v>
      </c>
      <c r="X9" s="68"/>
      <c r="Y9" s="68"/>
      <c r="Z9" s="68"/>
      <c r="AA9" s="68"/>
      <c r="AB9" s="68"/>
      <c r="AC9" s="68"/>
      <c r="AD9" s="68"/>
      <c r="AE9" s="68"/>
      <c r="AF9" s="68"/>
      <c r="AG9" s="68"/>
      <c r="AH9" s="68"/>
      <c r="AI9" s="68"/>
      <c r="AJ9" s="68"/>
      <c r="AK9" s="68"/>
      <c r="AL9" s="68"/>
      <c r="AM9" s="68"/>
    </row>
    <row r="10" spans="2:39" ht="18" customHeight="1">
      <c r="B10" s="43" t="s">
        <v>519</v>
      </c>
      <c r="D10" s="47">
        <v>2095.8672999999999</v>
      </c>
      <c r="E10" s="47">
        <v>2217.4955999999997</v>
      </c>
      <c r="F10" s="47">
        <v>2468.3901999999998</v>
      </c>
      <c r="G10" s="47">
        <v>2873.7481000000007</v>
      </c>
      <c r="H10" s="47">
        <v>3362.7853</v>
      </c>
      <c r="I10" s="47">
        <v>4148.7138999999997</v>
      </c>
      <c r="J10" s="47">
        <v>4920.9375999999984</v>
      </c>
      <c r="K10" s="47">
        <v>6023.2446</v>
      </c>
      <c r="L10" s="47">
        <v>6804.12641205</v>
      </c>
      <c r="M10" s="47">
        <v>8090.2071699999997</v>
      </c>
      <c r="N10" s="47">
        <v>9432.8701499999988</v>
      </c>
      <c r="O10" s="47">
        <v>11006.80473</v>
      </c>
      <c r="P10" s="47">
        <v>12805.460196169995</v>
      </c>
      <c r="Q10" s="47">
        <v>15161.218509999999</v>
      </c>
      <c r="R10" s="47">
        <v>18193.547842563523</v>
      </c>
      <c r="S10" s="47">
        <v>21296.310181450001</v>
      </c>
      <c r="T10" s="47">
        <v>23867.689328550026</v>
      </c>
      <c r="U10" s="47">
        <v>24624.311789634929</v>
      </c>
      <c r="V10" s="47">
        <v>27585.811014146868</v>
      </c>
      <c r="W10" s="47">
        <v>29014.308779090006</v>
      </c>
      <c r="X10" s="68"/>
      <c r="Y10" s="68"/>
      <c r="Z10" s="68"/>
      <c r="AA10" s="68"/>
      <c r="AB10" s="68"/>
      <c r="AC10" s="68"/>
      <c r="AD10" s="68"/>
      <c r="AE10" s="68"/>
      <c r="AF10" s="68"/>
      <c r="AG10" s="68"/>
      <c r="AH10" s="68"/>
      <c r="AI10" s="68"/>
      <c r="AJ10" s="68"/>
      <c r="AK10" s="68"/>
      <c r="AL10" s="68"/>
      <c r="AM10" s="68"/>
    </row>
    <row r="11" spans="2:39" ht="18" customHeight="1">
      <c r="B11" s="43" t="s">
        <v>518</v>
      </c>
      <c r="D11" s="47">
        <v>868.53770000000009</v>
      </c>
      <c r="E11" s="47">
        <v>1109.2839509999999</v>
      </c>
      <c r="F11" s="47">
        <v>1065.3702706899999</v>
      </c>
      <c r="G11" s="47">
        <v>1531.16655438</v>
      </c>
      <c r="H11" s="47">
        <v>1658.0201</v>
      </c>
      <c r="I11" s="47">
        <v>2011.0603305300001</v>
      </c>
      <c r="J11" s="47">
        <v>2689.6037000000006</v>
      </c>
      <c r="K11" s="47">
        <v>3213.8803000000007</v>
      </c>
      <c r="L11" s="47">
        <v>3005.0995414989802</v>
      </c>
      <c r="M11" s="47">
        <v>3924.8221957699993</v>
      </c>
      <c r="N11" s="47">
        <v>4688.3991276500001</v>
      </c>
      <c r="O11" s="47">
        <v>5091.1546279100003</v>
      </c>
      <c r="P11" s="47">
        <v>5111.6955522399994</v>
      </c>
      <c r="Q11" s="47">
        <v>5340.1669719800002</v>
      </c>
      <c r="R11" s="47">
        <v>6989.3425433274524</v>
      </c>
      <c r="S11" s="47">
        <v>6856.44399282427</v>
      </c>
      <c r="T11" s="47">
        <v>7676.6998889156603</v>
      </c>
      <c r="U11" s="47">
        <v>7377.0817145060473</v>
      </c>
      <c r="V11" s="47">
        <v>7517.5268104683782</v>
      </c>
      <c r="W11" s="47">
        <v>8251.8423462700011</v>
      </c>
      <c r="X11" s="68"/>
      <c r="Y11" s="68"/>
      <c r="Z11" s="68"/>
      <c r="AA11" s="68"/>
      <c r="AB11" s="68"/>
      <c r="AC11" s="68"/>
      <c r="AD11" s="68"/>
      <c r="AE11" s="68"/>
      <c r="AF11" s="68"/>
      <c r="AG11" s="68"/>
      <c r="AH11" s="68"/>
      <c r="AI11" s="68"/>
      <c r="AJ11" s="68"/>
      <c r="AK11" s="68"/>
      <c r="AL11" s="68"/>
      <c r="AM11" s="68"/>
    </row>
    <row r="12" spans="2:39" ht="6.75" customHeight="1">
      <c r="B12" s="43" t="s">
        <v>37</v>
      </c>
      <c r="D12" s="47"/>
      <c r="E12" s="47"/>
      <c r="F12" s="47"/>
      <c r="G12" s="47"/>
      <c r="H12" s="47"/>
      <c r="I12" s="47"/>
      <c r="J12" s="47"/>
      <c r="K12" s="47"/>
      <c r="L12" s="47"/>
      <c r="M12" s="47"/>
      <c r="N12" s="47"/>
      <c r="O12" s="47"/>
      <c r="P12" s="47"/>
      <c r="Q12" s="47"/>
      <c r="R12" s="47"/>
      <c r="S12" s="47"/>
      <c r="T12" s="47"/>
      <c r="U12" s="47"/>
      <c r="V12" s="47"/>
      <c r="W12" s="47"/>
      <c r="X12" s="68"/>
      <c r="Y12" s="68"/>
      <c r="Z12" s="68"/>
      <c r="AA12" s="68"/>
      <c r="AB12" s="68"/>
      <c r="AC12" s="68"/>
      <c r="AD12" s="68"/>
      <c r="AE12" s="68"/>
      <c r="AF12" s="68"/>
      <c r="AG12" s="68"/>
      <c r="AH12" s="68"/>
      <c r="AI12" s="68"/>
      <c r="AJ12" s="68"/>
      <c r="AK12" s="68"/>
      <c r="AL12" s="68"/>
      <c r="AM12" s="68"/>
    </row>
    <row r="13" spans="2:39" ht="18" customHeight="1">
      <c r="B13" s="55" t="s">
        <v>520</v>
      </c>
      <c r="C13" s="56"/>
      <c r="D13" s="104">
        <v>12537.823999999999</v>
      </c>
      <c r="E13" s="104">
        <v>11346.34907</v>
      </c>
      <c r="F13" s="104">
        <v>13078.936757930001</v>
      </c>
      <c r="G13" s="104">
        <v>14911.84037</v>
      </c>
      <c r="H13" s="104">
        <v>18021.644044279998</v>
      </c>
      <c r="I13" s="104">
        <v>22160.436857000004</v>
      </c>
      <c r="J13" s="104">
        <v>25049.949819999998</v>
      </c>
      <c r="K13" s="104">
        <v>31599.724859999998</v>
      </c>
      <c r="L13" s="104">
        <v>33900.983203810603</v>
      </c>
      <c r="M13" s="104">
        <v>37042.805927391601</v>
      </c>
      <c r="N13" s="104">
        <v>43285.523791569678</v>
      </c>
      <c r="O13" s="104">
        <v>50361.59817147709</v>
      </c>
      <c r="P13" s="104">
        <v>55850.480410045027</v>
      </c>
      <c r="Q13" s="104">
        <v>65517.72650884754</v>
      </c>
      <c r="R13" s="104">
        <v>76357.869848410744</v>
      </c>
      <c r="S13" s="104">
        <v>86966.880250665723</v>
      </c>
      <c r="T13" s="104">
        <v>96792.644365385931</v>
      </c>
      <c r="U13" s="104">
        <v>100779.36084846717</v>
      </c>
      <c r="V13" s="104">
        <v>101259.21661437956</v>
      </c>
      <c r="W13" s="104">
        <v>105752.53812146539</v>
      </c>
      <c r="X13" s="68"/>
      <c r="Y13" s="68"/>
      <c r="Z13" s="68"/>
      <c r="AA13" s="68"/>
      <c r="AB13" s="68"/>
      <c r="AC13" s="68"/>
      <c r="AD13" s="68"/>
      <c r="AE13" s="68"/>
      <c r="AF13" s="68"/>
      <c r="AG13" s="68"/>
      <c r="AH13" s="68"/>
      <c r="AI13" s="68"/>
      <c r="AJ13" s="68"/>
      <c r="AK13" s="68"/>
      <c r="AL13" s="68"/>
      <c r="AM13" s="68"/>
    </row>
    <row r="14" spans="2:39" ht="18" customHeight="1">
      <c r="B14" s="43" t="s">
        <v>521</v>
      </c>
      <c r="D14" s="47">
        <v>3396.7948999999999</v>
      </c>
      <c r="E14" s="47">
        <v>3779.9623000000001</v>
      </c>
      <c r="F14" s="47">
        <v>4179.1499279299996</v>
      </c>
      <c r="G14" s="47">
        <v>4601.2428</v>
      </c>
      <c r="H14" s="47">
        <v>5469.1309999999985</v>
      </c>
      <c r="I14" s="47">
        <v>6671.4185000000007</v>
      </c>
      <c r="J14" s="47">
        <v>7837.1943999999994</v>
      </c>
      <c r="K14" s="47">
        <v>9865.3709999999992</v>
      </c>
      <c r="L14" s="47">
        <v>11165.29487147</v>
      </c>
      <c r="M14" s="47">
        <v>11740.593732609001</v>
      </c>
      <c r="N14" s="47">
        <v>13144.715597429999</v>
      </c>
      <c r="O14" s="47">
        <v>15013.806095990001</v>
      </c>
      <c r="P14" s="47">
        <v>16798.6561855</v>
      </c>
      <c r="Q14" s="47">
        <v>20195.965289079999</v>
      </c>
      <c r="R14" s="47">
        <v>22720.361925059984</v>
      </c>
      <c r="S14" s="47">
        <v>25379.31361207458</v>
      </c>
      <c r="T14" s="47">
        <v>28408.730100286801</v>
      </c>
      <c r="U14" s="47">
        <v>29598.381355132882</v>
      </c>
      <c r="V14" s="47">
        <v>30397.883675810197</v>
      </c>
      <c r="W14" s="47">
        <v>30956.022584307502</v>
      </c>
      <c r="X14" s="68"/>
      <c r="Y14" s="68"/>
      <c r="Z14" s="68"/>
      <c r="AA14" s="68"/>
      <c r="AB14" s="68"/>
      <c r="AC14" s="68"/>
      <c r="AD14" s="68"/>
      <c r="AE14" s="68"/>
      <c r="AF14" s="68"/>
      <c r="AG14" s="68"/>
      <c r="AH14" s="68"/>
      <c r="AI14" s="68"/>
      <c r="AJ14" s="68"/>
      <c r="AK14" s="68"/>
      <c r="AL14" s="68"/>
      <c r="AM14" s="68"/>
    </row>
    <row r="15" spans="2:39" ht="18" customHeight="1">
      <c r="B15" s="43" t="s">
        <v>522</v>
      </c>
      <c r="D15" s="47">
        <v>2633.7788</v>
      </c>
      <c r="E15" s="47">
        <v>1993.1832094900001</v>
      </c>
      <c r="F15" s="47">
        <v>2035.6098399800003</v>
      </c>
      <c r="G15" s="47">
        <v>2467.5055230100002</v>
      </c>
      <c r="H15" s="47">
        <v>2996.25616107</v>
      </c>
      <c r="I15" s="47">
        <v>4113.0946900399995</v>
      </c>
      <c r="J15" s="47">
        <v>4337.36753692</v>
      </c>
      <c r="K15" s="47">
        <v>6389.3424365799992</v>
      </c>
      <c r="L15" s="47">
        <v>5945.7657292374815</v>
      </c>
      <c r="M15" s="47">
        <v>6834.3320469353002</v>
      </c>
      <c r="N15" s="47">
        <v>9289.4237807720838</v>
      </c>
      <c r="O15" s="47">
        <v>10810.160386771184</v>
      </c>
      <c r="P15" s="47">
        <v>11639.194740480001</v>
      </c>
      <c r="Q15" s="47">
        <v>13763.092252330001</v>
      </c>
      <c r="R15" s="47">
        <v>16062.204666512636</v>
      </c>
      <c r="S15" s="47">
        <v>19436.912420184039</v>
      </c>
      <c r="T15" s="47">
        <v>20773.626917254325</v>
      </c>
      <c r="U15" s="47">
        <v>20635.082002821549</v>
      </c>
      <c r="V15" s="47">
        <v>21483.097352506604</v>
      </c>
      <c r="W15" s="47">
        <v>22053.295737089604</v>
      </c>
      <c r="X15" s="68"/>
      <c r="Y15" s="68"/>
      <c r="Z15" s="68"/>
      <c r="AA15" s="68"/>
      <c r="AB15" s="68"/>
      <c r="AC15" s="68"/>
      <c r="AD15" s="68"/>
      <c r="AE15" s="68"/>
      <c r="AF15" s="68"/>
      <c r="AG15" s="68"/>
      <c r="AH15" s="68"/>
      <c r="AI15" s="68"/>
      <c r="AJ15" s="68"/>
      <c r="AK15" s="68"/>
      <c r="AL15" s="68"/>
      <c r="AM15" s="68"/>
    </row>
    <row r="16" spans="2:39" ht="18" customHeight="1">
      <c r="B16" s="43" t="s">
        <v>447</v>
      </c>
      <c r="D16" s="47">
        <v>1219.9670000000001</v>
      </c>
      <c r="E16" s="47">
        <v>1286.8241699999999</v>
      </c>
      <c r="F16" s="47">
        <v>1918.9367299999999</v>
      </c>
      <c r="G16" s="47">
        <v>1482.2497900000001</v>
      </c>
      <c r="H16" s="47">
        <v>1561.4182700000001</v>
      </c>
      <c r="I16" s="47">
        <v>1684.3605</v>
      </c>
      <c r="J16" s="47">
        <v>1579.79612</v>
      </c>
      <c r="K16" s="47">
        <v>1447.4192600000001</v>
      </c>
      <c r="L16" s="47">
        <v>1711.2570060400001</v>
      </c>
      <c r="M16" s="47">
        <v>1990.6412578079999</v>
      </c>
      <c r="N16" s="47">
        <v>2263.1244752716002</v>
      </c>
      <c r="O16" s="47">
        <v>2468.7652405059071</v>
      </c>
      <c r="P16" s="47">
        <v>2535.7750700950237</v>
      </c>
      <c r="Q16" s="47">
        <v>2662.5313780075394</v>
      </c>
      <c r="R16" s="47">
        <v>3074.1253486718911</v>
      </c>
      <c r="S16" s="47">
        <v>3793.3310901234745</v>
      </c>
      <c r="T16" s="47">
        <v>4500.6427950000652</v>
      </c>
      <c r="U16" s="47">
        <v>4678.6817040097121</v>
      </c>
      <c r="V16" s="47">
        <v>5478.9734489569155</v>
      </c>
      <c r="W16" s="47">
        <v>5550.0816749795904</v>
      </c>
      <c r="X16" s="68"/>
      <c r="Y16" s="68"/>
      <c r="Z16" s="68"/>
      <c r="AA16" s="68"/>
      <c r="AB16" s="68"/>
      <c r="AC16" s="68"/>
      <c r="AD16" s="68"/>
      <c r="AE16" s="68"/>
      <c r="AF16" s="68"/>
      <c r="AG16" s="68"/>
      <c r="AH16" s="68"/>
      <c r="AI16" s="68"/>
      <c r="AJ16" s="68"/>
      <c r="AK16" s="68"/>
      <c r="AL16" s="68"/>
      <c r="AM16" s="68"/>
    </row>
    <row r="17" spans="2:39" ht="18" customHeight="1">
      <c r="B17" s="43" t="s">
        <v>523</v>
      </c>
      <c r="D17" s="47">
        <v>557.47059999999999</v>
      </c>
      <c r="E17" s="47">
        <v>934.01599999999996</v>
      </c>
      <c r="F17" s="47">
        <v>1518.752</v>
      </c>
      <c r="G17" s="47">
        <v>1196.479</v>
      </c>
      <c r="H17" s="47">
        <v>1130.2460000000001</v>
      </c>
      <c r="I17" s="47">
        <v>1107.7139999999999</v>
      </c>
      <c r="J17" s="47">
        <v>1117.095</v>
      </c>
      <c r="K17" s="47">
        <v>932.58399999999995</v>
      </c>
      <c r="L17" s="47">
        <v>1157.9690000000001</v>
      </c>
      <c r="M17" s="47">
        <v>1396.181</v>
      </c>
      <c r="N17" s="47">
        <v>1554.0602377900002</v>
      </c>
      <c r="O17" s="47">
        <v>1689.23200587</v>
      </c>
      <c r="P17" s="47">
        <v>1580.8963942600001</v>
      </c>
      <c r="Q17" s="47">
        <v>1462.7194224</v>
      </c>
      <c r="R17" s="47">
        <v>1599.4013639</v>
      </c>
      <c r="S17" s="47">
        <v>1876.3506100899999</v>
      </c>
      <c r="T17" s="47">
        <v>2212.2100296899998</v>
      </c>
      <c r="U17" s="47">
        <v>1879.1337143600001</v>
      </c>
      <c r="V17" s="47">
        <v>2078.0869322399999</v>
      </c>
      <c r="W17" s="47">
        <v>1875.46797883</v>
      </c>
      <c r="X17" s="68"/>
      <c r="Y17" s="68"/>
      <c r="Z17" s="68"/>
      <c r="AA17" s="68"/>
      <c r="AB17" s="68"/>
      <c r="AC17" s="68"/>
      <c r="AD17" s="68"/>
      <c r="AE17" s="68"/>
      <c r="AF17" s="68"/>
      <c r="AG17" s="68"/>
      <c r="AH17" s="68"/>
      <c r="AI17" s="68"/>
      <c r="AJ17" s="68"/>
      <c r="AK17" s="68"/>
      <c r="AL17" s="68"/>
      <c r="AM17" s="68"/>
    </row>
    <row r="18" spans="2:39" ht="18" customHeight="1">
      <c r="B18" s="43" t="s">
        <v>524</v>
      </c>
      <c r="D18" s="47">
        <v>662.49639999999999</v>
      </c>
      <c r="E18" s="47">
        <v>352.80816999999996</v>
      </c>
      <c r="F18" s="47">
        <v>400.18473</v>
      </c>
      <c r="G18" s="47">
        <v>285.77078999999998</v>
      </c>
      <c r="H18" s="47">
        <v>431.17226999999997</v>
      </c>
      <c r="I18" s="47">
        <v>576.64650000000006</v>
      </c>
      <c r="J18" s="47">
        <v>462.70112000000006</v>
      </c>
      <c r="K18" s="47">
        <v>514.83526000000006</v>
      </c>
      <c r="L18" s="47">
        <v>553.28800604000003</v>
      </c>
      <c r="M18" s="47">
        <v>594.46025780799994</v>
      </c>
      <c r="N18" s="47">
        <v>709.0642374816</v>
      </c>
      <c r="O18" s="47">
        <v>779.53323463590721</v>
      </c>
      <c r="P18" s="47">
        <v>954.8786758350235</v>
      </c>
      <c r="Q18" s="47">
        <v>1199.8119556075394</v>
      </c>
      <c r="R18" s="47">
        <v>1474.7239847718911</v>
      </c>
      <c r="S18" s="47">
        <v>1916.9804800334748</v>
      </c>
      <c r="T18" s="47">
        <v>2288.4327653100659</v>
      </c>
      <c r="U18" s="47">
        <v>2799.5479896497122</v>
      </c>
      <c r="V18" s="47">
        <v>3400.8865167169156</v>
      </c>
      <c r="W18" s="47">
        <v>3674.6136961495904</v>
      </c>
      <c r="X18" s="68"/>
      <c r="Y18" s="68"/>
      <c r="Z18" s="68"/>
      <c r="AA18" s="68"/>
      <c r="AB18" s="68"/>
      <c r="AC18" s="68"/>
      <c r="AD18" s="68"/>
      <c r="AE18" s="68"/>
      <c r="AF18" s="68"/>
      <c r="AG18" s="68"/>
      <c r="AH18" s="68"/>
      <c r="AI18" s="68"/>
      <c r="AJ18" s="68"/>
      <c r="AK18" s="68"/>
      <c r="AL18" s="68"/>
      <c r="AM18" s="68"/>
    </row>
    <row r="19" spans="2:39" ht="18" customHeight="1">
      <c r="B19" s="43" t="s">
        <v>525</v>
      </c>
      <c r="D19" s="47">
        <v>3449.9749000000002</v>
      </c>
      <c r="E19" s="47">
        <v>2504.2359999999999</v>
      </c>
      <c r="F19" s="47">
        <v>3050.3821000000003</v>
      </c>
      <c r="G19" s="47">
        <v>4236.393500000001</v>
      </c>
      <c r="H19" s="47">
        <v>5244.6472000000003</v>
      </c>
      <c r="I19" s="47">
        <v>6030.8828429999994</v>
      </c>
      <c r="J19" s="47">
        <v>7141.8791999999994</v>
      </c>
      <c r="K19" s="47">
        <v>8040.2032999999992</v>
      </c>
      <c r="L19" s="47">
        <v>8107.9933200000005</v>
      </c>
      <c r="M19" s="47">
        <v>8997.3042800000003</v>
      </c>
      <c r="N19" s="47">
        <v>10355.94946</v>
      </c>
      <c r="O19" s="47">
        <v>11637.885684999999</v>
      </c>
      <c r="P19" s="47">
        <v>12867.531999379999</v>
      </c>
      <c r="Q19" s="47">
        <v>14307.832242</v>
      </c>
      <c r="R19" s="47">
        <v>17830.087819600001</v>
      </c>
      <c r="S19" s="47">
        <v>18424.683468517131</v>
      </c>
      <c r="T19" s="47">
        <v>20507.53951178</v>
      </c>
      <c r="U19" s="47">
        <v>20727.553580339365</v>
      </c>
      <c r="V19" s="47">
        <v>16797.390620000002</v>
      </c>
      <c r="W19" s="47">
        <v>18312.780009209997</v>
      </c>
      <c r="X19" s="68"/>
      <c r="Y19" s="68"/>
      <c r="Z19" s="68"/>
      <c r="AA19" s="68"/>
      <c r="AB19" s="68"/>
      <c r="AC19" s="68"/>
      <c r="AD19" s="68"/>
      <c r="AE19" s="68"/>
      <c r="AF19" s="68"/>
      <c r="AG19" s="68"/>
      <c r="AH19" s="68"/>
      <c r="AI19" s="68"/>
      <c r="AJ19" s="68"/>
      <c r="AK19" s="68"/>
      <c r="AL19" s="68"/>
      <c r="AM19" s="68"/>
    </row>
    <row r="20" spans="2:39" ht="18" customHeight="1">
      <c r="B20" s="43" t="s">
        <v>526</v>
      </c>
      <c r="D20" s="47">
        <v>1057.7483999999999</v>
      </c>
      <c r="E20" s="47">
        <v>1405.0042905100001</v>
      </c>
      <c r="F20" s="47">
        <v>1581.2039600200001</v>
      </c>
      <c r="G20" s="47">
        <v>1725.2709769899998</v>
      </c>
      <c r="H20" s="47">
        <v>1963.38603893</v>
      </c>
      <c r="I20" s="47">
        <v>2436.3230509599998</v>
      </c>
      <c r="J20" s="47">
        <v>2961.8571630799993</v>
      </c>
      <c r="K20" s="47">
        <v>4160.4235634199995</v>
      </c>
      <c r="L20" s="47">
        <v>5415.3754843039997</v>
      </c>
      <c r="M20" s="47">
        <v>5928.5842976300009</v>
      </c>
      <c r="N20" s="47">
        <v>6292.3948053459999</v>
      </c>
      <c r="O20" s="47">
        <v>7510.3597738999997</v>
      </c>
      <c r="P20" s="47">
        <v>8885.3388521000015</v>
      </c>
      <c r="Q20" s="47">
        <v>10719.86162186</v>
      </c>
      <c r="R20" s="47">
        <v>12449.52603974209</v>
      </c>
      <c r="S20" s="47">
        <v>15080.101279461906</v>
      </c>
      <c r="T20" s="47">
        <v>17259.214816998268</v>
      </c>
      <c r="U20" s="47">
        <v>20041.25710245001</v>
      </c>
      <c r="V20" s="47">
        <v>22213.539075214601</v>
      </c>
      <c r="W20" s="47">
        <v>24044.96896061</v>
      </c>
      <c r="X20" s="68"/>
      <c r="Y20" s="68"/>
      <c r="Z20" s="68"/>
      <c r="AA20" s="68"/>
      <c r="AB20" s="68"/>
      <c r="AC20" s="68"/>
      <c r="AD20" s="68"/>
      <c r="AE20" s="68"/>
      <c r="AF20" s="68"/>
      <c r="AG20" s="68"/>
      <c r="AH20" s="68"/>
      <c r="AI20" s="68"/>
      <c r="AJ20" s="68"/>
      <c r="AK20" s="68"/>
      <c r="AL20" s="68"/>
      <c r="AM20" s="68"/>
    </row>
    <row r="21" spans="2:39" ht="18" customHeight="1">
      <c r="B21" s="43" t="s">
        <v>527</v>
      </c>
      <c r="D21" s="47">
        <v>779.56</v>
      </c>
      <c r="E21" s="47">
        <v>377.13909999999998</v>
      </c>
      <c r="F21" s="47">
        <v>313.6542</v>
      </c>
      <c r="G21" s="47">
        <v>399.17778000000004</v>
      </c>
      <c r="H21" s="47">
        <v>786.80537428000002</v>
      </c>
      <c r="I21" s="47">
        <v>1224.3572730000001</v>
      </c>
      <c r="J21" s="47">
        <v>1191.8554000000001</v>
      </c>
      <c r="K21" s="47">
        <v>1696.9652999999998</v>
      </c>
      <c r="L21" s="47">
        <v>1555.2967927591219</v>
      </c>
      <c r="M21" s="47">
        <v>1551.3503124092999</v>
      </c>
      <c r="N21" s="47">
        <v>1939.9156727499999</v>
      </c>
      <c r="O21" s="47">
        <v>2920.6209893099999</v>
      </c>
      <c r="P21" s="47">
        <v>3123.9835624900002</v>
      </c>
      <c r="Q21" s="47">
        <v>3868.4437255699995</v>
      </c>
      <c r="R21" s="47">
        <v>4221.564048824137</v>
      </c>
      <c r="S21" s="47">
        <v>4852.5383803046052</v>
      </c>
      <c r="T21" s="47">
        <v>5342.8902240664665</v>
      </c>
      <c r="U21" s="47">
        <v>5098.4051037136605</v>
      </c>
      <c r="V21" s="47">
        <v>4888.3324418912398</v>
      </c>
      <c r="W21" s="47">
        <v>4835.3891552686991</v>
      </c>
      <c r="X21" s="68"/>
      <c r="Y21" s="68"/>
      <c r="Z21" s="68"/>
      <c r="AA21" s="68"/>
      <c r="AB21" s="68"/>
      <c r="AC21" s="68"/>
      <c r="AD21" s="68"/>
      <c r="AE21" s="68"/>
      <c r="AF21" s="68"/>
      <c r="AG21" s="68"/>
      <c r="AH21" s="68"/>
      <c r="AI21" s="68"/>
      <c r="AJ21" s="68"/>
      <c r="AK21" s="68"/>
      <c r="AL21" s="68"/>
      <c r="AM21" s="68"/>
    </row>
    <row r="22" spans="2:39" ht="6" customHeight="1">
      <c r="B22" s="43" t="s">
        <v>37</v>
      </c>
      <c r="D22" s="47"/>
      <c r="E22" s="47"/>
      <c r="F22" s="47"/>
      <c r="G22" s="47"/>
      <c r="H22" s="47"/>
      <c r="I22" s="47"/>
      <c r="J22" s="47"/>
      <c r="K22" s="47"/>
      <c r="L22" s="47"/>
      <c r="M22" s="47"/>
      <c r="N22" s="47"/>
      <c r="O22" s="47"/>
      <c r="P22" s="47"/>
      <c r="Q22" s="47"/>
      <c r="R22" s="47"/>
      <c r="S22" s="47"/>
      <c r="T22" s="47"/>
      <c r="U22" s="47"/>
      <c r="V22" s="47"/>
      <c r="W22" s="47"/>
      <c r="X22" s="68"/>
      <c r="Y22" s="68"/>
      <c r="Z22" s="68"/>
      <c r="AA22" s="68"/>
      <c r="AB22" s="68"/>
      <c r="AC22" s="68"/>
      <c r="AD22" s="68"/>
      <c r="AE22" s="68"/>
      <c r="AF22" s="68"/>
      <c r="AG22" s="68"/>
      <c r="AH22" s="68"/>
      <c r="AI22" s="68"/>
      <c r="AJ22" s="68"/>
      <c r="AK22" s="68"/>
      <c r="AL22" s="68"/>
      <c r="AM22" s="68"/>
    </row>
    <row r="23" spans="2:39" ht="18" customHeight="1">
      <c r="B23" s="55" t="s">
        <v>253</v>
      </c>
      <c r="D23" s="104">
        <v>-2199.1899999999969</v>
      </c>
      <c r="E23" s="104">
        <v>103.67668099999901</v>
      </c>
      <c r="F23" s="104">
        <v>333.59791668999969</v>
      </c>
      <c r="G23" s="104">
        <v>1308.3805043800003</v>
      </c>
      <c r="H23" s="104">
        <v>1301.4625557200052</v>
      </c>
      <c r="I23" s="104">
        <v>1056.234973529994</v>
      </c>
      <c r="J23" s="104">
        <v>2536.3136799999993</v>
      </c>
      <c r="K23" s="104">
        <v>455.70794000000024</v>
      </c>
      <c r="L23" s="104">
        <v>-851.6904274816261</v>
      </c>
      <c r="M23" s="104">
        <v>1761.6520259583995</v>
      </c>
      <c r="N23" s="104">
        <v>4094.9781668503274</v>
      </c>
      <c r="O23" s="104">
        <v>4709.321497452911</v>
      </c>
      <c r="P23" s="104">
        <v>4867.9505068349754</v>
      </c>
      <c r="Q23" s="104">
        <v>4484.8542322154535</v>
      </c>
      <c r="R23" s="104">
        <v>5628.6999009902356</v>
      </c>
      <c r="S23" s="104">
        <v>5575.785057128538</v>
      </c>
      <c r="T23" s="104">
        <v>6570.3589172097563</v>
      </c>
      <c r="U23" s="104">
        <v>-1291.7222212162014</v>
      </c>
      <c r="V23" s="104">
        <v>9984.1498022956803</v>
      </c>
      <c r="W23" s="104">
        <v>9420.3367862046143</v>
      </c>
      <c r="X23" s="68"/>
      <c r="Y23" s="68"/>
      <c r="Z23" s="68"/>
      <c r="AA23" s="68"/>
      <c r="AB23" s="68"/>
      <c r="AC23" s="68"/>
      <c r="AD23" s="68"/>
      <c r="AE23" s="68"/>
      <c r="AF23" s="68"/>
      <c r="AG23" s="68"/>
      <c r="AH23" s="68"/>
      <c r="AI23" s="68"/>
      <c r="AJ23" s="68"/>
      <c r="AK23" s="68"/>
      <c r="AL23" s="68"/>
      <c r="AM23" s="68"/>
    </row>
    <row r="24" spans="2:39" ht="6" customHeight="1">
      <c r="B24" s="43" t="s">
        <v>37</v>
      </c>
      <c r="D24" s="104"/>
      <c r="E24" s="104"/>
      <c r="F24" s="104"/>
      <c r="G24" s="104"/>
      <c r="H24" s="104"/>
      <c r="I24" s="104"/>
      <c r="J24" s="104"/>
      <c r="K24" s="104"/>
      <c r="L24" s="104"/>
      <c r="M24" s="104"/>
      <c r="N24" s="104"/>
      <c r="O24" s="104"/>
      <c r="P24" s="104"/>
      <c r="Q24" s="104"/>
      <c r="R24" s="104"/>
      <c r="S24" s="104"/>
      <c r="T24" s="104"/>
      <c r="U24" s="104"/>
      <c r="V24" s="104"/>
      <c r="W24" s="104"/>
      <c r="X24" s="68"/>
      <c r="Y24" s="68"/>
      <c r="Z24" s="68"/>
      <c r="AA24" s="68"/>
      <c r="AB24" s="68"/>
      <c r="AC24" s="68"/>
      <c r="AD24" s="68"/>
      <c r="AE24" s="68"/>
      <c r="AF24" s="68"/>
      <c r="AG24" s="68"/>
      <c r="AH24" s="68"/>
      <c r="AI24" s="68"/>
      <c r="AJ24" s="68"/>
      <c r="AK24" s="68"/>
      <c r="AL24" s="68"/>
      <c r="AM24" s="68"/>
    </row>
    <row r="25" spans="2:39" s="56" customFormat="1" ht="18" customHeight="1">
      <c r="B25" s="55" t="s">
        <v>454</v>
      </c>
      <c r="D25" s="104">
        <v>2657.0266999999999</v>
      </c>
      <c r="E25" s="104">
        <v>2540.8638999999998</v>
      </c>
      <c r="F25" s="104">
        <v>3659.7109672199999</v>
      </c>
      <c r="G25" s="104">
        <v>4375.0527199999997</v>
      </c>
      <c r="H25" s="104">
        <v>4544.1742999999997</v>
      </c>
      <c r="I25" s="104">
        <v>3450.608041</v>
      </c>
      <c r="J25" s="104">
        <v>4237.2759999999998</v>
      </c>
      <c r="K25" s="104">
        <v>3986.1779999999999</v>
      </c>
      <c r="L25" s="104">
        <v>4244.5509937288234</v>
      </c>
      <c r="M25" s="104">
        <v>4377.8048505968009</v>
      </c>
      <c r="N25" s="104">
        <v>4942.0023684570006</v>
      </c>
      <c r="O25" s="104">
        <v>6601.7239058800005</v>
      </c>
      <c r="P25" s="104">
        <v>8013.0887345800002</v>
      </c>
      <c r="Q25" s="104">
        <v>9496.0258094000001</v>
      </c>
      <c r="R25" s="104">
        <v>11897.547010757933</v>
      </c>
      <c r="S25" s="104">
        <v>14257.434607051173</v>
      </c>
      <c r="T25" s="104">
        <v>15599.152846779221</v>
      </c>
      <c r="U25" s="104">
        <v>14030.4721919312</v>
      </c>
      <c r="V25" s="104">
        <v>14090.1985787879</v>
      </c>
      <c r="W25" s="104">
        <v>19246.744751629703</v>
      </c>
      <c r="X25" s="68"/>
      <c r="Y25" s="68"/>
      <c r="Z25" s="68"/>
      <c r="AA25" s="68"/>
      <c r="AB25" s="68"/>
      <c r="AC25" s="68"/>
      <c r="AD25" s="68"/>
      <c r="AE25" s="68"/>
      <c r="AF25" s="68"/>
      <c r="AG25" s="68"/>
      <c r="AH25" s="68"/>
      <c r="AI25" s="68"/>
      <c r="AJ25" s="68"/>
      <c r="AK25" s="68"/>
      <c r="AL25" s="68"/>
      <c r="AM25" s="68"/>
    </row>
    <row r="26" spans="2:39" s="56" customFormat="1" ht="3" customHeight="1">
      <c r="B26" s="55"/>
      <c r="D26" s="104"/>
      <c r="E26" s="104"/>
      <c r="F26" s="104"/>
      <c r="G26" s="104"/>
      <c r="H26" s="104"/>
      <c r="I26" s="104"/>
      <c r="J26" s="104"/>
      <c r="K26" s="104"/>
      <c r="L26" s="104"/>
      <c r="M26" s="104"/>
      <c r="N26" s="104"/>
      <c r="O26" s="104"/>
      <c r="P26" s="104"/>
      <c r="Q26" s="104"/>
      <c r="R26" s="104"/>
      <c r="S26" s="104"/>
      <c r="T26" s="104"/>
      <c r="U26" s="104"/>
      <c r="V26" s="104"/>
      <c r="W26" s="104"/>
      <c r="X26" s="68"/>
      <c r="Y26" s="68"/>
      <c r="Z26" s="68"/>
      <c r="AA26" s="68"/>
      <c r="AB26" s="68"/>
      <c r="AC26" s="68"/>
      <c r="AD26" s="68"/>
      <c r="AE26" s="68"/>
      <c r="AF26" s="68"/>
      <c r="AG26" s="68"/>
      <c r="AH26" s="68"/>
      <c r="AI26" s="68"/>
      <c r="AJ26" s="68"/>
      <c r="AK26" s="68"/>
      <c r="AL26" s="68"/>
      <c r="AM26" s="68"/>
    </row>
    <row r="27" spans="2:39" s="56" customFormat="1" ht="15.75" customHeight="1">
      <c r="B27" s="312" t="s">
        <v>203</v>
      </c>
      <c r="D27" s="104">
        <v>15194.850699999999</v>
      </c>
      <c r="E27" s="104">
        <v>13887.21297</v>
      </c>
      <c r="F27" s="104">
        <v>16738.64772515</v>
      </c>
      <c r="G27" s="104">
        <v>19286.893089999998</v>
      </c>
      <c r="H27" s="104">
        <v>22565.818344279996</v>
      </c>
      <c r="I27" s="104">
        <v>25611.044898000004</v>
      </c>
      <c r="J27" s="104">
        <v>29287.22582</v>
      </c>
      <c r="K27" s="104">
        <v>35585.902860000002</v>
      </c>
      <c r="L27" s="104">
        <v>38145.534197539426</v>
      </c>
      <c r="M27" s="104">
        <v>41420.610777988404</v>
      </c>
      <c r="N27" s="104">
        <v>48227.526160026682</v>
      </c>
      <c r="O27" s="104">
        <v>56963.322077357094</v>
      </c>
      <c r="P27" s="104">
        <v>63863.569144625028</v>
      </c>
      <c r="Q27" s="104">
        <v>75013.752318247542</v>
      </c>
      <c r="R27" s="104">
        <v>88255.416859168676</v>
      </c>
      <c r="S27" s="104">
        <v>101224.31485771689</v>
      </c>
      <c r="T27" s="104">
        <v>112391.79721216515</v>
      </c>
      <c r="U27" s="104">
        <v>114809.83304039837</v>
      </c>
      <c r="V27" s="104">
        <v>115349.41519316746</v>
      </c>
      <c r="W27" s="104">
        <v>124999.2828730951</v>
      </c>
      <c r="X27" s="68"/>
      <c r="Y27" s="68"/>
      <c r="Z27" s="68"/>
      <c r="AA27" s="68"/>
      <c r="AB27" s="68"/>
      <c r="AC27" s="68"/>
      <c r="AD27" s="68"/>
      <c r="AE27" s="68"/>
      <c r="AF27" s="68"/>
      <c r="AG27" s="68"/>
      <c r="AH27" s="68"/>
      <c r="AI27" s="68"/>
      <c r="AJ27" s="68"/>
      <c r="AK27" s="68"/>
      <c r="AL27" s="68"/>
      <c r="AM27" s="68"/>
    </row>
    <row r="28" spans="2:39" s="56" customFormat="1" ht="5.25" customHeight="1">
      <c r="B28" s="55"/>
      <c r="D28" s="104"/>
      <c r="E28" s="104"/>
      <c r="F28" s="104"/>
      <c r="G28" s="104"/>
      <c r="H28" s="104"/>
      <c r="I28" s="104"/>
      <c r="J28" s="104"/>
      <c r="K28" s="104"/>
      <c r="L28" s="104"/>
      <c r="M28" s="104"/>
      <c r="N28" s="104"/>
      <c r="O28" s="104"/>
      <c r="P28" s="104"/>
      <c r="Q28" s="104"/>
      <c r="R28" s="104"/>
      <c r="S28" s="104"/>
      <c r="T28" s="104"/>
      <c r="U28" s="104"/>
      <c r="V28" s="104"/>
      <c r="W28" s="104"/>
      <c r="X28" s="68"/>
      <c r="Y28" s="68"/>
      <c r="Z28" s="68"/>
      <c r="AA28" s="68"/>
      <c r="AB28" s="68"/>
      <c r="AC28" s="68"/>
      <c r="AD28" s="68"/>
      <c r="AE28" s="68"/>
      <c r="AF28" s="68"/>
      <c r="AG28" s="68"/>
      <c r="AH28" s="68"/>
      <c r="AI28" s="68"/>
      <c r="AJ28" s="68"/>
      <c r="AK28" s="68"/>
      <c r="AL28" s="68"/>
      <c r="AM28" s="68"/>
    </row>
    <row r="29" spans="2:39" s="56" customFormat="1" ht="18" customHeight="1">
      <c r="B29" s="55" t="s">
        <v>255</v>
      </c>
      <c r="D29" s="104">
        <v>-4856.2166999999972</v>
      </c>
      <c r="E29" s="104">
        <v>-2437.1872190000008</v>
      </c>
      <c r="F29" s="104">
        <v>-3326.1130505300002</v>
      </c>
      <c r="G29" s="104">
        <v>-3066.6722156199994</v>
      </c>
      <c r="H29" s="104">
        <v>-3242.7117442799945</v>
      </c>
      <c r="I29" s="104">
        <v>-2394.3730674700059</v>
      </c>
      <c r="J29" s="104">
        <v>-1700.9623200000005</v>
      </c>
      <c r="K29" s="104">
        <v>-3530.4700599999996</v>
      </c>
      <c r="L29" s="104">
        <v>-5096.2414212104495</v>
      </c>
      <c r="M29" s="104">
        <v>-2616.1528246384014</v>
      </c>
      <c r="N29" s="104">
        <v>-847.02420160667316</v>
      </c>
      <c r="O29" s="104">
        <v>-1892.4024084270895</v>
      </c>
      <c r="P29" s="104">
        <v>-3145.1382277450248</v>
      </c>
      <c r="Q29" s="104">
        <v>-5011.1715771845465</v>
      </c>
      <c r="R29" s="104">
        <v>-6268.8471097676975</v>
      </c>
      <c r="S29" s="104">
        <v>-8681.6495499226348</v>
      </c>
      <c r="T29" s="104">
        <v>-9028.793929569465</v>
      </c>
      <c r="U29" s="104">
        <v>-15322.194413147401</v>
      </c>
      <c r="V29" s="104">
        <v>-4106.04877649222</v>
      </c>
      <c r="W29" s="104">
        <v>-9826.4079654250891</v>
      </c>
      <c r="X29" s="68"/>
      <c r="Y29" s="68"/>
      <c r="Z29" s="68"/>
      <c r="AA29" s="68"/>
      <c r="AB29" s="68"/>
      <c r="AC29" s="68"/>
      <c r="AD29" s="68"/>
      <c r="AE29" s="68"/>
      <c r="AF29" s="68"/>
      <c r="AG29" s="68"/>
      <c r="AH29" s="68"/>
      <c r="AI29" s="68"/>
      <c r="AJ29" s="68"/>
      <c r="AK29" s="68"/>
      <c r="AL29" s="68"/>
      <c r="AM29" s="68"/>
    </row>
    <row r="30" spans="2:39" s="56" customFormat="1" ht="12" customHeight="1">
      <c r="B30" s="55" t="s">
        <v>37</v>
      </c>
      <c r="D30" s="104"/>
      <c r="E30" s="104"/>
      <c r="F30" s="104"/>
      <c r="G30" s="104"/>
      <c r="H30" s="104"/>
      <c r="I30" s="104"/>
      <c r="J30" s="104"/>
      <c r="K30" s="104"/>
      <c r="L30" s="104"/>
      <c r="M30" s="104"/>
      <c r="N30" s="104"/>
      <c r="O30" s="104"/>
      <c r="P30" s="104"/>
      <c r="Q30" s="104"/>
      <c r="R30" s="104"/>
      <c r="S30" s="104"/>
      <c r="T30" s="104"/>
      <c r="U30" s="104"/>
      <c r="V30" s="104"/>
      <c r="W30" s="104"/>
      <c r="X30" s="68"/>
      <c r="Y30" s="68"/>
      <c r="Z30" s="68"/>
      <c r="AA30" s="68"/>
      <c r="AB30" s="68"/>
      <c r="AC30" s="68"/>
      <c r="AD30" s="68"/>
      <c r="AE30" s="68"/>
      <c r="AF30" s="68"/>
      <c r="AG30" s="68"/>
      <c r="AH30" s="68"/>
      <c r="AI30" s="68"/>
      <c r="AJ30" s="68"/>
      <c r="AK30" s="68"/>
      <c r="AL30" s="68"/>
      <c r="AM30" s="68"/>
    </row>
    <row r="31" spans="2:39" s="56" customFormat="1" ht="18" customHeight="1">
      <c r="B31" s="55" t="s">
        <v>455</v>
      </c>
      <c r="D31" s="104">
        <v>1299.2086999999999</v>
      </c>
      <c r="E31" s="104">
        <v>1522.31006</v>
      </c>
      <c r="F31" s="104">
        <v>2079.0457499999998</v>
      </c>
      <c r="G31" s="104">
        <v>2377.7548200000001</v>
      </c>
      <c r="H31" s="104">
        <v>2724.6385</v>
      </c>
      <c r="I31" s="104">
        <v>3701.2536999999998</v>
      </c>
      <c r="J31" s="104">
        <v>3912.3549000000007</v>
      </c>
      <c r="K31" s="104">
        <v>3588.6152399999992</v>
      </c>
      <c r="L31" s="104">
        <v>3110.0942588399998</v>
      </c>
      <c r="M31" s="104">
        <v>2856.6449367700002</v>
      </c>
      <c r="N31" s="104">
        <v>3182.5651681599998</v>
      </c>
      <c r="O31" s="104">
        <v>3297.9938412500001</v>
      </c>
      <c r="P31" s="104">
        <v>2685.7637646400003</v>
      </c>
      <c r="Q31" s="104">
        <v>3158.3393506100001</v>
      </c>
      <c r="R31" s="104">
        <v>3648.4612452910833</v>
      </c>
      <c r="S31" s="104">
        <v>4317.1099057158081</v>
      </c>
      <c r="T31" s="104">
        <v>3781.0171251643105</v>
      </c>
      <c r="U31" s="104">
        <v>2782.4657781000001</v>
      </c>
      <c r="V31" s="104">
        <v>2596.20902011</v>
      </c>
      <c r="W31" s="104">
        <v>1962.33624515</v>
      </c>
      <c r="X31" s="68"/>
      <c r="Y31" s="68"/>
      <c r="Z31" s="68"/>
      <c r="AA31" s="68"/>
      <c r="AB31" s="68"/>
      <c r="AC31" s="68"/>
      <c r="AD31" s="68"/>
      <c r="AE31" s="68"/>
      <c r="AF31" s="68"/>
      <c r="AG31" s="68"/>
      <c r="AH31" s="68"/>
      <c r="AI31" s="68"/>
      <c r="AJ31" s="68"/>
      <c r="AK31" s="68"/>
      <c r="AL31" s="68"/>
      <c r="AM31" s="68"/>
    </row>
    <row r="32" spans="2:39" ht="5.25" customHeight="1">
      <c r="B32" s="43" t="s">
        <v>37</v>
      </c>
      <c r="D32" s="104"/>
      <c r="E32" s="104"/>
      <c r="F32" s="104"/>
      <c r="G32" s="104"/>
      <c r="H32" s="104"/>
      <c r="I32" s="104"/>
      <c r="J32" s="104"/>
      <c r="K32" s="104"/>
      <c r="L32" s="104"/>
      <c r="M32" s="104"/>
      <c r="N32" s="104"/>
      <c r="O32" s="104"/>
      <c r="P32" s="104"/>
      <c r="Q32" s="104"/>
      <c r="R32" s="104"/>
      <c r="S32" s="104"/>
      <c r="T32" s="104"/>
      <c r="U32" s="104"/>
      <c r="V32" s="104"/>
      <c r="W32" s="104"/>
      <c r="X32" s="68"/>
      <c r="Y32" s="68"/>
      <c r="Z32" s="68"/>
      <c r="AA32" s="68"/>
      <c r="AB32" s="68"/>
      <c r="AC32" s="68"/>
      <c r="AD32" s="68"/>
      <c r="AE32" s="68"/>
      <c r="AF32" s="68"/>
      <c r="AG32" s="68"/>
      <c r="AH32" s="68"/>
      <c r="AI32" s="68"/>
      <c r="AJ32" s="68"/>
      <c r="AK32" s="68"/>
      <c r="AL32" s="68"/>
      <c r="AM32" s="68"/>
    </row>
    <row r="33" spans="2:39" ht="18" customHeight="1">
      <c r="B33" s="55" t="s">
        <v>456</v>
      </c>
      <c r="C33" s="56"/>
      <c r="D33" s="104">
        <v>-3557.0079999999971</v>
      </c>
      <c r="E33" s="104">
        <v>-914.8771590000008</v>
      </c>
      <c r="F33" s="104">
        <v>-1247.0673005300005</v>
      </c>
      <c r="G33" s="104">
        <v>-688.9173956199993</v>
      </c>
      <c r="H33" s="104">
        <v>-518.07324427999447</v>
      </c>
      <c r="I33" s="104">
        <v>1306.8806325299938</v>
      </c>
      <c r="J33" s="104">
        <v>2211.3925800000002</v>
      </c>
      <c r="K33" s="104">
        <v>58.145179999999527</v>
      </c>
      <c r="L33" s="104">
        <v>-1986.1471623704497</v>
      </c>
      <c r="M33" s="104">
        <v>240.49211213159879</v>
      </c>
      <c r="N33" s="104">
        <v>2335.5409665533266</v>
      </c>
      <c r="O33" s="104">
        <v>1405.5914328229105</v>
      </c>
      <c r="P33" s="104">
        <v>-459.37446310502446</v>
      </c>
      <c r="Q33" s="104">
        <v>-1852.8322265745464</v>
      </c>
      <c r="R33" s="104">
        <v>-2620.3858644766142</v>
      </c>
      <c r="S33" s="104">
        <v>-4364.5396442068268</v>
      </c>
      <c r="T33" s="104">
        <v>-5247.7768044051545</v>
      </c>
      <c r="U33" s="104">
        <v>-12539.728635047401</v>
      </c>
      <c r="V33" s="104">
        <v>-1509.83975638222</v>
      </c>
      <c r="W33" s="104">
        <v>-7864.0717202750893</v>
      </c>
      <c r="X33" s="68"/>
      <c r="Y33" s="68"/>
      <c r="Z33" s="68"/>
      <c r="AA33" s="68"/>
      <c r="AB33" s="68"/>
      <c r="AC33" s="68"/>
      <c r="AD33" s="68"/>
      <c r="AE33" s="68"/>
      <c r="AF33" s="68"/>
      <c r="AG33" s="68"/>
      <c r="AH33" s="68"/>
      <c r="AI33" s="68"/>
      <c r="AJ33" s="68"/>
      <c r="AK33" s="68"/>
      <c r="AL33" s="68"/>
      <c r="AM33" s="68"/>
    </row>
    <row r="34" spans="2:39" ht="9.75" customHeight="1">
      <c r="B34" s="43" t="s">
        <v>37</v>
      </c>
      <c r="D34" s="104"/>
      <c r="E34" s="104"/>
      <c r="F34" s="104"/>
      <c r="G34" s="104"/>
      <c r="H34" s="104"/>
      <c r="I34" s="104"/>
      <c r="J34" s="104"/>
      <c r="K34" s="104"/>
      <c r="L34" s="104"/>
      <c r="M34" s="104"/>
      <c r="N34" s="104"/>
      <c r="O34" s="104"/>
      <c r="P34" s="104"/>
      <c r="Q34" s="104"/>
      <c r="R34" s="104"/>
      <c r="S34" s="104"/>
      <c r="T34" s="104"/>
      <c r="U34" s="104"/>
      <c r="V34" s="104"/>
      <c r="W34" s="104"/>
      <c r="X34" s="68"/>
      <c r="Y34" s="68"/>
      <c r="Z34" s="68"/>
      <c r="AA34" s="68"/>
      <c r="AB34" s="68"/>
      <c r="AC34" s="68"/>
      <c r="AD34" s="68"/>
      <c r="AE34" s="68"/>
      <c r="AF34" s="68"/>
      <c r="AG34" s="68"/>
      <c r="AH34" s="68"/>
      <c r="AI34" s="68"/>
      <c r="AJ34" s="68"/>
      <c r="AK34" s="68"/>
      <c r="AL34" s="68"/>
      <c r="AM34" s="68"/>
    </row>
    <row r="35" spans="2:39" s="56" customFormat="1" ht="18" customHeight="1">
      <c r="B35" s="55" t="s">
        <v>457</v>
      </c>
      <c r="D35" s="104">
        <v>3557.0080000000007</v>
      </c>
      <c r="E35" s="104">
        <v>914.8771590000008</v>
      </c>
      <c r="F35" s="104">
        <v>1247.0673005300005</v>
      </c>
      <c r="G35" s="104">
        <v>688.91739561999998</v>
      </c>
      <c r="H35" s="104">
        <v>518.07324428000049</v>
      </c>
      <c r="I35" s="104">
        <v>-1306.8806325299997</v>
      </c>
      <c r="J35" s="104">
        <v>-2211.3925799999993</v>
      </c>
      <c r="K35" s="104">
        <v>-58.145180000000082</v>
      </c>
      <c r="L35" s="104">
        <v>1986.1471623704463</v>
      </c>
      <c r="M35" s="104">
        <v>-240.49211213159958</v>
      </c>
      <c r="N35" s="104">
        <v>-2335.5409665533198</v>
      </c>
      <c r="O35" s="104">
        <v>-1405.591432822906</v>
      </c>
      <c r="P35" s="104">
        <v>459.37446310502719</v>
      </c>
      <c r="Q35" s="104">
        <v>1852.8322265745423</v>
      </c>
      <c r="R35" s="104">
        <v>2620.385864476616</v>
      </c>
      <c r="S35" s="104">
        <v>4364.5396442068322</v>
      </c>
      <c r="T35" s="104">
        <v>5247.7768044051545</v>
      </c>
      <c r="U35" s="104">
        <v>12539.728635047397</v>
      </c>
      <c r="V35" s="104">
        <v>1509.8397563822109</v>
      </c>
      <c r="W35" s="104">
        <v>7864.0717202750911</v>
      </c>
      <c r="X35" s="68"/>
      <c r="Y35" s="68"/>
      <c r="Z35" s="68"/>
      <c r="AA35" s="68"/>
      <c r="AB35" s="68"/>
      <c r="AC35" s="68"/>
      <c r="AD35" s="68"/>
      <c r="AE35" s="68"/>
      <c r="AF35" s="68"/>
      <c r="AG35" s="68"/>
      <c r="AH35" s="68"/>
      <c r="AI35" s="68"/>
      <c r="AJ35" s="68"/>
      <c r="AK35" s="68"/>
      <c r="AL35" s="68"/>
      <c r="AM35" s="68"/>
    </row>
    <row r="36" spans="2:39" ht="18" customHeight="1">
      <c r="B36" s="43" t="s">
        <v>528</v>
      </c>
      <c r="D36" s="47">
        <v>1494.8807000000006</v>
      </c>
      <c r="E36" s="47">
        <v>-1122.2190209999994</v>
      </c>
      <c r="F36" s="47">
        <v>-2098.250804159999</v>
      </c>
      <c r="G36" s="47">
        <v>-4443.2305843799995</v>
      </c>
      <c r="H36" s="47">
        <v>-2964.706465719999</v>
      </c>
      <c r="I36" s="47">
        <v>-4211.6377325300009</v>
      </c>
      <c r="J36" s="47">
        <v>-4966.9709599999987</v>
      </c>
      <c r="K36" s="47">
        <v>-1923.5016999999998</v>
      </c>
      <c r="L36" s="47">
        <v>-2032.721234450554</v>
      </c>
      <c r="M36" s="47">
        <v>-3698.6850168215997</v>
      </c>
      <c r="N36" s="47">
        <v>-5411.0355920573184</v>
      </c>
      <c r="O36" s="47">
        <v>-4498.471261172409</v>
      </c>
      <c r="P36" s="47">
        <v>-3849.4858760688153</v>
      </c>
      <c r="Q36" s="47">
        <v>-3724.2365859624783</v>
      </c>
      <c r="R36" s="47">
        <v>-4215.6612825159027</v>
      </c>
      <c r="S36" s="47">
        <v>-1241.5126509282668</v>
      </c>
      <c r="T36" s="47">
        <v>-4674.536471032502</v>
      </c>
      <c r="U36" s="47">
        <v>7798.5356045263352</v>
      </c>
      <c r="V36" s="47">
        <v>-6088.6807050048519</v>
      </c>
      <c r="W36" s="47">
        <v>-9999.2795130232644</v>
      </c>
      <c r="X36" s="68"/>
      <c r="Y36" s="68"/>
      <c r="Z36" s="68"/>
      <c r="AA36" s="68"/>
      <c r="AB36" s="68"/>
      <c r="AC36" s="68"/>
      <c r="AD36" s="68"/>
      <c r="AE36" s="68"/>
      <c r="AF36" s="68"/>
      <c r="AG36" s="68"/>
      <c r="AH36" s="68"/>
      <c r="AI36" s="68"/>
      <c r="AJ36" s="68"/>
      <c r="AK36" s="68"/>
      <c r="AL36" s="68"/>
      <c r="AM36" s="68"/>
    </row>
    <row r="37" spans="2:39" ht="18" customHeight="1">
      <c r="B37" s="60" t="s">
        <v>529</v>
      </c>
      <c r="D37" s="47">
        <v>2167.6315000000004</v>
      </c>
      <c r="E37" s="47">
        <v>-1574.0898748495681</v>
      </c>
      <c r="F37" s="47">
        <v>-1931.2340638463638</v>
      </c>
      <c r="G37" s="47">
        <v>-4337.5891137048593</v>
      </c>
      <c r="H37" s="47">
        <v>-2649.0972999999994</v>
      </c>
      <c r="I37" s="47">
        <v>-2893.0006325300001</v>
      </c>
      <c r="J37" s="47">
        <v>-3294.8307999999993</v>
      </c>
      <c r="K37" s="47">
        <v>1842.8366069200001</v>
      </c>
      <c r="L37" s="47">
        <v>380.44723558403047</v>
      </c>
      <c r="M37" s="47">
        <v>-2141.2185797235693</v>
      </c>
      <c r="N37" s="47">
        <v>-1184.1289107327834</v>
      </c>
      <c r="O37" s="47">
        <v>0.43372039185594247</v>
      </c>
      <c r="P37" s="47">
        <v>144.1502644589288</v>
      </c>
      <c r="Q37" s="47">
        <v>-2320.8459753046932</v>
      </c>
      <c r="R37" s="47">
        <v>-1901.9761270667234</v>
      </c>
      <c r="S37" s="47">
        <v>-1314.0616928661752</v>
      </c>
      <c r="T37" s="47">
        <v>-5131.9742128647322</v>
      </c>
      <c r="U37" s="47">
        <v>9276.3931821181559</v>
      </c>
      <c r="V37" s="47">
        <v>-3184.1748773668251</v>
      </c>
      <c r="W37" s="47">
        <v>-8861.1698865252238</v>
      </c>
      <c r="X37" s="68"/>
      <c r="Y37" s="68"/>
      <c r="Z37" s="68"/>
      <c r="AA37" s="68"/>
      <c r="AB37" s="68"/>
      <c r="AC37" s="68"/>
      <c r="AD37" s="68"/>
      <c r="AE37" s="68"/>
      <c r="AF37" s="68"/>
      <c r="AG37" s="68"/>
      <c r="AH37" s="68"/>
      <c r="AI37" s="68"/>
      <c r="AJ37" s="68"/>
      <c r="AK37" s="68"/>
      <c r="AL37" s="68"/>
      <c r="AM37" s="68"/>
    </row>
    <row r="38" spans="2:39" ht="18" customHeight="1">
      <c r="B38" s="43" t="s">
        <v>530</v>
      </c>
      <c r="D38" s="47">
        <v>2915.7999999999997</v>
      </c>
      <c r="E38" s="47">
        <v>-1497.0331000000001</v>
      </c>
      <c r="F38" s="47">
        <v>-1373.1725000000001</v>
      </c>
      <c r="G38" s="47">
        <v>-3660.2186999999994</v>
      </c>
      <c r="H38" s="47">
        <v>-1716.0265999999997</v>
      </c>
      <c r="I38" s="47">
        <v>-1354.4849399999996</v>
      </c>
      <c r="J38" s="47">
        <v>-2986.0038</v>
      </c>
      <c r="K38" s="47">
        <v>257.65599999999961</v>
      </c>
      <c r="L38" s="47">
        <v>-865.00813449094198</v>
      </c>
      <c r="M38" s="47">
        <v>-1098.041842544249</v>
      </c>
      <c r="N38" s="47">
        <v>-219.71940278686566</v>
      </c>
      <c r="O38" s="47">
        <v>-2577.7562178974849</v>
      </c>
      <c r="P38" s="47">
        <v>262.31633137211105</v>
      </c>
      <c r="Q38" s="47">
        <v>-2218.9531417082385</v>
      </c>
      <c r="R38" s="47">
        <v>-2562.6101262695161</v>
      </c>
      <c r="S38" s="47">
        <v>-920.44102780297737</v>
      </c>
      <c r="T38" s="47">
        <v>-4958.213681833633</v>
      </c>
      <c r="U38" s="47">
        <v>9480.7227751999162</v>
      </c>
      <c r="V38" s="47">
        <v>-1529.2998812995645</v>
      </c>
      <c r="W38" s="47">
        <v>-8331.4400708104804</v>
      </c>
      <c r="X38" s="68"/>
      <c r="Y38" s="68"/>
      <c r="Z38" s="68"/>
      <c r="AA38" s="68"/>
      <c r="AB38" s="68"/>
      <c r="AC38" s="68"/>
      <c r="AD38" s="68"/>
      <c r="AE38" s="68"/>
      <c r="AF38" s="68"/>
      <c r="AG38" s="68"/>
      <c r="AH38" s="68"/>
      <c r="AI38" s="68"/>
      <c r="AJ38" s="68"/>
      <c r="AK38" s="68"/>
      <c r="AL38" s="68"/>
      <c r="AM38" s="68"/>
    </row>
    <row r="39" spans="2:39" ht="18" customHeight="1">
      <c r="B39" s="61" t="s">
        <v>460</v>
      </c>
      <c r="D39" s="47">
        <v>-672.7507999999998</v>
      </c>
      <c r="E39" s="47">
        <v>451.87085384956862</v>
      </c>
      <c r="F39" s="47">
        <v>-167.01674031363524</v>
      </c>
      <c r="G39" s="47">
        <v>-105.64147067514037</v>
      </c>
      <c r="H39" s="47">
        <v>-315.60916571999945</v>
      </c>
      <c r="I39" s="47">
        <v>-1318.6371000000006</v>
      </c>
      <c r="J39" s="47">
        <v>-1672.1401599999997</v>
      </c>
      <c r="K39" s="47">
        <v>-3766.3383069199999</v>
      </c>
      <c r="L39" s="47">
        <v>-2413.1684700345845</v>
      </c>
      <c r="M39" s="47">
        <v>-1557.4664370980306</v>
      </c>
      <c r="N39" s="47">
        <v>-4226.9066813245345</v>
      </c>
      <c r="O39" s="47">
        <v>-4498.9049815642647</v>
      </c>
      <c r="P39" s="47">
        <v>-3993.6361405277439</v>
      </c>
      <c r="Q39" s="47">
        <v>-1403.3906106577851</v>
      </c>
      <c r="R39" s="47">
        <v>-2313.6851554491795</v>
      </c>
      <c r="S39" s="47">
        <v>72.549041937908441</v>
      </c>
      <c r="T39" s="47">
        <v>457.43774183223013</v>
      </c>
      <c r="U39" s="47">
        <v>-1477.8575775918207</v>
      </c>
      <c r="V39" s="47">
        <v>-2904.5058276380273</v>
      </c>
      <c r="W39" s="47">
        <v>-1138.1096264980406</v>
      </c>
      <c r="X39" s="68"/>
      <c r="Y39" s="68"/>
      <c r="Z39" s="68"/>
      <c r="AA39" s="68"/>
      <c r="AB39" s="68"/>
      <c r="AC39" s="68"/>
      <c r="AD39" s="68"/>
      <c r="AE39" s="68"/>
      <c r="AF39" s="68"/>
      <c r="AG39" s="68"/>
      <c r="AH39" s="68"/>
      <c r="AI39" s="68"/>
      <c r="AJ39" s="68"/>
      <c r="AK39" s="68"/>
      <c r="AL39" s="68"/>
      <c r="AM39" s="68"/>
    </row>
    <row r="40" spans="2:39" ht="18" customHeight="1">
      <c r="B40" s="43" t="s">
        <v>461</v>
      </c>
      <c r="D40" s="47">
        <v>1562.5418</v>
      </c>
      <c r="E40" s="47">
        <v>1810.4973800000002</v>
      </c>
      <c r="F40" s="47">
        <v>3137.6801046899996</v>
      </c>
      <c r="G40" s="47">
        <v>4108.6649799999996</v>
      </c>
      <c r="H40" s="47">
        <v>3311.6197099999995</v>
      </c>
      <c r="I40" s="47">
        <v>2680.9221000000011</v>
      </c>
      <c r="J40" s="47">
        <v>2754.8403799999996</v>
      </c>
      <c r="K40" s="47">
        <v>1864.9375199999997</v>
      </c>
      <c r="L40" s="47">
        <v>4017.3723968210002</v>
      </c>
      <c r="M40" s="47">
        <v>3458.1779046900001</v>
      </c>
      <c r="N40" s="47">
        <v>3075.4946255039986</v>
      </c>
      <c r="O40" s="47">
        <v>3092.879828349503</v>
      </c>
      <c r="P40" s="47">
        <v>4308.8603391738425</v>
      </c>
      <c r="Q40" s="47">
        <v>5577.0688125370207</v>
      </c>
      <c r="R40" s="47">
        <v>6836.0471469925187</v>
      </c>
      <c r="S40" s="47">
        <v>5606.0522951350986</v>
      </c>
      <c r="T40" s="47">
        <v>9922.3132754376566</v>
      </c>
      <c r="U40" s="47">
        <v>4741.1930305210617</v>
      </c>
      <c r="V40" s="47">
        <v>7598.5204613870628</v>
      </c>
      <c r="W40" s="47">
        <v>17863.351233298356</v>
      </c>
      <c r="X40" s="68"/>
      <c r="Y40" s="68"/>
      <c r="Z40" s="68"/>
      <c r="AA40" s="68"/>
      <c r="AB40" s="68"/>
      <c r="AC40" s="68"/>
      <c r="AD40" s="68"/>
      <c r="AE40" s="68"/>
      <c r="AF40" s="68"/>
      <c r="AG40" s="68"/>
      <c r="AH40" s="68"/>
      <c r="AI40" s="68"/>
      <c r="AJ40" s="68"/>
      <c r="AK40" s="68"/>
      <c r="AL40" s="68"/>
      <c r="AM40" s="68"/>
    </row>
    <row r="41" spans="2:39" ht="18" customHeight="1">
      <c r="B41" s="43" t="s">
        <v>531</v>
      </c>
      <c r="D41" s="47">
        <v>499.58550000000002</v>
      </c>
      <c r="E41" s="47">
        <v>226.59879999999998</v>
      </c>
      <c r="F41" s="47">
        <v>207.63800000000001</v>
      </c>
      <c r="G41" s="47">
        <v>1023.4829999999999</v>
      </c>
      <c r="H41" s="47">
        <v>171.16</v>
      </c>
      <c r="I41" s="47">
        <v>223.83500000000001</v>
      </c>
      <c r="J41" s="47">
        <v>0.73799999999999999</v>
      </c>
      <c r="K41" s="47">
        <v>0.41899999999999998</v>
      </c>
      <c r="L41" s="47">
        <v>1.496</v>
      </c>
      <c r="M41" s="47">
        <v>1.4999999999999999E-2</v>
      </c>
      <c r="N41" s="47">
        <v>0</v>
      </c>
      <c r="O41" s="47">
        <v>0</v>
      </c>
      <c r="P41" s="47">
        <v>0</v>
      </c>
      <c r="Q41" s="47">
        <v>0</v>
      </c>
      <c r="R41" s="47">
        <v>0</v>
      </c>
      <c r="S41" s="47">
        <v>0</v>
      </c>
      <c r="T41" s="47">
        <v>0</v>
      </c>
      <c r="U41" s="47">
        <v>0</v>
      </c>
      <c r="V41" s="47">
        <v>0</v>
      </c>
      <c r="W41" s="47">
        <v>0</v>
      </c>
      <c r="X41" s="68"/>
      <c r="Y41" s="68"/>
      <c r="Z41" s="68"/>
      <c r="AA41" s="68"/>
      <c r="AB41" s="68"/>
      <c r="AC41" s="68"/>
      <c r="AD41" s="68"/>
      <c r="AE41" s="68"/>
      <c r="AF41" s="68"/>
      <c r="AG41" s="68"/>
      <c r="AH41" s="68"/>
      <c r="AI41" s="68"/>
      <c r="AJ41" s="68"/>
      <c r="AK41" s="68"/>
      <c r="AL41" s="68"/>
      <c r="AM41" s="68"/>
    </row>
    <row r="42" spans="2:39" ht="5.25" customHeight="1">
      <c r="B42" s="43" t="s">
        <v>37</v>
      </c>
      <c r="D42" s="47"/>
      <c r="E42" s="47"/>
      <c r="F42" s="47"/>
      <c r="G42" s="47"/>
      <c r="H42" s="47"/>
      <c r="I42" s="47"/>
      <c r="J42" s="47"/>
      <c r="K42" s="47"/>
      <c r="L42" s="47"/>
      <c r="M42" s="47"/>
      <c r="N42" s="47"/>
      <c r="O42" s="47"/>
      <c r="P42" s="47"/>
      <c r="Q42" s="47"/>
      <c r="R42" s="47"/>
      <c r="S42" s="47"/>
      <c r="T42" s="47"/>
      <c r="U42" s="47"/>
      <c r="V42" s="47"/>
      <c r="W42" s="47"/>
      <c r="X42" s="68"/>
      <c r="Y42" s="68"/>
      <c r="Z42" s="68"/>
      <c r="AA42" s="68"/>
      <c r="AB42" s="68"/>
      <c r="AC42" s="68"/>
      <c r="AD42" s="68"/>
      <c r="AE42" s="68"/>
      <c r="AF42" s="68"/>
      <c r="AG42" s="68"/>
      <c r="AH42" s="68"/>
      <c r="AI42" s="68"/>
      <c r="AJ42" s="68"/>
      <c r="AK42" s="68"/>
      <c r="AL42" s="68"/>
      <c r="AM42" s="68"/>
    </row>
    <row r="43" spans="2:39" ht="18" customHeight="1">
      <c r="B43" s="43" t="s">
        <v>532</v>
      </c>
      <c r="D43" s="47"/>
      <c r="E43" s="47"/>
      <c r="F43" s="47"/>
      <c r="G43" s="47"/>
      <c r="H43" s="47"/>
      <c r="I43" s="47"/>
      <c r="J43" s="47"/>
      <c r="K43" s="47"/>
      <c r="L43" s="47"/>
      <c r="M43" s="47"/>
      <c r="N43" s="47"/>
      <c r="O43" s="47"/>
      <c r="P43" s="47"/>
      <c r="Q43" s="47"/>
      <c r="R43" s="47"/>
      <c r="S43" s="47"/>
      <c r="T43" s="47"/>
      <c r="U43" s="47"/>
      <c r="V43" s="47"/>
      <c r="W43" s="47"/>
      <c r="X43" s="68"/>
      <c r="Y43" s="68"/>
      <c r="Z43" s="68"/>
      <c r="AA43" s="68"/>
      <c r="AB43" s="68"/>
      <c r="AC43" s="68"/>
      <c r="AD43" s="68"/>
      <c r="AE43" s="68"/>
      <c r="AF43" s="68"/>
      <c r="AG43" s="68"/>
      <c r="AH43" s="68"/>
      <c r="AI43" s="68"/>
      <c r="AJ43" s="68"/>
      <c r="AK43" s="68"/>
      <c r="AL43" s="68"/>
      <c r="AM43" s="68"/>
    </row>
    <row r="44" spans="2:39" ht="18" customHeight="1">
      <c r="B44" s="43" t="s">
        <v>464</v>
      </c>
      <c r="D44" s="47">
        <v>140.67600000000027</v>
      </c>
      <c r="E44" s="47">
        <v>1563.6632809999994</v>
      </c>
      <c r="F44" s="47">
        <v>2225.0629366899998</v>
      </c>
      <c r="G44" s="47">
        <v>3970.5671043800003</v>
      </c>
      <c r="H44" s="47">
        <v>4515.2322095399995</v>
      </c>
      <c r="I44" s="47">
        <v>4493.4337735299996</v>
      </c>
      <c r="J44" s="47">
        <v>6008.7339799999991</v>
      </c>
      <c r="K44" s="47">
        <v>4323.9588399999993</v>
      </c>
      <c r="L44" s="47">
        <v>2427.1050646783779</v>
      </c>
      <c r="M44" s="47">
        <v>5524.7806629583984</v>
      </c>
      <c r="N44" s="47">
        <v>8300.51892685032</v>
      </c>
      <c r="O44" s="47">
        <v>9910.2854974529091</v>
      </c>
      <c r="P44" s="47">
        <v>10735.206722834972</v>
      </c>
      <c r="Q44" s="47">
        <v>11097.50796858546</v>
      </c>
      <c r="R44" s="47">
        <v>13453.861507220236</v>
      </c>
      <c r="S44" s="47">
        <v>14304.17248833853</v>
      </c>
      <c r="T44" s="47">
        <v>15946.447554609758</v>
      </c>
      <c r="U44" s="47">
        <v>7640.8977787837966</v>
      </c>
      <c r="V44" s="47">
        <v>15199.670802295683</v>
      </c>
      <c r="W44" s="47">
        <v>15286.388786204616</v>
      </c>
      <c r="X44" s="68"/>
      <c r="Y44" s="68"/>
      <c r="Z44" s="68"/>
      <c r="AA44" s="68"/>
      <c r="AB44" s="68"/>
      <c r="AC44" s="68"/>
      <c r="AD44" s="68"/>
      <c r="AE44" s="68"/>
      <c r="AF44" s="68"/>
      <c r="AG44" s="68"/>
      <c r="AH44" s="68"/>
      <c r="AI44" s="68"/>
      <c r="AJ44" s="68"/>
      <c r="AK44" s="68"/>
      <c r="AL44" s="68"/>
      <c r="AM44" s="68"/>
    </row>
    <row r="45" spans="2:39" ht="6" customHeight="1" thickBot="1">
      <c r="I45" s="64"/>
      <c r="J45" s="64"/>
      <c r="K45" s="64"/>
      <c r="L45" s="64"/>
      <c r="M45" s="64"/>
      <c r="N45" s="64"/>
      <c r="O45" s="64"/>
      <c r="P45" s="64"/>
      <c r="Q45" s="64"/>
      <c r="R45" s="64"/>
      <c r="S45" s="64"/>
      <c r="T45" s="64"/>
      <c r="U45" s="64"/>
      <c r="V45" s="64"/>
      <c r="W45" s="64"/>
      <c r="Y45" s="68"/>
      <c r="Z45" s="68"/>
      <c r="AA45" s="68"/>
      <c r="AB45" s="68"/>
      <c r="AC45" s="68"/>
      <c r="AD45" s="68"/>
      <c r="AE45" s="68"/>
      <c r="AF45" s="68"/>
      <c r="AG45" s="68"/>
      <c r="AH45" s="68"/>
      <c r="AI45" s="68"/>
      <c r="AJ45" s="68"/>
      <c r="AK45" s="68"/>
      <c r="AL45" s="68"/>
      <c r="AM45" s="68"/>
    </row>
    <row r="46" spans="2:39" ht="18" customHeight="1">
      <c r="B46" s="343" t="s">
        <v>39</v>
      </c>
      <c r="C46" s="343" t="s">
        <v>195</v>
      </c>
      <c r="D46" s="343"/>
      <c r="E46" s="343"/>
      <c r="F46" s="343"/>
      <c r="G46" s="343"/>
      <c r="H46" s="343"/>
      <c r="I46" s="344"/>
      <c r="J46" s="344"/>
      <c r="K46" s="344"/>
      <c r="L46" s="344"/>
      <c r="M46" s="344"/>
      <c r="N46" s="343"/>
      <c r="O46" s="343"/>
      <c r="P46" s="343"/>
      <c r="Q46" s="343"/>
      <c r="R46" s="343"/>
      <c r="S46" s="343"/>
      <c r="T46" s="343"/>
      <c r="U46" s="343"/>
      <c r="V46" s="343"/>
      <c r="W46" s="343"/>
    </row>
    <row r="47" spans="2:39" ht="18" customHeight="1">
      <c r="B47" s="35" t="s">
        <v>40</v>
      </c>
      <c r="C47" s="45" t="s">
        <v>196</v>
      </c>
      <c r="I47" s="64"/>
      <c r="J47" s="64"/>
      <c r="K47" s="64"/>
      <c r="L47" s="64"/>
    </row>
    <row r="48" spans="2:39" ht="18" customHeight="1">
      <c r="B48" s="35" t="s">
        <v>41</v>
      </c>
      <c r="C48" s="45" t="s">
        <v>197</v>
      </c>
      <c r="I48" s="64"/>
      <c r="J48" s="64"/>
      <c r="K48" s="64"/>
      <c r="L48" s="64"/>
    </row>
    <row r="49" spans="2:12" ht="18" customHeight="1">
      <c r="B49" s="35" t="s">
        <v>42</v>
      </c>
      <c r="C49" s="45" t="s">
        <v>198</v>
      </c>
      <c r="I49" s="64"/>
      <c r="J49" s="64"/>
      <c r="K49" s="64"/>
      <c r="L49" s="64"/>
    </row>
    <row r="50" spans="2:12" ht="18" customHeight="1">
      <c r="B50" s="45" t="s">
        <v>67</v>
      </c>
      <c r="C50" s="45" t="s">
        <v>68</v>
      </c>
      <c r="I50" s="64"/>
      <c r="J50" s="64"/>
      <c r="K50" s="64"/>
      <c r="L50" s="64"/>
    </row>
    <row r="51" spans="2:12" ht="18" customHeight="1">
      <c r="B51" s="45" t="s">
        <v>75</v>
      </c>
      <c r="C51" s="45" t="s">
        <v>199</v>
      </c>
      <c r="I51" s="64"/>
      <c r="J51" s="64"/>
      <c r="K51" s="64"/>
      <c r="L51" s="64"/>
    </row>
    <row r="52" spans="2:12" ht="18" customHeight="1">
      <c r="B52" s="35" t="s">
        <v>71</v>
      </c>
      <c r="C52" s="45" t="s">
        <v>200</v>
      </c>
    </row>
    <row r="53" spans="2:12">
      <c r="I53" s="64"/>
      <c r="J53" s="64"/>
      <c r="K53" s="64"/>
      <c r="L53" s="64"/>
    </row>
  </sheetData>
  <mergeCells count="1">
    <mergeCell ref="B4:C4"/>
  </mergeCells>
  <printOptions verticalCentered="1"/>
  <pageMargins left="0.39370078740157483" right="0.39370078740157483" top="0.39370078740157483" bottom="0.39370078740157483" header="0" footer="0"/>
  <pageSetup paperSize="176"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9"/>
  <sheetViews>
    <sheetView zoomScale="80" zoomScaleNormal="80" zoomScaleSheetLayoutView="100" workbookViewId="0"/>
  </sheetViews>
  <sheetFormatPr baseColWidth="10" defaultRowHeight="12.75"/>
  <cols>
    <col min="1" max="1" width="3.7109375" style="1" customWidth="1"/>
    <col min="2" max="2" width="18.7109375" style="1" customWidth="1"/>
    <col min="3" max="3" width="72.85546875" style="1" customWidth="1"/>
    <col min="4" max="9" width="11.85546875" style="1" bestFit="1" customWidth="1"/>
    <col min="10" max="10" width="12.85546875" style="1" bestFit="1" customWidth="1"/>
    <col min="11" max="11" width="14.28515625" style="1" customWidth="1"/>
    <col min="12" max="12" width="12.42578125" style="1" bestFit="1" customWidth="1"/>
    <col min="13" max="13" width="17.85546875" style="1" customWidth="1"/>
    <col min="14" max="14" width="19.42578125" style="1" customWidth="1"/>
    <col min="15" max="18" width="11.5703125" style="1" bestFit="1" customWidth="1"/>
    <col min="19" max="16384" width="11.42578125" style="1"/>
  </cols>
  <sheetData>
    <row r="1" spans="2:28" ht="18" customHeight="1"/>
    <row r="2" spans="2:28" ht="18" customHeight="1">
      <c r="B2" s="2" t="s">
        <v>277</v>
      </c>
      <c r="C2" s="3"/>
      <c r="D2" s="3"/>
      <c r="E2" s="3"/>
      <c r="F2" s="3"/>
      <c r="G2" s="3"/>
      <c r="H2" s="3"/>
    </row>
    <row r="3" spans="2:28" s="10" customFormat="1" ht="18" customHeight="1">
      <c r="B3" s="6" t="s">
        <v>533</v>
      </c>
      <c r="C3" s="4"/>
      <c r="D3" s="4"/>
      <c r="E3" s="4"/>
      <c r="F3" s="4"/>
      <c r="G3" s="8"/>
      <c r="H3" s="4"/>
      <c r="L3" s="30" t="s">
        <v>176</v>
      </c>
      <c r="N3" s="12"/>
      <c r="O3" s="12"/>
      <c r="P3" s="12"/>
      <c r="Q3" s="12"/>
      <c r="R3" s="12"/>
      <c r="S3" s="12"/>
      <c r="T3" s="12"/>
      <c r="U3" s="12"/>
    </row>
    <row r="4" spans="2:28" s="10" customFormat="1" ht="18" customHeight="1">
      <c r="B4" s="374" t="s">
        <v>248</v>
      </c>
      <c r="C4" s="374"/>
      <c r="D4" s="374"/>
      <c r="E4" s="374"/>
      <c r="F4" s="13"/>
      <c r="G4" s="49"/>
      <c r="H4" s="49"/>
      <c r="L4" s="30"/>
      <c r="N4" s="1"/>
      <c r="O4" s="1"/>
      <c r="P4" s="1"/>
      <c r="Q4" s="1"/>
      <c r="R4" s="1"/>
      <c r="S4" s="1"/>
      <c r="T4" s="12"/>
      <c r="U4" s="12"/>
    </row>
    <row r="5" spans="2:28" s="10" customFormat="1" ht="6" customHeight="1" thickBot="1">
      <c r="B5" s="49"/>
      <c r="C5" s="49"/>
      <c r="D5" s="49"/>
      <c r="E5" s="49"/>
      <c r="F5" s="49"/>
      <c r="G5" s="49"/>
      <c r="H5" s="49"/>
      <c r="L5" s="30"/>
      <c r="N5" s="1"/>
      <c r="O5" s="1"/>
      <c r="P5" s="1"/>
      <c r="Q5" s="1"/>
      <c r="R5" s="1"/>
      <c r="S5" s="1"/>
      <c r="T5" s="12"/>
      <c r="U5" s="12"/>
    </row>
    <row r="6" spans="2:28" s="10" customFormat="1" ht="30" customHeight="1" thickBot="1">
      <c r="B6" s="330" t="s">
        <v>218</v>
      </c>
      <c r="C6" s="330"/>
      <c r="D6" s="337" t="s">
        <v>16</v>
      </c>
      <c r="E6" s="337" t="s">
        <v>17</v>
      </c>
      <c r="F6" s="338" t="s">
        <v>18</v>
      </c>
      <c r="G6" s="337" t="s">
        <v>19</v>
      </c>
      <c r="H6" s="337" t="s">
        <v>20</v>
      </c>
      <c r="I6" s="337" t="s">
        <v>21</v>
      </c>
      <c r="J6" s="337" t="s">
        <v>22</v>
      </c>
      <c r="K6" s="337" t="s">
        <v>23</v>
      </c>
      <c r="L6" s="337" t="s">
        <v>24</v>
      </c>
      <c r="M6" s="337" t="s">
        <v>25</v>
      </c>
      <c r="N6" s="337" t="s">
        <v>49</v>
      </c>
      <c r="O6" s="337" t="s">
        <v>27</v>
      </c>
      <c r="P6" s="337" t="s">
        <v>28</v>
      </c>
      <c r="Q6" s="337" t="s">
        <v>29</v>
      </c>
      <c r="R6" s="337" t="s">
        <v>30</v>
      </c>
      <c r="S6" s="337" t="s">
        <v>31</v>
      </c>
      <c r="T6" s="337" t="s">
        <v>32</v>
      </c>
      <c r="U6" s="337" t="s">
        <v>33</v>
      </c>
      <c r="V6" s="337" t="s">
        <v>50</v>
      </c>
      <c r="W6" s="337" t="s">
        <v>34</v>
      </c>
      <c r="X6" s="337" t="s">
        <v>35</v>
      </c>
      <c r="Y6" s="185"/>
      <c r="Z6" s="185"/>
      <c r="AA6" s="185"/>
      <c r="AB6" s="185"/>
    </row>
    <row r="7" spans="2:28" s="10" customFormat="1" ht="9" customHeight="1">
      <c r="B7" s="15"/>
      <c r="C7" s="15"/>
      <c r="D7" s="376"/>
      <c r="E7" s="376"/>
      <c r="F7" s="376"/>
      <c r="G7" s="376"/>
      <c r="H7" s="376"/>
      <c r="I7" s="376"/>
      <c r="J7" s="376"/>
      <c r="K7" s="376"/>
      <c r="L7" s="376"/>
      <c r="M7" s="376"/>
      <c r="N7" s="12"/>
      <c r="O7" s="12"/>
      <c r="P7" s="12"/>
      <c r="Q7" s="12"/>
      <c r="R7" s="12"/>
      <c r="S7" s="12"/>
      <c r="T7" s="12"/>
      <c r="U7" s="12"/>
    </row>
    <row r="8" spans="2:28" s="10" customFormat="1" ht="18" customHeight="1">
      <c r="B8" s="186" t="s">
        <v>534</v>
      </c>
      <c r="C8" s="19"/>
      <c r="D8" s="22">
        <v>934.19999999999993</v>
      </c>
      <c r="E8" s="22">
        <v>1512.6</v>
      </c>
      <c r="F8" s="22">
        <v>2281.2000000000003</v>
      </c>
      <c r="G8" s="22">
        <v>2631</v>
      </c>
      <c r="H8" s="22">
        <v>2930.8</v>
      </c>
      <c r="I8" s="22">
        <v>6785.6</v>
      </c>
      <c r="J8" s="22">
        <v>20749.2</v>
      </c>
      <c r="K8" s="22">
        <v>81487.3</v>
      </c>
      <c r="L8" s="22">
        <v>13625.699999999999</v>
      </c>
      <c r="M8" s="22">
        <v>877254.8</v>
      </c>
      <c r="N8" s="22">
        <v>102732493.50000001</v>
      </c>
      <c r="O8" s="22">
        <v>653.20000000000005</v>
      </c>
      <c r="P8" s="22">
        <v>978.65500000000009</v>
      </c>
      <c r="Q8" s="22">
        <v>1089.9000000000001</v>
      </c>
      <c r="R8" s="22">
        <v>1221.5999999999999</v>
      </c>
      <c r="S8" s="22">
        <v>1456.1000000000001</v>
      </c>
      <c r="T8" s="22">
        <v>1794</v>
      </c>
      <c r="U8" s="22">
        <v>2225.4818</v>
      </c>
      <c r="V8" s="22">
        <v>2761.8530999999998</v>
      </c>
      <c r="W8" s="22">
        <v>2465.4902000000002</v>
      </c>
      <c r="X8" s="22">
        <v>2238.3271</v>
      </c>
    </row>
    <row r="9" spans="2:28" s="10" customFormat="1" ht="18" customHeight="1">
      <c r="B9" s="26" t="s">
        <v>535</v>
      </c>
      <c r="C9" s="26"/>
      <c r="D9" s="25">
        <v>824.69999999999993</v>
      </c>
      <c r="E9" s="25">
        <v>1300.8</v>
      </c>
      <c r="F9" s="25">
        <v>1913</v>
      </c>
      <c r="G9" s="25">
        <v>2259.9</v>
      </c>
      <c r="H9" s="25">
        <v>2356.2000000000003</v>
      </c>
      <c r="I9" s="25">
        <v>5868.6</v>
      </c>
      <c r="J9" s="25">
        <v>19085.3</v>
      </c>
      <c r="K9" s="25">
        <v>47495.500000000007</v>
      </c>
      <c r="L9" s="25">
        <v>12210.3</v>
      </c>
      <c r="M9" s="25">
        <v>727081.5</v>
      </c>
      <c r="N9" s="25">
        <v>91762590.200000018</v>
      </c>
      <c r="O9" s="25">
        <v>601.80000000000007</v>
      </c>
      <c r="P9" s="25">
        <v>848.61900000000003</v>
      </c>
      <c r="Q9" s="25">
        <v>1057.3</v>
      </c>
      <c r="R9" s="25">
        <v>1154.5</v>
      </c>
      <c r="S9" s="25">
        <v>1413.4</v>
      </c>
      <c r="T9" s="25">
        <v>1735.1</v>
      </c>
      <c r="U9" s="25">
        <v>2138.5165999999999</v>
      </c>
      <c r="V9" s="25">
        <v>2633.2712999999999</v>
      </c>
      <c r="W9" s="25">
        <v>2201.8094000000001</v>
      </c>
      <c r="X9" s="25">
        <v>2088.2204000000002</v>
      </c>
    </row>
    <row r="10" spans="2:28" s="10" customFormat="1" ht="18" customHeight="1">
      <c r="B10" s="26" t="s">
        <v>536</v>
      </c>
      <c r="C10" s="26"/>
      <c r="D10" s="25">
        <v>824.69999999999993</v>
      </c>
      <c r="E10" s="25">
        <v>1267.8</v>
      </c>
      <c r="F10" s="25">
        <v>1828.8</v>
      </c>
      <c r="G10" s="25">
        <v>2147.7000000000003</v>
      </c>
      <c r="H10" s="25">
        <v>2193.8000000000002</v>
      </c>
      <c r="I10" s="25">
        <v>5526.5</v>
      </c>
      <c r="J10" s="25">
        <v>17505.8</v>
      </c>
      <c r="K10" s="25">
        <v>38150.100000000006</v>
      </c>
      <c r="L10" s="25">
        <v>9977.6999999999989</v>
      </c>
      <c r="M10" s="25">
        <v>724981.5</v>
      </c>
      <c r="N10" s="25">
        <v>91425665.300000012</v>
      </c>
      <c r="O10" s="25">
        <v>599.30000000000007</v>
      </c>
      <c r="P10" s="25">
        <v>844.48700000000008</v>
      </c>
      <c r="Q10" s="25">
        <v>1057.3</v>
      </c>
      <c r="R10" s="25">
        <v>1154.5</v>
      </c>
      <c r="S10" s="25">
        <v>1413.4</v>
      </c>
      <c r="T10" s="25">
        <v>1735.1</v>
      </c>
      <c r="U10" s="25">
        <v>2138.5165999999999</v>
      </c>
      <c r="V10" s="25">
        <v>2633.2712999999999</v>
      </c>
      <c r="W10" s="25">
        <v>2201.8094000000001</v>
      </c>
      <c r="X10" s="25">
        <v>2088.2204000000002</v>
      </c>
    </row>
    <row r="11" spans="2:28" s="10" customFormat="1" ht="18" customHeight="1">
      <c r="B11" s="26" t="s">
        <v>537</v>
      </c>
      <c r="C11" s="26"/>
      <c r="D11" s="25">
        <v>0</v>
      </c>
      <c r="E11" s="25">
        <v>33</v>
      </c>
      <c r="F11" s="25">
        <v>84.2</v>
      </c>
      <c r="G11" s="25">
        <v>112.2</v>
      </c>
      <c r="H11" s="25">
        <v>162.4</v>
      </c>
      <c r="I11" s="25">
        <v>342.1</v>
      </c>
      <c r="J11" s="25">
        <v>1579.5</v>
      </c>
      <c r="K11" s="25">
        <v>9345.4</v>
      </c>
      <c r="L11" s="25">
        <v>2232.6</v>
      </c>
      <c r="M11" s="25">
        <v>2100</v>
      </c>
      <c r="N11" s="25">
        <v>336924.9</v>
      </c>
      <c r="O11" s="25">
        <v>2.5</v>
      </c>
      <c r="P11" s="25">
        <v>4.1319999999999997</v>
      </c>
      <c r="Q11" s="25">
        <v>0</v>
      </c>
      <c r="R11" s="25">
        <v>0</v>
      </c>
      <c r="S11" s="25">
        <v>0</v>
      </c>
      <c r="T11" s="25">
        <v>0</v>
      </c>
      <c r="U11" s="25">
        <v>0</v>
      </c>
      <c r="V11" s="25">
        <v>0</v>
      </c>
      <c r="W11" s="25">
        <v>0</v>
      </c>
      <c r="X11" s="25">
        <v>0</v>
      </c>
    </row>
    <row r="12" spans="2:28" s="10" customFormat="1" ht="18" customHeight="1">
      <c r="B12" s="26" t="s">
        <v>538</v>
      </c>
      <c r="C12" s="26"/>
      <c r="D12" s="25">
        <v>109.5</v>
      </c>
      <c r="E12" s="25">
        <v>211.2</v>
      </c>
      <c r="F12" s="25">
        <v>354.3</v>
      </c>
      <c r="G12" s="25">
        <v>241</v>
      </c>
      <c r="H12" s="25">
        <v>462.9</v>
      </c>
      <c r="I12" s="25">
        <v>802</v>
      </c>
      <c r="J12" s="25">
        <v>1200.8999999999999</v>
      </c>
      <c r="K12" s="25">
        <v>23949</v>
      </c>
      <c r="L12" s="25">
        <v>1053.5</v>
      </c>
      <c r="M12" s="25">
        <v>76889.899999999994</v>
      </c>
      <c r="N12" s="25">
        <v>7630020.3999999994</v>
      </c>
      <c r="O12" s="25">
        <v>31.999999999999996</v>
      </c>
      <c r="P12" s="25">
        <v>35.576999999999998</v>
      </c>
      <c r="Q12" s="25">
        <v>19.399999999999999</v>
      </c>
      <c r="R12" s="25">
        <v>27.299999999999997</v>
      </c>
      <c r="S12" s="25">
        <v>16.2</v>
      </c>
      <c r="T12" s="25">
        <v>28.4</v>
      </c>
      <c r="U12" s="25">
        <v>44.123199999999997</v>
      </c>
      <c r="V12" s="25">
        <v>75.088999999999999</v>
      </c>
      <c r="W12" s="25">
        <v>118.07769999999999</v>
      </c>
      <c r="X12" s="25">
        <v>51.019999999999996</v>
      </c>
    </row>
    <row r="13" spans="2:28" s="10" customFormat="1" ht="18" customHeight="1">
      <c r="B13" s="26" t="s">
        <v>539</v>
      </c>
      <c r="C13" s="26"/>
      <c r="D13" s="25">
        <v>0</v>
      </c>
      <c r="E13" s="25">
        <v>0</v>
      </c>
      <c r="F13" s="25">
        <v>0</v>
      </c>
      <c r="G13" s="25">
        <v>0</v>
      </c>
      <c r="H13" s="25">
        <v>0</v>
      </c>
      <c r="I13" s="25">
        <v>0</v>
      </c>
      <c r="J13" s="25">
        <v>0</v>
      </c>
      <c r="K13" s="25">
        <v>0</v>
      </c>
      <c r="L13" s="25">
        <v>115.4</v>
      </c>
      <c r="M13" s="25">
        <v>41428.199999999997</v>
      </c>
      <c r="N13" s="25">
        <v>1094404.6000000001</v>
      </c>
      <c r="O13" s="25">
        <v>0</v>
      </c>
      <c r="P13" s="25">
        <v>0</v>
      </c>
      <c r="Q13" s="25">
        <v>0</v>
      </c>
      <c r="R13" s="25">
        <v>0</v>
      </c>
      <c r="S13" s="25">
        <v>0</v>
      </c>
      <c r="T13" s="25">
        <v>0</v>
      </c>
      <c r="U13" s="25">
        <v>0</v>
      </c>
      <c r="V13" s="25">
        <v>0</v>
      </c>
      <c r="W13" s="25">
        <v>0</v>
      </c>
      <c r="X13" s="25">
        <v>0</v>
      </c>
    </row>
    <row r="14" spans="2:28" s="10" customFormat="1" ht="18" customHeight="1">
      <c r="B14" s="26" t="s">
        <v>540</v>
      </c>
      <c r="C14" s="26"/>
      <c r="D14" s="25">
        <v>0</v>
      </c>
      <c r="E14" s="25">
        <v>0.6</v>
      </c>
      <c r="F14" s="25">
        <v>13.9</v>
      </c>
      <c r="G14" s="25">
        <v>130.1</v>
      </c>
      <c r="H14" s="25">
        <v>111.7</v>
      </c>
      <c r="I14" s="25">
        <v>115</v>
      </c>
      <c r="J14" s="25">
        <v>463</v>
      </c>
      <c r="K14" s="25">
        <v>10042.799999999999</v>
      </c>
      <c r="L14" s="25">
        <v>191.70000000000002</v>
      </c>
      <c r="M14" s="25">
        <v>15139.3</v>
      </c>
      <c r="N14" s="25">
        <v>1846770.2</v>
      </c>
      <c r="O14" s="25">
        <v>17.5</v>
      </c>
      <c r="P14" s="25">
        <v>92.359000000000009</v>
      </c>
      <c r="Q14" s="25">
        <v>11.5</v>
      </c>
      <c r="R14" s="25">
        <v>38.6</v>
      </c>
      <c r="S14" s="25">
        <v>25.3</v>
      </c>
      <c r="T14" s="25">
        <v>30.1</v>
      </c>
      <c r="U14" s="25">
        <v>42.639000000000003</v>
      </c>
      <c r="V14" s="25">
        <v>53.412999999999997</v>
      </c>
      <c r="W14" s="25">
        <v>78.099000000000004</v>
      </c>
      <c r="X14" s="25">
        <v>77.043999999999997</v>
      </c>
    </row>
    <row r="15" spans="2:28" s="10" customFormat="1" ht="18" customHeight="1">
      <c r="B15" s="26" t="s">
        <v>404</v>
      </c>
      <c r="C15" s="26"/>
      <c r="D15" s="25">
        <v>0</v>
      </c>
      <c r="E15" s="25">
        <v>0</v>
      </c>
      <c r="F15" s="25">
        <v>0</v>
      </c>
      <c r="G15" s="25">
        <v>0</v>
      </c>
      <c r="H15" s="25">
        <v>0</v>
      </c>
      <c r="I15" s="25">
        <v>0</v>
      </c>
      <c r="J15" s="25">
        <v>0</v>
      </c>
      <c r="K15" s="25">
        <v>0</v>
      </c>
      <c r="L15" s="25">
        <v>54.8</v>
      </c>
      <c r="M15" s="25">
        <v>16715.900000000001</v>
      </c>
      <c r="N15" s="25">
        <v>398708.1</v>
      </c>
      <c r="O15" s="25">
        <v>1.9</v>
      </c>
      <c r="P15" s="25">
        <v>2.1</v>
      </c>
      <c r="Q15" s="25">
        <v>1.7</v>
      </c>
      <c r="R15" s="25">
        <v>1.2</v>
      </c>
      <c r="S15" s="25">
        <v>1.2</v>
      </c>
      <c r="T15" s="25">
        <v>0.4</v>
      </c>
      <c r="U15" s="25">
        <v>0.20300000000000001</v>
      </c>
      <c r="V15" s="25">
        <v>7.9799999999999996E-2</v>
      </c>
      <c r="W15" s="25">
        <v>67.504099999999994</v>
      </c>
      <c r="X15" s="25">
        <v>22.0427</v>
      </c>
    </row>
    <row r="16" spans="2:28" s="10" customFormat="1" ht="18" customHeight="1">
      <c r="B16" s="26" t="s">
        <v>541</v>
      </c>
      <c r="C16" s="26"/>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row>
    <row r="17" spans="2:24" s="10" customFormat="1" ht="6.75" customHeight="1">
      <c r="B17" s="26" t="s">
        <v>37</v>
      </c>
      <c r="C17" s="26"/>
      <c r="D17" s="25"/>
      <c r="E17" s="25"/>
      <c r="F17" s="25"/>
      <c r="G17" s="25"/>
      <c r="H17" s="25"/>
      <c r="I17" s="25"/>
      <c r="J17" s="25"/>
      <c r="K17" s="25"/>
      <c r="L17" s="25"/>
      <c r="M17" s="25"/>
      <c r="N17" s="25"/>
      <c r="O17" s="25"/>
      <c r="P17" s="25"/>
      <c r="Q17" s="25"/>
      <c r="R17" s="25"/>
      <c r="S17" s="25"/>
      <c r="T17" s="25"/>
      <c r="U17" s="25"/>
      <c r="V17" s="25"/>
      <c r="W17" s="25"/>
      <c r="X17" s="25"/>
    </row>
    <row r="18" spans="2:24" s="10" customFormat="1" ht="18" customHeight="1">
      <c r="B18" s="19" t="s">
        <v>542</v>
      </c>
      <c r="C18" s="19"/>
      <c r="D18" s="22">
        <v>897.40000000000009</v>
      </c>
      <c r="E18" s="22">
        <v>1486.6</v>
      </c>
      <c r="F18" s="22">
        <v>2261.0999999999995</v>
      </c>
      <c r="G18" s="22">
        <v>2564</v>
      </c>
      <c r="H18" s="22">
        <v>2540.1</v>
      </c>
      <c r="I18" s="22">
        <v>8120.9000000000005</v>
      </c>
      <c r="J18" s="22">
        <v>20483.099999999999</v>
      </c>
      <c r="K18" s="22">
        <v>104420.3</v>
      </c>
      <c r="L18" s="22">
        <v>20906.599999999999</v>
      </c>
      <c r="M18" s="22">
        <v>1282699.7999999998</v>
      </c>
      <c r="N18" s="22">
        <v>105254958.69999999</v>
      </c>
      <c r="O18" s="22">
        <v>733.3</v>
      </c>
      <c r="P18" s="22">
        <v>1163.9059000000002</v>
      </c>
      <c r="Q18" s="22">
        <v>1242.9000000000001</v>
      </c>
      <c r="R18" s="22">
        <v>1633.5</v>
      </c>
      <c r="S18" s="22">
        <v>1836.6</v>
      </c>
      <c r="T18" s="22">
        <v>2701.7762999999995</v>
      </c>
      <c r="U18" s="22">
        <v>2567.0745999999999</v>
      </c>
      <c r="V18" s="22">
        <v>2567.2564000000002</v>
      </c>
      <c r="W18" s="22">
        <v>2682.9767999999999</v>
      </c>
      <c r="X18" s="22">
        <v>2964.9594000000002</v>
      </c>
    </row>
    <row r="19" spans="2:24" s="10" customFormat="1" ht="18" customHeight="1">
      <c r="B19" s="26" t="s">
        <v>325</v>
      </c>
      <c r="C19" s="26"/>
      <c r="D19" s="25">
        <v>650.90000000000009</v>
      </c>
      <c r="E19" s="25">
        <v>1041.5</v>
      </c>
      <c r="F19" s="25">
        <v>1772.7999999999997</v>
      </c>
      <c r="G19" s="25">
        <v>1929.5</v>
      </c>
      <c r="H19" s="25">
        <v>1931.8</v>
      </c>
      <c r="I19" s="25">
        <v>5911.3</v>
      </c>
      <c r="J19" s="25">
        <v>18723.8</v>
      </c>
      <c r="K19" s="25">
        <v>90026.8</v>
      </c>
      <c r="L19" s="25">
        <v>10309.300000000001</v>
      </c>
      <c r="M19" s="25">
        <v>809411.2</v>
      </c>
      <c r="N19" s="25">
        <v>95119388.999999985</v>
      </c>
      <c r="O19" s="25">
        <v>596.19999999999993</v>
      </c>
      <c r="P19" s="25">
        <v>736.78690000000006</v>
      </c>
      <c r="Q19" s="25">
        <v>686.19999999999993</v>
      </c>
      <c r="R19" s="25">
        <v>863</v>
      </c>
      <c r="S19" s="25">
        <v>1009.8</v>
      </c>
      <c r="T19" s="25">
        <v>1280.1364999999996</v>
      </c>
      <c r="U19" s="25">
        <v>1733.0060999999998</v>
      </c>
      <c r="V19" s="25">
        <v>1969.4603999999999</v>
      </c>
      <c r="W19" s="25">
        <v>1812.2774999999999</v>
      </c>
      <c r="X19" s="25">
        <v>2223.8121000000001</v>
      </c>
    </row>
    <row r="20" spans="2:24" s="10" customFormat="1" ht="18" customHeight="1">
      <c r="B20" s="26" t="s">
        <v>543</v>
      </c>
      <c r="C20" s="26"/>
      <c r="D20" s="25">
        <v>507.70000000000005</v>
      </c>
      <c r="E20" s="25">
        <v>876</v>
      </c>
      <c r="F20" s="25">
        <v>1501.1999999999998</v>
      </c>
      <c r="G20" s="25">
        <v>1691.4</v>
      </c>
      <c r="H20" s="25">
        <v>1691.3</v>
      </c>
      <c r="I20" s="25">
        <v>4280.9000000000005</v>
      </c>
      <c r="J20" s="25">
        <v>14223.599999999999</v>
      </c>
      <c r="K20" s="25">
        <v>73511.600000000006</v>
      </c>
      <c r="L20" s="25">
        <v>8985.6</v>
      </c>
      <c r="M20" s="25">
        <v>657561.80000000005</v>
      </c>
      <c r="N20" s="25">
        <v>74897004.399999991</v>
      </c>
      <c r="O20" s="25">
        <v>513.19999999999993</v>
      </c>
      <c r="P20" s="25">
        <v>636.93119999999999</v>
      </c>
      <c r="Q20" s="25">
        <v>586.6</v>
      </c>
      <c r="R20" s="25">
        <v>745.69999999999993</v>
      </c>
      <c r="S20" s="25">
        <v>855.49999999999989</v>
      </c>
      <c r="T20" s="25">
        <v>1045.3619999999999</v>
      </c>
      <c r="U20" s="25">
        <v>1392.8917999999999</v>
      </c>
      <c r="V20" s="25">
        <v>1634.8868</v>
      </c>
      <c r="W20" s="25">
        <v>1582.0739999999998</v>
      </c>
      <c r="X20" s="25">
        <v>2029.6003000000001</v>
      </c>
    </row>
    <row r="21" spans="2:24" s="10" customFormat="1" ht="18" customHeight="1">
      <c r="B21" s="26" t="s">
        <v>544</v>
      </c>
      <c r="C21" s="26"/>
      <c r="D21" s="25">
        <v>249.8</v>
      </c>
      <c r="E21" s="25">
        <v>284</v>
      </c>
      <c r="F21" s="25">
        <v>355.1</v>
      </c>
      <c r="G21" s="25">
        <v>426.3</v>
      </c>
      <c r="H21" s="25">
        <v>548.9</v>
      </c>
      <c r="I21" s="25">
        <v>1628.8000000000002</v>
      </c>
      <c r="J21" s="25">
        <v>6024.2</v>
      </c>
      <c r="K21" s="25">
        <v>35423.800000000003</v>
      </c>
      <c r="L21" s="25">
        <v>3084.6000000000004</v>
      </c>
      <c r="M21" s="25">
        <v>200195.49999999997</v>
      </c>
      <c r="N21" s="25">
        <v>38585300.099999994</v>
      </c>
      <c r="O21" s="25">
        <v>184.2</v>
      </c>
      <c r="P21" s="25">
        <v>240.03549999999998</v>
      </c>
      <c r="Q21" s="25">
        <v>228.9</v>
      </c>
      <c r="R21" s="25">
        <v>242</v>
      </c>
      <c r="S21" s="25">
        <v>261.89999999999998</v>
      </c>
      <c r="T21" s="25">
        <v>306.7</v>
      </c>
      <c r="U21" s="25">
        <v>330.71119999999996</v>
      </c>
      <c r="V21" s="25">
        <v>368.36900000000003</v>
      </c>
      <c r="W21" s="25">
        <v>256.50650000000002</v>
      </c>
      <c r="X21" s="25">
        <v>284.23609999999996</v>
      </c>
    </row>
    <row r="22" spans="2:24" s="10" customFormat="1" ht="18" customHeight="1">
      <c r="B22" s="26" t="s">
        <v>545</v>
      </c>
      <c r="C22" s="26"/>
      <c r="D22" s="25">
        <v>237.8</v>
      </c>
      <c r="E22" s="25">
        <v>564.1</v>
      </c>
      <c r="F22" s="25">
        <v>1086.6999999999998</v>
      </c>
      <c r="G22" s="25">
        <v>1190.2</v>
      </c>
      <c r="H22" s="25">
        <v>1052.6999999999998</v>
      </c>
      <c r="I22" s="25">
        <v>2406.2000000000003</v>
      </c>
      <c r="J22" s="25">
        <v>7291.6</v>
      </c>
      <c r="K22" s="25">
        <v>31234.699999999997</v>
      </c>
      <c r="L22" s="25">
        <v>5851.7000000000007</v>
      </c>
      <c r="M22" s="25">
        <v>450665.00000000006</v>
      </c>
      <c r="N22" s="25">
        <v>35781767</v>
      </c>
      <c r="O22" s="25">
        <v>314.89999999999998</v>
      </c>
      <c r="P22" s="25">
        <v>379.4479</v>
      </c>
      <c r="Q22" s="25">
        <v>347.2</v>
      </c>
      <c r="R22" s="25">
        <v>478.3</v>
      </c>
      <c r="S22" s="25">
        <v>566.29999999999995</v>
      </c>
      <c r="T22" s="25">
        <v>699.08399999999995</v>
      </c>
      <c r="U22" s="25">
        <v>1025.1586</v>
      </c>
      <c r="V22" s="25">
        <v>1226.5044</v>
      </c>
      <c r="W22" s="25">
        <v>1298.6387999999999</v>
      </c>
      <c r="X22" s="25">
        <v>1705.2241000000001</v>
      </c>
    </row>
    <row r="23" spans="2:24" s="10" customFormat="1" ht="18" customHeight="1">
      <c r="B23" s="26" t="s">
        <v>546</v>
      </c>
      <c r="C23" s="26"/>
      <c r="D23" s="25">
        <v>20.099999999999998</v>
      </c>
      <c r="E23" s="25">
        <v>27.9</v>
      </c>
      <c r="F23" s="25">
        <v>59.4</v>
      </c>
      <c r="G23" s="25">
        <v>74.900000000000006</v>
      </c>
      <c r="H23" s="25">
        <v>89.7</v>
      </c>
      <c r="I23" s="25">
        <v>245.9</v>
      </c>
      <c r="J23" s="25">
        <v>907.8</v>
      </c>
      <c r="K23" s="25">
        <v>6853.1</v>
      </c>
      <c r="L23" s="25">
        <v>49.3</v>
      </c>
      <c r="M23" s="25">
        <v>6701.3</v>
      </c>
      <c r="N23" s="25">
        <v>529937.30000000005</v>
      </c>
      <c r="O23" s="25">
        <v>14.1</v>
      </c>
      <c r="P23" s="25">
        <v>17.447800000000001</v>
      </c>
      <c r="Q23" s="25">
        <v>10.499999999999998</v>
      </c>
      <c r="R23" s="25">
        <v>25.400000000000002</v>
      </c>
      <c r="S23" s="25">
        <v>27.3</v>
      </c>
      <c r="T23" s="25">
        <v>39.578000000000003</v>
      </c>
      <c r="U23" s="25">
        <v>37.022000000000006</v>
      </c>
      <c r="V23" s="25">
        <v>40.013400000000004</v>
      </c>
      <c r="W23" s="25">
        <v>26.928699999999999</v>
      </c>
      <c r="X23" s="25">
        <v>40.140100000000004</v>
      </c>
    </row>
    <row r="24" spans="2:24" s="10" customFormat="1" ht="18" customHeight="1">
      <c r="B24" s="26" t="s">
        <v>334</v>
      </c>
      <c r="C24" s="26"/>
      <c r="D24" s="25">
        <v>0</v>
      </c>
      <c r="E24" s="25">
        <v>0</v>
      </c>
      <c r="F24" s="25">
        <v>0</v>
      </c>
      <c r="G24" s="25">
        <v>0</v>
      </c>
      <c r="H24" s="25">
        <v>0</v>
      </c>
      <c r="I24" s="25">
        <v>833</v>
      </c>
      <c r="J24" s="25">
        <v>2589</v>
      </c>
      <c r="K24" s="25">
        <v>1481</v>
      </c>
      <c r="L24" s="25">
        <v>594.6</v>
      </c>
      <c r="M24" s="25">
        <v>109581.1</v>
      </c>
      <c r="N24" s="25">
        <v>6360826.9000000004</v>
      </c>
      <c r="O24" s="25">
        <v>59.599999999999994</v>
      </c>
      <c r="P24" s="25">
        <v>74.7</v>
      </c>
      <c r="Q24" s="25">
        <v>85.699999999999989</v>
      </c>
      <c r="R24" s="25">
        <v>101.2</v>
      </c>
      <c r="S24" s="25">
        <v>131.6</v>
      </c>
      <c r="T24" s="25">
        <v>145.80000000000001</v>
      </c>
      <c r="U24" s="25">
        <v>140.8724</v>
      </c>
      <c r="V24" s="25">
        <v>147.65819999999999</v>
      </c>
      <c r="W24" s="25">
        <v>88.328900000000004</v>
      </c>
      <c r="X24" s="25">
        <v>92.347999999999999</v>
      </c>
    </row>
    <row r="25" spans="2:24" s="10" customFormat="1" ht="18" customHeight="1">
      <c r="B25" s="26" t="s">
        <v>335</v>
      </c>
      <c r="C25" s="26"/>
      <c r="D25" s="25">
        <v>0</v>
      </c>
      <c r="E25" s="25">
        <v>0</v>
      </c>
      <c r="F25" s="25">
        <v>0</v>
      </c>
      <c r="G25" s="25">
        <v>0</v>
      </c>
      <c r="H25" s="25">
        <v>0</v>
      </c>
      <c r="I25" s="25">
        <v>833</v>
      </c>
      <c r="J25" s="25">
        <v>2589</v>
      </c>
      <c r="K25" s="25">
        <v>1481</v>
      </c>
      <c r="L25" s="25">
        <v>0</v>
      </c>
      <c r="M25" s="25">
        <v>76632.2</v>
      </c>
      <c r="N25" s="25">
        <v>2662256.1</v>
      </c>
      <c r="O25" s="25">
        <v>31.4</v>
      </c>
      <c r="P25" s="25">
        <v>13.3</v>
      </c>
      <c r="Q25" s="25">
        <v>0</v>
      </c>
      <c r="R25" s="25">
        <v>0</v>
      </c>
      <c r="S25" s="25">
        <v>0</v>
      </c>
      <c r="T25" s="25">
        <v>0</v>
      </c>
      <c r="U25" s="25">
        <v>0</v>
      </c>
      <c r="V25" s="25">
        <v>0</v>
      </c>
      <c r="W25" s="25">
        <v>0</v>
      </c>
      <c r="X25" s="25">
        <v>0</v>
      </c>
    </row>
    <row r="26" spans="2:24" s="10" customFormat="1" ht="18" customHeight="1">
      <c r="B26" s="26" t="s">
        <v>547</v>
      </c>
      <c r="C26" s="26"/>
      <c r="D26" s="25">
        <v>0</v>
      </c>
      <c r="E26" s="25">
        <v>0</v>
      </c>
      <c r="F26" s="25">
        <v>0</v>
      </c>
      <c r="G26" s="25">
        <v>0</v>
      </c>
      <c r="H26" s="25">
        <v>0</v>
      </c>
      <c r="I26" s="25">
        <v>0</v>
      </c>
      <c r="J26" s="25">
        <v>0</v>
      </c>
      <c r="K26" s="25">
        <v>0</v>
      </c>
      <c r="L26" s="25">
        <v>0</v>
      </c>
      <c r="M26" s="25">
        <v>0</v>
      </c>
      <c r="N26" s="25">
        <v>0</v>
      </c>
      <c r="O26" s="25">
        <v>6.6</v>
      </c>
      <c r="P26" s="25">
        <v>12</v>
      </c>
      <c r="Q26" s="25">
        <v>3.1</v>
      </c>
      <c r="R26" s="25">
        <v>0</v>
      </c>
      <c r="S26" s="25">
        <v>0</v>
      </c>
      <c r="T26" s="25">
        <v>0</v>
      </c>
      <c r="U26" s="25">
        <v>0</v>
      </c>
      <c r="V26" s="25">
        <v>0</v>
      </c>
      <c r="W26" s="25">
        <v>0</v>
      </c>
      <c r="X26" s="25">
        <v>0</v>
      </c>
    </row>
    <row r="27" spans="2:24" s="10" customFormat="1" ht="18" customHeight="1">
      <c r="B27" s="26" t="s">
        <v>548</v>
      </c>
      <c r="C27" s="26"/>
      <c r="D27" s="25">
        <v>0</v>
      </c>
      <c r="E27" s="25">
        <v>0</v>
      </c>
      <c r="F27" s="25">
        <v>0</v>
      </c>
      <c r="G27" s="25">
        <v>0</v>
      </c>
      <c r="H27" s="25">
        <v>0</v>
      </c>
      <c r="I27" s="25">
        <v>0</v>
      </c>
      <c r="J27" s="25">
        <v>0</v>
      </c>
      <c r="K27" s="25">
        <v>0</v>
      </c>
      <c r="L27" s="25">
        <v>594.6</v>
      </c>
      <c r="M27" s="25">
        <v>32948.9</v>
      </c>
      <c r="N27" s="25">
        <v>3698570.8</v>
      </c>
      <c r="O27" s="25">
        <v>21.599999999999998</v>
      </c>
      <c r="P27" s="25">
        <v>49.4</v>
      </c>
      <c r="Q27" s="25">
        <v>82.6</v>
      </c>
      <c r="R27" s="25">
        <v>101.2</v>
      </c>
      <c r="S27" s="25">
        <v>131.6</v>
      </c>
      <c r="T27" s="25">
        <v>145.80000000000001</v>
      </c>
      <c r="U27" s="25">
        <v>140.8724</v>
      </c>
      <c r="V27" s="25">
        <v>147.65819999999999</v>
      </c>
      <c r="W27" s="25">
        <v>88.328900000000004</v>
      </c>
      <c r="X27" s="25">
        <v>92.347999999999999</v>
      </c>
    </row>
    <row r="28" spans="2:24" s="10" customFormat="1" ht="18" customHeight="1">
      <c r="B28" s="26" t="s">
        <v>331</v>
      </c>
      <c r="C28" s="26"/>
      <c r="D28" s="25">
        <v>0</v>
      </c>
      <c r="E28" s="25">
        <v>0</v>
      </c>
      <c r="F28" s="25">
        <v>0</v>
      </c>
      <c r="G28" s="25">
        <v>0</v>
      </c>
      <c r="H28" s="25">
        <v>0</v>
      </c>
      <c r="I28" s="25">
        <v>0</v>
      </c>
      <c r="J28" s="25">
        <v>0</v>
      </c>
      <c r="K28" s="25">
        <v>0</v>
      </c>
      <c r="L28" s="25">
        <v>0.1</v>
      </c>
      <c r="M28" s="25">
        <v>6.1</v>
      </c>
      <c r="N28" s="25">
        <v>2809887.1</v>
      </c>
      <c r="O28" s="25">
        <v>1.1000000000000001</v>
      </c>
      <c r="P28" s="25">
        <v>5.4</v>
      </c>
      <c r="Q28" s="25">
        <v>5.8000000000000007</v>
      </c>
      <c r="R28" s="25">
        <v>7.9</v>
      </c>
      <c r="S28" s="25">
        <v>11</v>
      </c>
      <c r="T28" s="25">
        <v>71.715000000000003</v>
      </c>
      <c r="U28" s="25">
        <v>174.51259999999999</v>
      </c>
      <c r="V28" s="25">
        <v>150.94489999999999</v>
      </c>
      <c r="W28" s="25">
        <v>100.3595</v>
      </c>
      <c r="X28" s="25">
        <v>64.205100000000002</v>
      </c>
    </row>
    <row r="29" spans="2:24" s="10" customFormat="1" ht="18" customHeight="1">
      <c r="B29" s="26" t="s">
        <v>549</v>
      </c>
      <c r="C29" s="26"/>
      <c r="D29" s="25">
        <v>0</v>
      </c>
      <c r="E29" s="25">
        <v>0</v>
      </c>
      <c r="F29" s="25">
        <v>0</v>
      </c>
      <c r="G29" s="25">
        <v>0</v>
      </c>
      <c r="H29" s="25">
        <v>0</v>
      </c>
      <c r="I29" s="25">
        <v>0</v>
      </c>
      <c r="J29" s="25">
        <v>0</v>
      </c>
      <c r="K29" s="25">
        <v>0</v>
      </c>
      <c r="L29" s="25">
        <v>0.1</v>
      </c>
      <c r="M29" s="25">
        <v>6.1</v>
      </c>
      <c r="N29" s="25">
        <v>2809887.1</v>
      </c>
      <c r="O29" s="25">
        <v>1.1000000000000001</v>
      </c>
      <c r="P29" s="25">
        <v>4.4000000000000004</v>
      </c>
      <c r="Q29" s="25">
        <v>4.3000000000000007</v>
      </c>
      <c r="R29" s="25">
        <v>5.8</v>
      </c>
      <c r="S29" s="25">
        <v>6</v>
      </c>
      <c r="T29" s="25">
        <v>57.115000000000002</v>
      </c>
      <c r="U29" s="25">
        <v>35.400700000000001</v>
      </c>
      <c r="V29" s="25">
        <v>45.633900000000004</v>
      </c>
      <c r="W29" s="25">
        <v>53.515799999999999</v>
      </c>
      <c r="X29" s="25">
        <v>30.776900000000001</v>
      </c>
    </row>
    <row r="30" spans="2:24" s="10" customFormat="1" ht="18" customHeight="1">
      <c r="B30" s="26" t="s">
        <v>550</v>
      </c>
      <c r="C30" s="26"/>
      <c r="D30" s="25">
        <v>0</v>
      </c>
      <c r="E30" s="25">
        <v>0</v>
      </c>
      <c r="F30" s="25">
        <v>0</v>
      </c>
      <c r="G30" s="25">
        <v>0</v>
      </c>
      <c r="H30" s="25">
        <v>0</v>
      </c>
      <c r="I30" s="25">
        <v>0</v>
      </c>
      <c r="J30" s="25">
        <v>0</v>
      </c>
      <c r="K30" s="25">
        <v>0</v>
      </c>
      <c r="L30" s="25">
        <v>0</v>
      </c>
      <c r="M30" s="25">
        <v>0</v>
      </c>
      <c r="N30" s="25">
        <v>0</v>
      </c>
      <c r="O30" s="25">
        <v>0</v>
      </c>
      <c r="P30" s="25">
        <v>1</v>
      </c>
      <c r="Q30" s="25">
        <v>1.5</v>
      </c>
      <c r="R30" s="25">
        <v>2.1</v>
      </c>
      <c r="S30" s="25">
        <v>5</v>
      </c>
      <c r="T30" s="25">
        <v>14.6</v>
      </c>
      <c r="U30" s="25">
        <v>139.11189999999999</v>
      </c>
      <c r="V30" s="25">
        <v>105.31099999999999</v>
      </c>
      <c r="W30" s="25">
        <v>46.843699999999998</v>
      </c>
      <c r="X30" s="25">
        <v>33.428199999999997</v>
      </c>
    </row>
    <row r="31" spans="2:24" s="10" customFormat="1" ht="18" customHeight="1">
      <c r="B31" s="26" t="s">
        <v>551</v>
      </c>
      <c r="C31" s="26"/>
      <c r="D31" s="25">
        <v>143.19999999999999</v>
      </c>
      <c r="E31" s="25">
        <v>165.5</v>
      </c>
      <c r="F31" s="25">
        <v>271.59999999999997</v>
      </c>
      <c r="G31" s="25">
        <v>238.1</v>
      </c>
      <c r="H31" s="25">
        <v>240.50000000000003</v>
      </c>
      <c r="I31" s="25">
        <v>797.4</v>
      </c>
      <c r="J31" s="25">
        <v>1911.1999999999998</v>
      </c>
      <c r="K31" s="25">
        <v>15034.199999999999</v>
      </c>
      <c r="L31" s="25">
        <v>729</v>
      </c>
      <c r="M31" s="25">
        <v>42262.2</v>
      </c>
      <c r="N31" s="25">
        <v>11051670.6</v>
      </c>
      <c r="O31" s="25">
        <v>22.3</v>
      </c>
      <c r="P31" s="25">
        <v>19.755700000000001</v>
      </c>
      <c r="Q31" s="25">
        <v>8.1</v>
      </c>
      <c r="R31" s="25">
        <v>8.1999999999999993</v>
      </c>
      <c r="S31" s="25">
        <v>11.700000000000001</v>
      </c>
      <c r="T31" s="25">
        <v>17.259499999999999</v>
      </c>
      <c r="U31" s="25">
        <v>24.729300000000002</v>
      </c>
      <c r="V31" s="25">
        <v>35.970500000000001</v>
      </c>
      <c r="W31" s="25">
        <v>41.515099999999997</v>
      </c>
      <c r="X31" s="25">
        <v>37.658699999999996</v>
      </c>
    </row>
    <row r="32" spans="2:24" s="10" customFormat="1" ht="18" customHeight="1">
      <c r="B32" s="26" t="s">
        <v>552</v>
      </c>
      <c r="C32" s="26"/>
      <c r="D32" s="25">
        <v>246.5</v>
      </c>
      <c r="E32" s="25">
        <v>445.1</v>
      </c>
      <c r="F32" s="25">
        <v>488.29999999999995</v>
      </c>
      <c r="G32" s="25">
        <v>634.5</v>
      </c>
      <c r="H32" s="25">
        <v>608.29999999999995</v>
      </c>
      <c r="I32" s="25">
        <v>2209.6000000000004</v>
      </c>
      <c r="J32" s="25">
        <v>1759.3</v>
      </c>
      <c r="K32" s="25">
        <v>14393.5</v>
      </c>
      <c r="L32" s="25">
        <v>10597.3</v>
      </c>
      <c r="M32" s="25">
        <v>473288.6</v>
      </c>
      <c r="N32" s="25">
        <v>10135569.700000001</v>
      </c>
      <c r="O32" s="25">
        <v>137.1</v>
      </c>
      <c r="P32" s="25">
        <v>427.11900000000003</v>
      </c>
      <c r="Q32" s="25">
        <v>556.70000000000005</v>
      </c>
      <c r="R32" s="25">
        <v>770.5</v>
      </c>
      <c r="S32" s="25">
        <v>826.8</v>
      </c>
      <c r="T32" s="25">
        <v>1421.6397999999999</v>
      </c>
      <c r="U32" s="25">
        <v>834.06849999999997</v>
      </c>
      <c r="V32" s="25">
        <v>597.79600000000005</v>
      </c>
      <c r="W32" s="25">
        <v>870.69929999999999</v>
      </c>
      <c r="X32" s="25">
        <v>741.14729999999997</v>
      </c>
    </row>
    <row r="33" spans="2:24" s="10" customFormat="1" ht="18" customHeight="1">
      <c r="B33" s="26" t="s">
        <v>553</v>
      </c>
      <c r="C33" s="26"/>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5">
        <v>0</v>
      </c>
      <c r="W33" s="25">
        <v>0</v>
      </c>
      <c r="X33" s="25">
        <v>0</v>
      </c>
    </row>
    <row r="34" spans="2:24" s="10" customFormat="1" ht="7.5" customHeight="1">
      <c r="B34" s="26" t="s">
        <v>37</v>
      </c>
      <c r="C34" s="26"/>
      <c r="D34" s="25"/>
      <c r="E34" s="25"/>
      <c r="F34" s="25"/>
      <c r="G34" s="25"/>
      <c r="H34" s="25"/>
      <c r="I34" s="25"/>
      <c r="J34" s="25"/>
      <c r="K34" s="25"/>
      <c r="L34" s="25"/>
      <c r="M34" s="25"/>
      <c r="N34" s="25"/>
      <c r="O34" s="25"/>
      <c r="P34" s="25"/>
      <c r="Q34" s="25"/>
      <c r="R34" s="25"/>
      <c r="S34" s="25"/>
      <c r="T34" s="25"/>
      <c r="U34" s="25"/>
      <c r="V34" s="25"/>
      <c r="W34" s="25"/>
      <c r="X34" s="25"/>
    </row>
    <row r="35" spans="2:24" s="30" customFormat="1" ht="18" customHeight="1">
      <c r="B35" s="19" t="s">
        <v>341</v>
      </c>
      <c r="C35" s="19"/>
      <c r="D35" s="22">
        <v>316.99999999999989</v>
      </c>
      <c r="E35" s="22">
        <v>391.79999999999995</v>
      </c>
      <c r="F35" s="22">
        <v>327.60000000000014</v>
      </c>
      <c r="G35" s="22">
        <v>456.30000000000018</v>
      </c>
      <c r="H35" s="22">
        <v>502.50000000000023</v>
      </c>
      <c r="I35" s="22">
        <v>1245.5999999999995</v>
      </c>
      <c r="J35" s="22">
        <v>3282.2000000000007</v>
      </c>
      <c r="K35" s="22">
        <v>-35361.5</v>
      </c>
      <c r="L35" s="22">
        <v>992.09999999999854</v>
      </c>
      <c r="M35" s="22">
        <v>67419.699999999953</v>
      </c>
      <c r="N35" s="22">
        <v>16528660.900000021</v>
      </c>
      <c r="O35" s="22">
        <v>86.100000000000136</v>
      </c>
      <c r="P35" s="22">
        <v>207.55580000000009</v>
      </c>
      <c r="Q35" s="22">
        <v>470.69999999999993</v>
      </c>
      <c r="R35" s="22">
        <v>408.80000000000007</v>
      </c>
      <c r="S35" s="22">
        <v>557.9000000000002</v>
      </c>
      <c r="T35" s="22">
        <v>689.73800000000006</v>
      </c>
      <c r="U35" s="22">
        <v>745.62480000000005</v>
      </c>
      <c r="V35" s="22">
        <v>998.38449999999989</v>
      </c>
      <c r="W35" s="22">
        <v>619.73540000000025</v>
      </c>
      <c r="X35" s="22">
        <v>58.620100000000093</v>
      </c>
    </row>
    <row r="36" spans="2:24" s="30" customFormat="1" ht="18" customHeight="1">
      <c r="B36" s="19" t="s">
        <v>554</v>
      </c>
      <c r="C36" s="19"/>
      <c r="D36" s="22"/>
      <c r="E36" s="22"/>
      <c r="F36" s="22"/>
      <c r="G36" s="22"/>
      <c r="H36" s="22"/>
      <c r="I36" s="22"/>
      <c r="J36" s="22"/>
      <c r="K36" s="22"/>
      <c r="L36" s="22"/>
      <c r="M36" s="22"/>
      <c r="N36" s="22"/>
      <c r="O36" s="22"/>
      <c r="P36" s="22"/>
      <c r="Q36" s="22"/>
      <c r="R36" s="22"/>
      <c r="S36" s="22"/>
      <c r="T36" s="22"/>
      <c r="U36" s="22"/>
      <c r="V36" s="22"/>
      <c r="W36" s="22"/>
      <c r="X36" s="22"/>
    </row>
    <row r="37" spans="2:24" s="30" customFormat="1" ht="7.5" customHeight="1">
      <c r="B37" s="19" t="s">
        <v>37</v>
      </c>
      <c r="C37" s="19"/>
      <c r="D37" s="22"/>
      <c r="E37" s="22"/>
      <c r="F37" s="22"/>
      <c r="G37" s="22"/>
      <c r="H37" s="22"/>
      <c r="I37" s="22"/>
      <c r="J37" s="22"/>
      <c r="K37" s="22"/>
      <c r="L37" s="22"/>
      <c r="M37" s="22"/>
      <c r="N37" s="22"/>
      <c r="O37" s="22"/>
      <c r="P37" s="22"/>
      <c r="Q37" s="22"/>
      <c r="R37" s="22"/>
      <c r="S37" s="22"/>
      <c r="T37" s="22"/>
      <c r="U37" s="22"/>
      <c r="V37" s="22"/>
      <c r="W37" s="22"/>
      <c r="X37" s="22"/>
    </row>
    <row r="38" spans="2:24" s="30" customFormat="1" ht="18" customHeight="1">
      <c r="B38" s="19" t="s">
        <v>555</v>
      </c>
      <c r="C38" s="19"/>
      <c r="D38" s="22">
        <v>316.99999999999989</v>
      </c>
      <c r="E38" s="22">
        <v>424.79999999999995</v>
      </c>
      <c r="F38" s="22">
        <v>411.80000000000018</v>
      </c>
      <c r="G38" s="22">
        <v>568.5</v>
      </c>
      <c r="H38" s="22">
        <v>664.90000000000032</v>
      </c>
      <c r="I38" s="22">
        <v>1587.6999999999998</v>
      </c>
      <c r="J38" s="22">
        <v>4861.7000000000007</v>
      </c>
      <c r="K38" s="22">
        <v>-26016.1</v>
      </c>
      <c r="L38" s="22">
        <v>3224.6999999999989</v>
      </c>
      <c r="M38" s="22">
        <v>69519.699999999953</v>
      </c>
      <c r="N38" s="22">
        <v>16865585.800000027</v>
      </c>
      <c r="O38" s="22">
        <v>88.600000000000136</v>
      </c>
      <c r="P38" s="22">
        <v>211.68780000000004</v>
      </c>
      <c r="Q38" s="22">
        <v>470.69999999999993</v>
      </c>
      <c r="R38" s="22">
        <v>408.80000000000007</v>
      </c>
      <c r="S38" s="22">
        <v>557.9000000000002</v>
      </c>
      <c r="T38" s="22">
        <v>689.73800000000006</v>
      </c>
      <c r="U38" s="22">
        <v>745.62480000000005</v>
      </c>
      <c r="V38" s="22">
        <v>998.38449999999989</v>
      </c>
      <c r="W38" s="22">
        <v>619.73540000000025</v>
      </c>
      <c r="X38" s="22">
        <v>58.620100000000093</v>
      </c>
    </row>
    <row r="39" spans="2:24" s="30" customFormat="1" ht="18" customHeight="1">
      <c r="B39" s="19" t="s">
        <v>556</v>
      </c>
      <c r="C39" s="19"/>
      <c r="D39" s="22"/>
      <c r="E39" s="22"/>
      <c r="F39" s="22"/>
      <c r="G39" s="22"/>
      <c r="H39" s="22"/>
      <c r="I39" s="22"/>
      <c r="J39" s="22"/>
      <c r="K39" s="22"/>
      <c r="L39" s="22"/>
      <c r="M39" s="22"/>
      <c r="N39" s="22"/>
      <c r="O39" s="22"/>
      <c r="P39" s="22"/>
      <c r="Q39" s="22"/>
      <c r="R39" s="22"/>
      <c r="S39" s="22"/>
      <c r="T39" s="22"/>
      <c r="U39" s="22"/>
      <c r="V39" s="22"/>
      <c r="W39" s="22"/>
      <c r="X39" s="22"/>
    </row>
    <row r="40" spans="2:24" s="30" customFormat="1" ht="6" customHeight="1">
      <c r="B40" s="19" t="s">
        <v>37</v>
      </c>
      <c r="C40" s="19"/>
      <c r="D40" s="22"/>
      <c r="E40" s="22"/>
      <c r="F40" s="22"/>
      <c r="G40" s="22"/>
      <c r="H40" s="22"/>
      <c r="I40" s="22"/>
      <c r="J40" s="22"/>
      <c r="K40" s="22"/>
      <c r="L40" s="22"/>
      <c r="M40" s="22"/>
      <c r="N40" s="22"/>
      <c r="O40" s="22"/>
      <c r="P40" s="22"/>
      <c r="Q40" s="22"/>
      <c r="R40" s="22"/>
      <c r="S40" s="22"/>
      <c r="T40" s="22"/>
      <c r="U40" s="22"/>
      <c r="V40" s="22"/>
      <c r="W40" s="22"/>
      <c r="X40" s="22"/>
    </row>
    <row r="41" spans="2:24" s="30" customFormat="1" ht="18" customHeight="1">
      <c r="B41" s="19" t="s">
        <v>557</v>
      </c>
      <c r="C41" s="19"/>
      <c r="D41" s="22">
        <v>283.2999999999999</v>
      </c>
      <c r="E41" s="22">
        <v>470.5</v>
      </c>
      <c r="F41" s="22">
        <v>494.50000000000017</v>
      </c>
      <c r="G41" s="22">
        <v>571.4</v>
      </c>
      <c r="H41" s="22">
        <v>887.30000000000018</v>
      </c>
      <c r="I41" s="22">
        <v>759.29999999999984</v>
      </c>
      <c r="J41" s="22">
        <v>1562.4000000000005</v>
      </c>
      <c r="K41" s="22">
        <v>-18582.299999999996</v>
      </c>
      <c r="L41" s="22">
        <v>3069.8999999999987</v>
      </c>
      <c r="M41" s="22">
        <v>35988.399999999921</v>
      </c>
      <c r="N41" s="22">
        <v>5367626.2000000291</v>
      </c>
      <c r="O41" s="22">
        <v>37.600000000000136</v>
      </c>
      <c r="P41" s="22">
        <v>147.40910000000005</v>
      </c>
      <c r="Q41" s="22">
        <v>390.49999999999989</v>
      </c>
      <c r="R41" s="22">
        <v>318.80000000000013</v>
      </c>
      <c r="S41" s="22">
        <v>419.80000000000024</v>
      </c>
      <c r="T41" s="22">
        <v>483.36349999999993</v>
      </c>
      <c r="U41" s="22">
        <v>449.63370000000003</v>
      </c>
      <c r="V41" s="22">
        <v>738.89989999999989</v>
      </c>
      <c r="W41" s="22">
        <v>507.60960000000028</v>
      </c>
      <c r="X41" s="22">
        <v>-84.571699999999908</v>
      </c>
    </row>
    <row r="42" spans="2:24" s="30" customFormat="1" ht="6.75" customHeight="1">
      <c r="B42" s="19" t="s">
        <v>37</v>
      </c>
      <c r="C42" s="19"/>
      <c r="D42" s="22"/>
      <c r="E42" s="22"/>
      <c r="F42" s="22"/>
      <c r="G42" s="22"/>
      <c r="H42" s="22"/>
      <c r="I42" s="22"/>
      <c r="J42" s="22"/>
      <c r="K42" s="22"/>
      <c r="L42" s="22"/>
      <c r="M42" s="22"/>
      <c r="N42" s="22"/>
      <c r="O42" s="22"/>
      <c r="P42" s="22"/>
      <c r="Q42" s="22"/>
      <c r="R42" s="22"/>
      <c r="S42" s="22"/>
      <c r="T42" s="22"/>
      <c r="U42" s="22"/>
      <c r="V42" s="22"/>
      <c r="W42" s="22"/>
      <c r="X42" s="22"/>
    </row>
    <row r="43" spans="2:24" s="30" customFormat="1" ht="18" customHeight="1">
      <c r="B43" s="19" t="s">
        <v>558</v>
      </c>
      <c r="C43" s="19"/>
      <c r="D43" s="22">
        <v>36.799999999999841</v>
      </c>
      <c r="E43" s="22">
        <v>26</v>
      </c>
      <c r="F43" s="22">
        <v>20.100000000000819</v>
      </c>
      <c r="G43" s="22">
        <v>67</v>
      </c>
      <c r="H43" s="22">
        <v>390.70000000000027</v>
      </c>
      <c r="I43" s="22">
        <v>-1335.3000000000002</v>
      </c>
      <c r="J43" s="22">
        <v>266.10000000000218</v>
      </c>
      <c r="K43" s="22">
        <v>-22933</v>
      </c>
      <c r="L43" s="22">
        <v>-7280.9</v>
      </c>
      <c r="M43" s="22">
        <v>-405444.99999999977</v>
      </c>
      <c r="N43" s="22">
        <v>-2522465.1999999732</v>
      </c>
      <c r="O43" s="22">
        <v>-80.099999999999909</v>
      </c>
      <c r="P43" s="22">
        <v>-185.25090000000012</v>
      </c>
      <c r="Q43" s="22">
        <v>-153</v>
      </c>
      <c r="R43" s="22">
        <v>-411.90000000000009</v>
      </c>
      <c r="S43" s="22">
        <v>-380.49999999999977</v>
      </c>
      <c r="T43" s="22">
        <v>-907.77629999999954</v>
      </c>
      <c r="U43" s="22">
        <v>-341.5927999999999</v>
      </c>
      <c r="V43" s="22">
        <v>194.5966999999996</v>
      </c>
      <c r="W43" s="22">
        <v>-217.48659999999973</v>
      </c>
      <c r="X43" s="22">
        <v>-726.63230000000021</v>
      </c>
    </row>
    <row r="44" spans="2:24" s="30" customFormat="1" ht="6" customHeight="1">
      <c r="B44" s="19" t="s">
        <v>37</v>
      </c>
      <c r="C44" s="19"/>
      <c r="D44" s="22"/>
      <c r="E44" s="22"/>
      <c r="F44" s="22"/>
      <c r="G44" s="22"/>
      <c r="H44" s="22"/>
      <c r="I44" s="22"/>
      <c r="J44" s="22"/>
      <c r="K44" s="22"/>
      <c r="L44" s="22"/>
      <c r="M44" s="22"/>
      <c r="N44" s="22"/>
      <c r="O44" s="22"/>
      <c r="P44" s="22"/>
      <c r="Q44" s="22"/>
      <c r="R44" s="22"/>
      <c r="S44" s="22"/>
      <c r="T44" s="22"/>
      <c r="U44" s="22"/>
      <c r="V44" s="22"/>
      <c r="W44" s="22"/>
      <c r="X44" s="22"/>
    </row>
    <row r="45" spans="2:24" s="30" customFormat="1" ht="18" customHeight="1">
      <c r="B45" s="19" t="s">
        <v>559</v>
      </c>
      <c r="C45" s="19"/>
      <c r="D45" s="22">
        <v>0</v>
      </c>
      <c r="E45" s="22">
        <v>7.5</v>
      </c>
      <c r="F45" s="22">
        <v>0</v>
      </c>
      <c r="G45" s="22">
        <v>0</v>
      </c>
      <c r="H45" s="22">
        <v>0</v>
      </c>
      <c r="I45" s="22">
        <v>14.2</v>
      </c>
      <c r="J45" s="22">
        <v>0</v>
      </c>
      <c r="K45" s="22">
        <v>177.1</v>
      </c>
      <c r="L45" s="22">
        <v>0</v>
      </c>
      <c r="M45" s="22">
        <v>2979.2</v>
      </c>
      <c r="N45" s="22">
        <v>2262841.9</v>
      </c>
      <c r="O45" s="22">
        <v>9.3000000000000007</v>
      </c>
      <c r="P45" s="22">
        <v>47.514000000000003</v>
      </c>
      <c r="Q45" s="22">
        <v>101.5</v>
      </c>
      <c r="R45" s="22">
        <v>174.7</v>
      </c>
      <c r="S45" s="22">
        <v>49.1</v>
      </c>
      <c r="T45" s="22">
        <v>409.2482</v>
      </c>
      <c r="U45" s="22">
        <v>198.7902</v>
      </c>
      <c r="V45" s="22">
        <v>150.5198</v>
      </c>
      <c r="W45" s="22">
        <v>341.81</v>
      </c>
      <c r="X45" s="22">
        <v>368.28609999999998</v>
      </c>
    </row>
    <row r="46" spans="2:24" s="10" customFormat="1" ht="6.75" customHeight="1">
      <c r="B46" s="26" t="s">
        <v>37</v>
      </c>
      <c r="C46" s="26"/>
      <c r="D46" s="25"/>
      <c r="E46" s="25"/>
      <c r="F46" s="25"/>
      <c r="G46" s="25"/>
      <c r="H46" s="25"/>
      <c r="I46" s="25"/>
      <c r="J46" s="25"/>
      <c r="K46" s="25"/>
      <c r="L46" s="25"/>
      <c r="M46" s="25"/>
      <c r="N46" s="25"/>
      <c r="O46" s="25"/>
      <c r="P46" s="25"/>
      <c r="Q46" s="25"/>
      <c r="R46" s="25"/>
      <c r="S46" s="25"/>
      <c r="T46" s="25"/>
      <c r="U46" s="25"/>
      <c r="V46" s="25"/>
      <c r="W46" s="25"/>
      <c r="X46" s="25"/>
    </row>
    <row r="47" spans="2:24" s="10" customFormat="1" ht="18" customHeight="1">
      <c r="B47" s="19" t="s">
        <v>560</v>
      </c>
      <c r="C47" s="19"/>
      <c r="D47" s="22">
        <v>36.799999999999841</v>
      </c>
      <c r="E47" s="22">
        <v>33.5</v>
      </c>
      <c r="F47" s="22">
        <v>20.100000000000819</v>
      </c>
      <c r="G47" s="22">
        <v>67</v>
      </c>
      <c r="H47" s="22">
        <v>390.70000000000027</v>
      </c>
      <c r="I47" s="22">
        <v>-1321.1000000000001</v>
      </c>
      <c r="J47" s="22">
        <v>266.10000000000218</v>
      </c>
      <c r="K47" s="22">
        <v>-22755.9</v>
      </c>
      <c r="L47" s="22">
        <v>-7280.9</v>
      </c>
      <c r="M47" s="22">
        <v>-402465.79999999976</v>
      </c>
      <c r="N47" s="22">
        <v>-259623.29999997327</v>
      </c>
      <c r="O47" s="22">
        <v>-70.799999999999912</v>
      </c>
      <c r="P47" s="22">
        <v>-137.73690000000011</v>
      </c>
      <c r="Q47" s="22">
        <v>-51.5</v>
      </c>
      <c r="R47" s="22">
        <v>-237.2000000000001</v>
      </c>
      <c r="S47" s="22">
        <v>-331.39999999999975</v>
      </c>
      <c r="T47" s="22">
        <v>-498.52809999999954</v>
      </c>
      <c r="U47" s="22">
        <v>-142.8025999999999</v>
      </c>
      <c r="V47" s="22">
        <v>345.11649999999963</v>
      </c>
      <c r="W47" s="22">
        <v>124.32340000000028</v>
      </c>
      <c r="X47" s="22">
        <v>-358.34620000000024</v>
      </c>
    </row>
    <row r="48" spans="2:24" s="189" customFormat="1" ht="6" customHeight="1">
      <c r="B48" s="19"/>
      <c r="C48" s="187"/>
      <c r="D48" s="188"/>
      <c r="E48" s="188"/>
      <c r="F48" s="188"/>
      <c r="G48" s="188"/>
      <c r="H48" s="188"/>
      <c r="I48" s="188"/>
      <c r="J48" s="188"/>
      <c r="K48" s="188"/>
      <c r="L48" s="188"/>
      <c r="M48" s="188"/>
      <c r="N48" s="188"/>
      <c r="O48" s="188"/>
      <c r="P48" s="188"/>
      <c r="Q48" s="188"/>
      <c r="R48" s="188"/>
      <c r="S48" s="188"/>
      <c r="T48" s="188"/>
      <c r="U48" s="188"/>
      <c r="V48" s="188"/>
      <c r="W48" s="188"/>
      <c r="X48" s="188"/>
    </row>
    <row r="49" spans="2:24" s="10" customFormat="1" ht="18" customHeight="1">
      <c r="B49" s="19" t="s">
        <v>561</v>
      </c>
      <c r="C49" s="19"/>
      <c r="D49" s="22">
        <f>+D50+D53</f>
        <v>-36.800000000000011</v>
      </c>
      <c r="E49" s="22">
        <f t="shared" ref="E49:X49" si="0">+E50+E53</f>
        <v>-33.500000000000163</v>
      </c>
      <c r="F49" s="22">
        <f t="shared" si="0"/>
        <v>-20.100000000000332</v>
      </c>
      <c r="G49" s="22">
        <f t="shared" si="0"/>
        <v>-66.999999999999787</v>
      </c>
      <c r="H49" s="22">
        <f t="shared" si="0"/>
        <v>-390.70000000000005</v>
      </c>
      <c r="I49" s="22">
        <f t="shared" si="0"/>
        <v>1321.1000000000001</v>
      </c>
      <c r="J49" s="22">
        <f t="shared" si="0"/>
        <v>-266.10000000000002</v>
      </c>
      <c r="K49" s="22">
        <f t="shared" si="0"/>
        <v>22755.9</v>
      </c>
      <c r="L49" s="22">
        <f t="shared" si="0"/>
        <v>7280.9000000000015</v>
      </c>
      <c r="M49" s="22">
        <f t="shared" si="0"/>
        <v>402465.8</v>
      </c>
      <c r="N49" s="22">
        <f t="shared" si="0"/>
        <v>259623.29999998491</v>
      </c>
      <c r="O49" s="22">
        <f t="shared" si="0"/>
        <v>70.799999999999969</v>
      </c>
      <c r="P49" s="22">
        <f t="shared" si="0"/>
        <v>137.73689999999996</v>
      </c>
      <c r="Q49" s="22">
        <f t="shared" si="0"/>
        <v>51.499999999999915</v>
      </c>
      <c r="R49" s="22">
        <f t="shared" si="0"/>
        <v>237.2000000000001</v>
      </c>
      <c r="S49" s="22">
        <f t="shared" si="0"/>
        <v>331.40000000000003</v>
      </c>
      <c r="T49" s="22">
        <f t="shared" si="0"/>
        <v>498.52809999999982</v>
      </c>
      <c r="U49" s="22">
        <f t="shared" si="0"/>
        <v>142.80259999999998</v>
      </c>
      <c r="V49" s="22">
        <f t="shared" si="0"/>
        <v>-345.11650000000014</v>
      </c>
      <c r="W49" s="22">
        <f t="shared" si="0"/>
        <v>-124.32339999999978</v>
      </c>
      <c r="X49" s="22">
        <f t="shared" si="0"/>
        <v>358.34619999999984</v>
      </c>
    </row>
    <row r="50" spans="2:24" s="10" customFormat="1" ht="18" customHeight="1">
      <c r="B50" s="26" t="s">
        <v>562</v>
      </c>
      <c r="C50" s="26"/>
      <c r="D50" s="25">
        <v>0</v>
      </c>
      <c r="E50" s="25">
        <v>20.800000000000004</v>
      </c>
      <c r="F50" s="25">
        <v>21.000000000000004</v>
      </c>
      <c r="G50" s="25">
        <v>-48.5</v>
      </c>
      <c r="H50" s="25">
        <v>-90</v>
      </c>
      <c r="I50" s="25">
        <v>310.39999999999998</v>
      </c>
      <c r="J50" s="25">
        <v>-78.900000000000006</v>
      </c>
      <c r="K50" s="25">
        <v>6.2999999999999972</v>
      </c>
      <c r="L50" s="25">
        <v>6421.8</v>
      </c>
      <c r="M50" s="25">
        <v>179280.2</v>
      </c>
      <c r="N50" s="25">
        <v>264844</v>
      </c>
      <c r="O50" s="25">
        <v>-7.3999999999999995</v>
      </c>
      <c r="P50" s="25">
        <v>75.499999999999986</v>
      </c>
      <c r="Q50" s="25">
        <v>145.69999999999999</v>
      </c>
      <c r="R50" s="25">
        <v>228.2</v>
      </c>
      <c r="S50" s="25">
        <v>482.30000000000007</v>
      </c>
      <c r="T50" s="25">
        <v>541.05269999999996</v>
      </c>
      <c r="U50" s="25">
        <v>518.20240000000001</v>
      </c>
      <c r="V50" s="25">
        <v>13.525200000000032</v>
      </c>
      <c r="W50" s="25">
        <v>-7.7589999999999915</v>
      </c>
      <c r="X50" s="25">
        <v>-28.738400000000041</v>
      </c>
    </row>
    <row r="51" spans="2:24" s="10" customFormat="1" ht="18" customHeight="1">
      <c r="B51" s="26" t="s">
        <v>563</v>
      </c>
      <c r="C51" s="26"/>
      <c r="D51" s="25">
        <v>0</v>
      </c>
      <c r="E51" s="25">
        <v>42.2</v>
      </c>
      <c r="F51" s="25">
        <v>32.200000000000003</v>
      </c>
      <c r="G51" s="25">
        <v>0.1</v>
      </c>
      <c r="H51" s="25">
        <v>0</v>
      </c>
      <c r="I51" s="25">
        <v>374.8</v>
      </c>
      <c r="J51" s="25">
        <v>0</v>
      </c>
      <c r="K51" s="25">
        <v>106.3</v>
      </c>
      <c r="L51" s="25">
        <v>6421.8</v>
      </c>
      <c r="M51" s="25">
        <v>179280.2</v>
      </c>
      <c r="N51" s="25">
        <v>264844</v>
      </c>
      <c r="O51" s="25">
        <v>12.6</v>
      </c>
      <c r="P51" s="25">
        <v>148.6</v>
      </c>
      <c r="Q51" s="25">
        <v>240.2</v>
      </c>
      <c r="R51" s="25">
        <v>324.10000000000002</v>
      </c>
      <c r="S51" s="25">
        <v>643.40000000000009</v>
      </c>
      <c r="T51" s="25">
        <v>898.83339999999998</v>
      </c>
      <c r="U51" s="25">
        <v>727.3528</v>
      </c>
      <c r="V51" s="25">
        <v>457.4178</v>
      </c>
      <c r="W51" s="25">
        <v>368.03069999999997</v>
      </c>
      <c r="X51" s="25">
        <v>376.4821</v>
      </c>
    </row>
    <row r="52" spans="2:24" s="10" customFormat="1" ht="18" customHeight="1">
      <c r="B52" s="26" t="s">
        <v>564</v>
      </c>
      <c r="C52" s="26"/>
      <c r="D52" s="25">
        <v>0</v>
      </c>
      <c r="E52" s="25">
        <v>21.4</v>
      </c>
      <c r="F52" s="25">
        <v>11.2</v>
      </c>
      <c r="G52" s="25">
        <v>48.6</v>
      </c>
      <c r="H52" s="25">
        <v>90</v>
      </c>
      <c r="I52" s="25">
        <v>64.400000000000006</v>
      </c>
      <c r="J52" s="25">
        <v>78.900000000000006</v>
      </c>
      <c r="K52" s="25">
        <v>100</v>
      </c>
      <c r="L52" s="25">
        <v>0</v>
      </c>
      <c r="M52" s="25">
        <v>0</v>
      </c>
      <c r="N52" s="10">
        <v>0</v>
      </c>
      <c r="O52" s="25">
        <v>20</v>
      </c>
      <c r="P52" s="25">
        <v>73.100000000000009</v>
      </c>
      <c r="Q52" s="25">
        <v>94.5</v>
      </c>
      <c r="R52" s="25">
        <v>95.9</v>
      </c>
      <c r="S52" s="25">
        <v>161.1</v>
      </c>
      <c r="T52" s="25">
        <v>357.78070000000002</v>
      </c>
      <c r="U52" s="25">
        <v>209.15039999999999</v>
      </c>
      <c r="V52" s="25">
        <v>443.89259999999996</v>
      </c>
      <c r="W52" s="25">
        <v>375.78969999999998</v>
      </c>
      <c r="X52" s="25">
        <v>405.22050000000002</v>
      </c>
    </row>
    <row r="53" spans="2:24" s="10" customFormat="1" ht="18" customHeight="1">
      <c r="B53" s="26" t="s">
        <v>565</v>
      </c>
      <c r="C53" s="26"/>
      <c r="D53" s="25">
        <v>-36.800000000000011</v>
      </c>
      <c r="E53" s="25">
        <v>-54.300000000000168</v>
      </c>
      <c r="F53" s="25">
        <v>-41.100000000000335</v>
      </c>
      <c r="G53" s="25">
        <v>-18.499999999999787</v>
      </c>
      <c r="H53" s="25">
        <v>-300.70000000000005</v>
      </c>
      <c r="I53" s="25">
        <v>1010.7000000000002</v>
      </c>
      <c r="J53" s="25">
        <v>-187.20000000000005</v>
      </c>
      <c r="K53" s="25">
        <v>22749.600000000002</v>
      </c>
      <c r="L53" s="25">
        <v>859.10000000000082</v>
      </c>
      <c r="M53" s="25">
        <v>223185.59999999998</v>
      </c>
      <c r="N53" s="25">
        <v>-5220.7000000150874</v>
      </c>
      <c r="O53" s="25">
        <v>78.199999999999974</v>
      </c>
      <c r="P53" s="25">
        <v>62.236899999999984</v>
      </c>
      <c r="Q53" s="25">
        <v>-94.200000000000074</v>
      </c>
      <c r="R53" s="25">
        <v>9.0000000000001279</v>
      </c>
      <c r="S53" s="25">
        <v>-150.90000000000003</v>
      </c>
      <c r="T53" s="25">
        <v>-42.524600000000149</v>
      </c>
      <c r="U53" s="25">
        <v>-375.39980000000003</v>
      </c>
      <c r="V53" s="25">
        <v>-358.64170000000018</v>
      </c>
      <c r="W53" s="25">
        <v>-116.56439999999979</v>
      </c>
      <c r="X53" s="25">
        <v>387.08459999999991</v>
      </c>
    </row>
    <row r="54" spans="2:24" s="10" customFormat="1" ht="18" customHeight="1">
      <c r="B54" s="26" t="s">
        <v>505</v>
      </c>
      <c r="C54" s="26"/>
      <c r="D54" s="25">
        <v>-101.9</v>
      </c>
      <c r="E54" s="25">
        <v>-123.89999999999998</v>
      </c>
      <c r="F54" s="25">
        <v>-30.000000000000004</v>
      </c>
      <c r="G54" s="25">
        <v>87.600000000000009</v>
      </c>
      <c r="H54" s="25">
        <v>-280.39999999999998</v>
      </c>
      <c r="I54" s="25">
        <v>295.70000000000005</v>
      </c>
      <c r="J54" s="25">
        <v>-707.30000000000007</v>
      </c>
      <c r="K54" s="25">
        <v>3555.2999999999997</v>
      </c>
      <c r="L54" s="25">
        <v>-1308.5</v>
      </c>
      <c r="M54" s="25">
        <v>103443</v>
      </c>
      <c r="N54" s="25">
        <v>3121979</v>
      </c>
      <c r="O54" s="25">
        <v>88.8</v>
      </c>
      <c r="P54" s="25">
        <v>9.6569000000000003</v>
      </c>
      <c r="Q54" s="25">
        <v>21.6</v>
      </c>
      <c r="R54" s="25">
        <v>-14.899999999999999</v>
      </c>
      <c r="S54" s="25">
        <v>-31.049999999999997</v>
      </c>
      <c r="T54" s="25">
        <v>25.2</v>
      </c>
      <c r="U54" s="25">
        <v>-112.6584</v>
      </c>
      <c r="V54" s="25">
        <v>-225.97320000000002</v>
      </c>
      <c r="W54" s="25">
        <v>16.946400000000001</v>
      </c>
      <c r="X54" s="25">
        <v>45.951300000000003</v>
      </c>
    </row>
    <row r="55" spans="2:24" s="10" customFormat="1" ht="18" customHeight="1">
      <c r="B55" s="26" t="s">
        <v>566</v>
      </c>
      <c r="C55" s="26"/>
      <c r="D55" s="25">
        <v>65.099999999999994</v>
      </c>
      <c r="E55" s="25">
        <v>69.59999999999981</v>
      </c>
      <c r="F55" s="25">
        <v>-11.100000000000332</v>
      </c>
      <c r="G55" s="25">
        <v>-106.0999999999998</v>
      </c>
      <c r="H55" s="25">
        <v>-20.300000000000061</v>
      </c>
      <c r="I55" s="25">
        <v>715.00000000000011</v>
      </c>
      <c r="J55" s="25">
        <v>520.1</v>
      </c>
      <c r="K55" s="25">
        <v>19194.300000000003</v>
      </c>
      <c r="L55" s="25">
        <v>2167.6000000000008</v>
      </c>
      <c r="M55" s="25">
        <v>119742.59999999996</v>
      </c>
      <c r="N55" s="25">
        <v>-3127199.7000000151</v>
      </c>
      <c r="O55" s="25">
        <v>-10.600000000000023</v>
      </c>
      <c r="P55" s="25">
        <v>52.579999999999984</v>
      </c>
      <c r="Q55" s="25">
        <v>-115.80000000000008</v>
      </c>
      <c r="R55" s="25">
        <v>23.900000000000126</v>
      </c>
      <c r="S55" s="25">
        <v>-119.85000000000005</v>
      </c>
      <c r="T55" s="25">
        <v>-67.724600000000152</v>
      </c>
      <c r="U55" s="25">
        <v>-262.74140000000006</v>
      </c>
      <c r="V55" s="25">
        <v>-132.66850000000017</v>
      </c>
      <c r="W55" s="25">
        <v>-133.51079999999979</v>
      </c>
      <c r="X55" s="25">
        <v>341.13329999999991</v>
      </c>
    </row>
    <row r="56" spans="2:24" s="10" customFormat="1" ht="18" customHeight="1">
      <c r="B56" s="26" t="s">
        <v>567</v>
      </c>
      <c r="C56" s="26"/>
      <c r="D56" s="25">
        <v>0</v>
      </c>
      <c r="E56" s="25">
        <v>0</v>
      </c>
      <c r="F56" s="25">
        <v>0</v>
      </c>
      <c r="G56" s="25">
        <v>0</v>
      </c>
      <c r="H56" s="25">
        <v>0</v>
      </c>
      <c r="I56" s="25">
        <v>0</v>
      </c>
      <c r="J56" s="25">
        <v>0</v>
      </c>
      <c r="K56" s="25">
        <v>0</v>
      </c>
      <c r="L56" s="25">
        <v>-572.5</v>
      </c>
      <c r="M56" s="25">
        <v>-753.4</v>
      </c>
      <c r="N56" s="25">
        <v>-75180.3</v>
      </c>
      <c r="O56" s="25">
        <v>-3.2</v>
      </c>
      <c r="P56" s="25">
        <v>-8.9</v>
      </c>
      <c r="Q56" s="25">
        <v>-3.3889999999999998</v>
      </c>
      <c r="R56" s="25">
        <v>-1</v>
      </c>
      <c r="S56" s="25">
        <v>-4</v>
      </c>
      <c r="T56" s="25">
        <v>-2.7480000000000002</v>
      </c>
      <c r="U56" s="25">
        <v>0</v>
      </c>
      <c r="V56" s="25">
        <v>0</v>
      </c>
      <c r="W56" s="25">
        <v>0</v>
      </c>
      <c r="X56" s="25">
        <v>0</v>
      </c>
    </row>
    <row r="57" spans="2:24" s="10" customFormat="1" ht="18" customHeight="1">
      <c r="B57" s="26" t="s">
        <v>568</v>
      </c>
      <c r="C57" s="26"/>
      <c r="D57" s="25">
        <v>65.099999999999994</v>
      </c>
      <c r="E57" s="25">
        <v>69.59999999999981</v>
      </c>
      <c r="F57" s="25">
        <v>-11.100000000000332</v>
      </c>
      <c r="G57" s="25">
        <v>-106.0999999999998</v>
      </c>
      <c r="H57" s="25">
        <v>-20.300000000000061</v>
      </c>
      <c r="I57" s="25">
        <v>715.00000000000011</v>
      </c>
      <c r="J57" s="25">
        <v>520.1</v>
      </c>
      <c r="K57" s="25">
        <v>19194.300000000003</v>
      </c>
      <c r="L57" s="25">
        <v>2740.1000000000008</v>
      </c>
      <c r="M57" s="25">
        <v>120495.99999999996</v>
      </c>
      <c r="N57" s="25">
        <v>-3052019.4000000153</v>
      </c>
      <c r="O57" s="25">
        <v>-7.4000000000000226</v>
      </c>
      <c r="P57" s="25">
        <v>38.579999999999977</v>
      </c>
      <c r="Q57" s="25">
        <v>-107.51100000000008</v>
      </c>
      <c r="R57" s="25">
        <v>-25.899999999999871</v>
      </c>
      <c r="S57" s="25">
        <v>-147.95000000000005</v>
      </c>
      <c r="T57" s="25">
        <v>-63.976600000000147</v>
      </c>
      <c r="U57" s="25">
        <v>-262.74140000000006</v>
      </c>
      <c r="V57" s="25">
        <v>-132.66850000000017</v>
      </c>
      <c r="W57" s="25">
        <v>-113.52709999999978</v>
      </c>
      <c r="X57" s="25">
        <v>362.0012999999999</v>
      </c>
    </row>
    <row r="58" spans="2:24" s="10" customFormat="1" ht="18" customHeight="1">
      <c r="B58" s="26" t="s">
        <v>569</v>
      </c>
      <c r="C58" s="26"/>
      <c r="D58" s="25">
        <v>0</v>
      </c>
      <c r="E58" s="25">
        <v>0</v>
      </c>
      <c r="F58" s="25">
        <v>0</v>
      </c>
      <c r="G58" s="25">
        <v>0</v>
      </c>
      <c r="H58" s="25">
        <v>0</v>
      </c>
      <c r="I58" s="25">
        <v>0</v>
      </c>
      <c r="J58" s="25">
        <v>0</v>
      </c>
      <c r="K58" s="25">
        <v>0</v>
      </c>
      <c r="L58" s="25">
        <v>0</v>
      </c>
      <c r="M58" s="25">
        <v>0</v>
      </c>
      <c r="N58" s="25">
        <v>0</v>
      </c>
      <c r="O58" s="25">
        <v>0</v>
      </c>
      <c r="P58" s="25">
        <v>22.900000000000002</v>
      </c>
      <c r="Q58" s="25">
        <v>-4.8999999999999995</v>
      </c>
      <c r="R58" s="25">
        <v>50.8</v>
      </c>
      <c r="S58" s="25">
        <v>32.1</v>
      </c>
      <c r="T58" s="25">
        <v>-1</v>
      </c>
      <c r="U58" s="25">
        <v>0</v>
      </c>
      <c r="V58" s="25">
        <v>0</v>
      </c>
      <c r="W58" s="25">
        <v>-19.983699999999999</v>
      </c>
      <c r="X58" s="25">
        <v>-20.867999999999999</v>
      </c>
    </row>
    <row r="59" spans="2:24" s="10" customFormat="1" ht="8.25" customHeight="1" thickBot="1">
      <c r="B59" s="12"/>
      <c r="C59" s="12"/>
      <c r="D59" s="12"/>
      <c r="E59" s="12"/>
      <c r="F59" s="12"/>
      <c r="G59" s="12"/>
      <c r="H59" s="12"/>
      <c r="I59" s="12"/>
      <c r="J59" s="12"/>
      <c r="K59" s="12"/>
      <c r="L59" s="12"/>
      <c r="M59" s="12"/>
      <c r="N59" s="25"/>
      <c r="O59" s="12"/>
      <c r="P59" s="12"/>
      <c r="Q59" s="12"/>
      <c r="R59" s="12"/>
      <c r="S59" s="12"/>
      <c r="T59" s="12"/>
      <c r="U59" s="12"/>
    </row>
    <row r="60" spans="2:24" s="10" customFormat="1" ht="18" customHeight="1">
      <c r="B60" s="333" t="s">
        <v>39</v>
      </c>
      <c r="C60" s="333" t="s">
        <v>570</v>
      </c>
      <c r="D60" s="333"/>
      <c r="E60" s="333"/>
      <c r="F60" s="339"/>
      <c r="G60" s="339"/>
      <c r="H60" s="334"/>
      <c r="I60" s="334"/>
      <c r="J60" s="334"/>
      <c r="K60" s="334"/>
      <c r="L60" s="334"/>
      <c r="M60" s="334"/>
      <c r="N60" s="334"/>
      <c r="O60" s="334"/>
      <c r="P60" s="334"/>
      <c r="Q60" s="334"/>
      <c r="R60" s="334"/>
      <c r="S60" s="334"/>
      <c r="T60" s="334"/>
      <c r="U60" s="334"/>
      <c r="V60" s="335"/>
      <c r="W60" s="335"/>
      <c r="X60" s="335"/>
    </row>
    <row r="61" spans="2:24" s="10" customFormat="1" ht="18" customHeight="1">
      <c r="B61" s="35" t="s">
        <v>40</v>
      </c>
      <c r="C61" s="35" t="s">
        <v>571</v>
      </c>
      <c r="D61" s="35"/>
      <c r="E61" s="36"/>
      <c r="F61" s="36"/>
      <c r="G61" s="12"/>
      <c r="H61" s="12"/>
      <c r="I61" s="12"/>
      <c r="J61" s="12"/>
      <c r="K61" s="12"/>
      <c r="L61" s="12"/>
      <c r="M61" s="12"/>
      <c r="N61" s="12"/>
      <c r="O61" s="12"/>
      <c r="P61" s="12"/>
      <c r="Q61" s="12"/>
      <c r="R61" s="12"/>
      <c r="S61" s="12"/>
      <c r="T61" s="12"/>
      <c r="U61" s="12"/>
    </row>
    <row r="62" spans="2:24" ht="18" customHeight="1">
      <c r="B62" s="35" t="s">
        <v>41</v>
      </c>
      <c r="C62" s="35" t="s">
        <v>572</v>
      </c>
      <c r="D62" s="12"/>
      <c r="E62" s="12"/>
      <c r="F62" s="12"/>
      <c r="G62" s="12"/>
      <c r="N62" s="12"/>
    </row>
    <row r="63" spans="2:24" ht="18" customHeight="1">
      <c r="B63" s="35" t="s">
        <v>42</v>
      </c>
      <c r="C63" s="35" t="s">
        <v>573</v>
      </c>
      <c r="D63" s="12"/>
      <c r="E63" s="12"/>
      <c r="F63" s="12"/>
      <c r="G63" s="12"/>
    </row>
    <row r="64" spans="2:24" ht="18" customHeight="1">
      <c r="B64" s="35" t="s">
        <v>515</v>
      </c>
      <c r="C64" s="1" t="s">
        <v>574</v>
      </c>
    </row>
    <row r="65" spans="2:7" ht="18" customHeight="1"/>
    <row r="66" spans="2:7" ht="18" customHeight="1">
      <c r="C66" s="35"/>
    </row>
    <row r="67" spans="2:7" ht="18" customHeight="1">
      <c r="B67" s="38"/>
      <c r="C67" s="38"/>
    </row>
    <row r="68" spans="2:7">
      <c r="B68" s="38"/>
      <c r="C68" s="38"/>
    </row>
    <row r="69" spans="2:7">
      <c r="D69" s="12"/>
      <c r="E69" s="12"/>
      <c r="F69" s="12"/>
      <c r="G69" s="12"/>
    </row>
  </sheetData>
  <mergeCells count="2">
    <mergeCell ref="B4:E4"/>
    <mergeCell ref="D7:M7"/>
  </mergeCells>
  <printOptions verticalCentered="1"/>
  <pageMargins left="0.39370078740157483" right="0.39370078740157483" top="0.39370078740157483" bottom="0.39370078740157483" header="0" footer="0"/>
  <pageSetup paperSize="176" scale="87" orientation="portrait" r:id="rId1"/>
  <ignoredErrors>
    <ignoredError sqref="D6:X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P41"/>
  <sheetViews>
    <sheetView zoomScale="80" zoomScaleNormal="80" zoomScaleSheetLayoutView="100" workbookViewId="0"/>
  </sheetViews>
  <sheetFormatPr baseColWidth="10" defaultRowHeight="12.75"/>
  <cols>
    <col min="1" max="1" width="3.7109375" style="45" customWidth="1"/>
    <col min="2" max="2" width="18" style="45" customWidth="1"/>
    <col min="3" max="3" width="83.85546875" style="45" customWidth="1"/>
    <col min="4" max="4" width="11.7109375" style="45" customWidth="1"/>
    <col min="5" max="8" width="13.42578125" style="45" customWidth="1"/>
    <col min="9" max="9" width="12.7109375" style="45" customWidth="1"/>
    <col min="10" max="10" width="13.42578125" style="45" customWidth="1"/>
    <col min="11" max="11" width="12.140625" style="45" customWidth="1"/>
    <col min="12" max="12" width="15.42578125" style="45" customWidth="1"/>
    <col min="13" max="13" width="13.7109375" style="45" customWidth="1"/>
    <col min="14" max="14" width="13.85546875" style="45" customWidth="1"/>
    <col min="15" max="16" width="13.28515625" style="45" customWidth="1"/>
    <col min="17" max="17" width="12.85546875" style="45" customWidth="1"/>
    <col min="18" max="18" width="13.85546875" style="45" customWidth="1"/>
    <col min="19" max="22" width="14.140625" style="45" customWidth="1"/>
    <col min="23" max="23" width="12.28515625" style="45" customWidth="1"/>
    <col min="24" max="24" width="14.140625" style="45" bestFit="1" customWidth="1"/>
    <col min="25" max="25" width="12.85546875" style="45" bestFit="1" customWidth="1"/>
    <col min="26" max="16384" width="11.42578125" style="45"/>
  </cols>
  <sheetData>
    <row r="1" spans="2:42" ht="18" customHeight="1"/>
    <row r="2" spans="2:42" ht="18" customHeight="1">
      <c r="B2" s="2" t="s">
        <v>277</v>
      </c>
      <c r="C2" s="3"/>
      <c r="D2" s="3"/>
      <c r="E2" s="3"/>
      <c r="F2" s="3"/>
      <c r="G2" s="3"/>
      <c r="H2" s="3"/>
    </row>
    <row r="3" spans="2:42" ht="18" customHeight="1">
      <c r="B3" s="6" t="s">
        <v>250</v>
      </c>
      <c r="C3" s="4"/>
      <c r="D3" s="4"/>
      <c r="E3" s="4"/>
      <c r="F3" s="4"/>
      <c r="G3" s="4"/>
      <c r="H3" s="4"/>
      <c r="I3" s="3"/>
      <c r="J3" s="3"/>
      <c r="K3" s="71"/>
      <c r="L3" s="71"/>
    </row>
    <row r="4" spans="2:42" ht="18" customHeight="1">
      <c r="B4" s="374" t="s">
        <v>248</v>
      </c>
      <c r="C4" s="374"/>
      <c r="D4" s="288"/>
      <c r="E4" s="302"/>
      <c r="F4" s="288"/>
      <c r="G4" s="288"/>
      <c r="H4" s="288"/>
      <c r="I4" s="4"/>
      <c r="J4" s="4"/>
      <c r="K4" s="71"/>
      <c r="L4" s="71"/>
    </row>
    <row r="5" spans="2:42" ht="6.75" customHeight="1" thickBot="1">
      <c r="I5" s="374"/>
      <c r="J5" s="374"/>
      <c r="K5" s="184"/>
      <c r="N5" s="184"/>
      <c r="Q5" s="184"/>
    </row>
    <row r="6" spans="2:42" ht="30" customHeight="1" thickBot="1">
      <c r="B6" s="377" t="s">
        <v>74</v>
      </c>
      <c r="C6" s="377"/>
      <c r="D6" s="337">
        <v>2001</v>
      </c>
      <c r="E6" s="337">
        <v>2002</v>
      </c>
      <c r="F6" s="337">
        <v>2003</v>
      </c>
      <c r="G6" s="337">
        <v>2004</v>
      </c>
      <c r="H6" s="337">
        <v>2005</v>
      </c>
      <c r="I6" s="342">
        <v>2006</v>
      </c>
      <c r="J6" s="337">
        <v>2007</v>
      </c>
      <c r="K6" s="337">
        <v>2008</v>
      </c>
      <c r="L6" s="337">
        <v>2009</v>
      </c>
      <c r="M6" s="342">
        <v>2010</v>
      </c>
      <c r="N6" s="337">
        <v>2011</v>
      </c>
      <c r="O6" s="337">
        <v>2012</v>
      </c>
      <c r="P6" s="337">
        <v>2013</v>
      </c>
      <c r="Q6" s="337" t="s">
        <v>54</v>
      </c>
      <c r="R6" s="337" t="s">
        <v>55</v>
      </c>
      <c r="S6" s="337" t="s">
        <v>56</v>
      </c>
      <c r="T6" s="337" t="s">
        <v>57</v>
      </c>
      <c r="U6" s="337" t="s">
        <v>58</v>
      </c>
      <c r="V6" s="337" t="s">
        <v>202</v>
      </c>
      <c r="W6" s="337" t="s">
        <v>686</v>
      </c>
    </row>
    <row r="7" spans="2:42" ht="7.5" customHeight="1">
      <c r="B7" s="72"/>
      <c r="C7" s="72"/>
      <c r="D7" s="72"/>
      <c r="E7" s="72"/>
      <c r="F7" s="72"/>
      <c r="G7" s="72"/>
      <c r="H7" s="72"/>
      <c r="I7" s="71"/>
      <c r="J7" s="71"/>
      <c r="K7" s="71"/>
      <c r="L7" s="71"/>
      <c r="M7" s="71"/>
    </row>
    <row r="8" spans="2:42" ht="18" customHeight="1">
      <c r="B8" s="73" t="s">
        <v>251</v>
      </c>
      <c r="C8" s="74"/>
      <c r="D8" s="74">
        <v>830.11850000000004</v>
      </c>
      <c r="E8" s="74">
        <v>816.63502000000005</v>
      </c>
      <c r="F8" s="74">
        <v>741.99545999999998</v>
      </c>
      <c r="G8" s="74">
        <v>1908.93048</v>
      </c>
      <c r="H8" s="74">
        <v>2177.5333742799999</v>
      </c>
      <c r="I8" s="74">
        <v>2777.3328075099998</v>
      </c>
      <c r="J8" s="74">
        <v>3452.0529078300001</v>
      </c>
      <c r="K8" s="74">
        <v>4560.4168367700004</v>
      </c>
      <c r="L8" s="74">
        <v>4811.25680687366</v>
      </c>
      <c r="M8" s="74">
        <v>5147.9746285696601</v>
      </c>
      <c r="N8" s="74">
        <v>6518.931664738062</v>
      </c>
      <c r="O8" s="74">
        <v>6512.3689269850702</v>
      </c>
      <c r="P8" s="74">
        <v>7689.8610393359077</v>
      </c>
      <c r="Q8" s="74">
        <v>8288.6577023005302</v>
      </c>
      <c r="R8" s="74">
        <v>10111.274903727774</v>
      </c>
      <c r="S8" s="74">
        <v>12147.604357538903</v>
      </c>
      <c r="T8" s="74">
        <v>13062.176169954157</v>
      </c>
      <c r="U8" s="74">
        <v>12322.634241866142</v>
      </c>
      <c r="V8" s="74">
        <v>12835.351638530186</v>
      </c>
      <c r="W8" s="74">
        <v>15466.852306803386</v>
      </c>
      <c r="X8" s="68"/>
      <c r="Y8" s="68"/>
      <c r="Z8" s="68"/>
      <c r="AA8" s="68"/>
      <c r="AB8" s="68"/>
      <c r="AC8" s="68"/>
      <c r="AD8" s="68"/>
      <c r="AE8" s="68"/>
      <c r="AF8" s="68"/>
      <c r="AG8" s="68"/>
      <c r="AH8" s="68"/>
      <c r="AI8" s="68"/>
      <c r="AJ8" s="68"/>
      <c r="AK8" s="68"/>
      <c r="AL8" s="68"/>
      <c r="AM8" s="68"/>
      <c r="AN8" s="68"/>
      <c r="AO8" s="68"/>
      <c r="AP8" s="68"/>
    </row>
    <row r="9" spans="2:42" ht="18" customHeight="1">
      <c r="B9" s="60" t="s">
        <v>276</v>
      </c>
      <c r="C9" s="72"/>
      <c r="D9" s="72">
        <v>678.38499999999999</v>
      </c>
      <c r="E9" s="72">
        <v>687.98026000000004</v>
      </c>
      <c r="F9" s="72">
        <v>679.82863999999995</v>
      </c>
      <c r="G9" s="72">
        <v>1533.44353</v>
      </c>
      <c r="H9" s="72">
        <v>1840.7873999999999</v>
      </c>
      <c r="I9" s="72">
        <v>2241.2547974299996</v>
      </c>
      <c r="J9" s="72">
        <v>2752.3560235</v>
      </c>
      <c r="K9" s="72">
        <v>3507.0227371600004</v>
      </c>
      <c r="L9" s="72">
        <v>3938.6843999577859</v>
      </c>
      <c r="M9" s="72">
        <v>4304.317115981522</v>
      </c>
      <c r="N9" s="72">
        <v>5404.5773719485233</v>
      </c>
      <c r="O9" s="72">
        <v>5120.0694883987653</v>
      </c>
      <c r="P9" s="72">
        <v>5903.4105596395584</v>
      </c>
      <c r="Q9" s="72">
        <v>6122.0796708026601</v>
      </c>
      <c r="R9" s="72">
        <v>7101.5965451979218</v>
      </c>
      <c r="S9" s="72">
        <v>8284.3027163573388</v>
      </c>
      <c r="T9" s="72">
        <v>8438.5749365146294</v>
      </c>
      <c r="U9" s="72">
        <v>8037.2504604367014</v>
      </c>
      <c r="V9" s="72">
        <v>9024.2660952229035</v>
      </c>
      <c r="W9" s="72">
        <v>10867.458336081299</v>
      </c>
      <c r="X9" s="68"/>
      <c r="Y9" s="68"/>
      <c r="Z9" s="68"/>
      <c r="AA9" s="68"/>
      <c r="AB9" s="68"/>
      <c r="AC9" s="68"/>
      <c r="AD9" s="68"/>
      <c r="AE9" s="68"/>
      <c r="AF9" s="68"/>
      <c r="AG9" s="68"/>
      <c r="AH9" s="68"/>
      <c r="AI9" s="68"/>
      <c r="AJ9" s="68"/>
      <c r="AK9" s="68"/>
      <c r="AL9" s="68"/>
      <c r="AM9" s="68"/>
      <c r="AN9" s="68"/>
      <c r="AO9" s="68"/>
      <c r="AP9" s="68"/>
    </row>
    <row r="10" spans="2:42" ht="18" customHeight="1">
      <c r="B10" s="60" t="s">
        <v>275</v>
      </c>
      <c r="C10" s="72"/>
      <c r="D10" s="72">
        <v>20.764300000000002</v>
      </c>
      <c r="E10" s="72">
        <v>27.344560000000001</v>
      </c>
      <c r="F10" s="72">
        <v>43.306719999999999</v>
      </c>
      <c r="G10" s="72">
        <v>252.88964999999999</v>
      </c>
      <c r="H10" s="72">
        <v>200.8904</v>
      </c>
      <c r="I10" s="72">
        <v>339.54711008000004</v>
      </c>
      <c r="J10" s="72">
        <v>377.60978432999997</v>
      </c>
      <c r="K10" s="72">
        <v>520.70609961000002</v>
      </c>
      <c r="L10" s="72">
        <v>562.38440691587471</v>
      </c>
      <c r="M10" s="72">
        <v>639.88751258813784</v>
      </c>
      <c r="N10" s="72">
        <v>756.052292789538</v>
      </c>
      <c r="O10" s="72">
        <v>771.60743358630452</v>
      </c>
      <c r="P10" s="72">
        <v>736.34100107635038</v>
      </c>
      <c r="Q10" s="72">
        <v>814.96921112786958</v>
      </c>
      <c r="R10" s="72">
        <v>1389.9915206698504</v>
      </c>
      <c r="S10" s="72">
        <v>2042.7821515515648</v>
      </c>
      <c r="T10" s="72">
        <v>2953.461154729529</v>
      </c>
      <c r="U10" s="72">
        <v>2560.4467814294412</v>
      </c>
      <c r="V10" s="72">
        <v>1807.5645433072818</v>
      </c>
      <c r="W10" s="72">
        <v>2608.569970722087</v>
      </c>
      <c r="X10" s="68"/>
      <c r="Y10" s="68"/>
      <c r="Z10" s="68"/>
      <c r="AA10" s="68"/>
      <c r="AB10" s="68"/>
      <c r="AC10" s="68"/>
      <c r="AD10" s="68"/>
      <c r="AE10" s="68"/>
      <c r="AF10" s="68"/>
      <c r="AG10" s="68"/>
      <c r="AH10" s="68"/>
      <c r="AI10" s="68"/>
      <c r="AJ10" s="68"/>
      <c r="AK10" s="68"/>
      <c r="AL10" s="68"/>
      <c r="AM10" s="68"/>
      <c r="AN10" s="68"/>
      <c r="AO10" s="68"/>
      <c r="AP10" s="68"/>
    </row>
    <row r="11" spans="2:42" ht="18" customHeight="1">
      <c r="B11" s="60" t="s">
        <v>274</v>
      </c>
      <c r="C11" s="72"/>
      <c r="D11" s="72">
        <v>28.835699999999999</v>
      </c>
      <c r="E11" s="72">
        <v>0</v>
      </c>
      <c r="F11" s="72">
        <v>0</v>
      </c>
      <c r="G11" s="72">
        <v>37.923300000000005</v>
      </c>
      <c r="H11" s="72">
        <v>6.3040204599999994</v>
      </c>
      <c r="I11" s="72">
        <v>56.558500000000002</v>
      </c>
      <c r="J11" s="72">
        <v>224.5771</v>
      </c>
      <c r="K11" s="72">
        <v>418</v>
      </c>
      <c r="L11" s="72">
        <v>57.65</v>
      </c>
      <c r="M11" s="72">
        <v>42</v>
      </c>
      <c r="N11" s="72">
        <v>44.1</v>
      </c>
      <c r="O11" s="72">
        <v>48</v>
      </c>
      <c r="P11" s="72">
        <v>70.631380619999987</v>
      </c>
      <c r="Q11" s="72">
        <v>58.237998000000005</v>
      </c>
      <c r="R11" s="72">
        <v>116.98280863000001</v>
      </c>
      <c r="S11" s="72">
        <v>200.78967141999999</v>
      </c>
      <c r="T11" s="72">
        <v>126.02006030999999</v>
      </c>
      <c r="U11" s="72">
        <v>529.91700000000003</v>
      </c>
      <c r="V11" s="72">
        <v>530.20000000000005</v>
      </c>
      <c r="W11" s="72">
        <v>44.771999999999998</v>
      </c>
      <c r="X11" s="68"/>
      <c r="Y11" s="68"/>
      <c r="Z11" s="68"/>
      <c r="AA11" s="68"/>
      <c r="AB11" s="68"/>
      <c r="AC11" s="68"/>
      <c r="AD11" s="68"/>
      <c r="AE11" s="68"/>
      <c r="AF11" s="68"/>
      <c r="AG11" s="68"/>
      <c r="AH11" s="68"/>
      <c r="AI11" s="68"/>
      <c r="AJ11" s="68"/>
      <c r="AK11" s="68"/>
      <c r="AL11" s="68"/>
      <c r="AM11" s="68"/>
      <c r="AN11" s="68"/>
      <c r="AO11" s="68"/>
      <c r="AP11" s="68"/>
    </row>
    <row r="12" spans="2:42" ht="18" customHeight="1">
      <c r="B12" s="60" t="s">
        <v>273</v>
      </c>
      <c r="C12" s="72"/>
      <c r="D12" s="72">
        <v>102.1335</v>
      </c>
      <c r="E12" s="72">
        <v>101.31019999999999</v>
      </c>
      <c r="F12" s="72">
        <v>18.860099999999999</v>
      </c>
      <c r="G12" s="72">
        <v>84.673999999999992</v>
      </c>
      <c r="H12" s="72">
        <v>129.55155382000001</v>
      </c>
      <c r="I12" s="72">
        <v>139.97240000000002</v>
      </c>
      <c r="J12" s="72">
        <v>97.51</v>
      </c>
      <c r="K12" s="72">
        <v>114.688</v>
      </c>
      <c r="L12" s="72">
        <v>252.53799999999998</v>
      </c>
      <c r="M12" s="72">
        <v>161.76999999999998</v>
      </c>
      <c r="N12" s="72">
        <v>314.202</v>
      </c>
      <c r="O12" s="72">
        <v>572.69200499999999</v>
      </c>
      <c r="P12" s="72">
        <v>979.47809799999993</v>
      </c>
      <c r="Q12" s="72">
        <v>1293.3708223699998</v>
      </c>
      <c r="R12" s="72">
        <v>1502.7040292300001</v>
      </c>
      <c r="S12" s="72">
        <v>1619.7298182100001</v>
      </c>
      <c r="T12" s="72">
        <v>1544.1200183999999</v>
      </c>
      <c r="U12" s="72">
        <v>1195.02</v>
      </c>
      <c r="V12" s="72">
        <v>1473.3210000000001</v>
      </c>
      <c r="W12" s="72">
        <v>1946.0520000000001</v>
      </c>
      <c r="X12" s="68"/>
      <c r="Y12" s="68"/>
      <c r="Z12" s="68"/>
      <c r="AA12" s="68"/>
      <c r="AB12" s="68"/>
      <c r="AC12" s="68"/>
      <c r="AD12" s="68"/>
      <c r="AE12" s="68"/>
      <c r="AF12" s="68"/>
      <c r="AG12" s="68"/>
      <c r="AH12" s="68"/>
      <c r="AI12" s="68"/>
      <c r="AJ12" s="68"/>
      <c r="AK12" s="68"/>
      <c r="AL12" s="68"/>
      <c r="AM12" s="68"/>
      <c r="AN12" s="68"/>
      <c r="AO12" s="68"/>
      <c r="AP12" s="68"/>
    </row>
    <row r="13" spans="2:42" ht="18" customHeight="1">
      <c r="B13" s="73" t="s">
        <v>252</v>
      </c>
      <c r="C13" s="74"/>
      <c r="D13" s="74">
        <v>607.89369999999997</v>
      </c>
      <c r="E13" s="74">
        <v>637.70580058999997</v>
      </c>
      <c r="F13" s="74">
        <v>721.31600889999993</v>
      </c>
      <c r="G13" s="74">
        <v>1532.2811400000001</v>
      </c>
      <c r="H13" s="74">
        <v>1781.3020000000001</v>
      </c>
      <c r="I13" s="74">
        <v>2469.8623513889156</v>
      </c>
      <c r="J13" s="74">
        <v>3380.2149484148331</v>
      </c>
      <c r="K13" s="74">
        <v>4368.28626059</v>
      </c>
      <c r="L13" s="74">
        <v>3942.2520658124299</v>
      </c>
      <c r="M13" s="74">
        <v>4999.1644862303274</v>
      </c>
      <c r="N13" s="74">
        <v>6107.6622856822314</v>
      </c>
      <c r="O13" s="74">
        <v>6311.4750004090383</v>
      </c>
      <c r="P13" s="74">
        <v>6898.8583412828148</v>
      </c>
      <c r="Q13" s="74">
        <v>7307.8829248301408</v>
      </c>
      <c r="R13" s="74">
        <v>8412.7968151213936</v>
      </c>
      <c r="S13" s="74">
        <v>9445.5304475391349</v>
      </c>
      <c r="T13" s="74">
        <v>10350.245446415873</v>
      </c>
      <c r="U13" s="74">
        <v>9550.8316643544458</v>
      </c>
      <c r="V13" s="74">
        <v>10743.938398217804</v>
      </c>
      <c r="W13" s="74">
        <v>12124.515429023972</v>
      </c>
      <c r="X13" s="68"/>
      <c r="Y13" s="68"/>
      <c r="Z13" s="68"/>
      <c r="AA13" s="68"/>
      <c r="AB13" s="68"/>
      <c r="AC13" s="68"/>
      <c r="AD13" s="68"/>
      <c r="AE13" s="68"/>
      <c r="AF13" s="68"/>
      <c r="AG13" s="68"/>
      <c r="AH13" s="68"/>
      <c r="AI13" s="68"/>
      <c r="AJ13" s="68"/>
      <c r="AK13" s="68"/>
      <c r="AL13" s="68"/>
      <c r="AM13" s="68"/>
      <c r="AN13" s="68"/>
      <c r="AO13" s="68"/>
      <c r="AP13" s="68"/>
    </row>
    <row r="14" spans="2:42" ht="18" customHeight="1">
      <c r="B14" s="60" t="s">
        <v>272</v>
      </c>
      <c r="C14" s="72"/>
      <c r="D14" s="72">
        <v>214.37290000000002</v>
      </c>
      <c r="E14" s="72">
        <v>271.53942080999997</v>
      </c>
      <c r="F14" s="72">
        <v>287.46364</v>
      </c>
      <c r="G14" s="72">
        <v>422.75850000000003</v>
      </c>
      <c r="H14" s="72">
        <v>490.43290000000002</v>
      </c>
      <c r="I14" s="72">
        <v>643.63677384999994</v>
      </c>
      <c r="J14" s="72">
        <v>702.88361498483334</v>
      </c>
      <c r="K14" s="72">
        <v>876.49771249000003</v>
      </c>
      <c r="L14" s="72">
        <v>1023.0922985804001</v>
      </c>
      <c r="M14" s="72">
        <v>1151.7058396145189</v>
      </c>
      <c r="N14" s="72">
        <v>1352.161986652832</v>
      </c>
      <c r="O14" s="72">
        <v>1725.5756704374269</v>
      </c>
      <c r="P14" s="72">
        <v>1838.5542056446475</v>
      </c>
      <c r="Q14" s="72">
        <v>1927.7510513268317</v>
      </c>
      <c r="R14" s="72">
        <v>2187.8454441981344</v>
      </c>
      <c r="S14" s="72">
        <v>2482.7047990174001</v>
      </c>
      <c r="T14" s="72">
        <v>2526.3160364897153</v>
      </c>
      <c r="U14" s="72">
        <v>2543.3732699711177</v>
      </c>
      <c r="V14" s="72">
        <v>2566.0488319525912</v>
      </c>
      <c r="W14" s="72">
        <v>2586.9348104897167</v>
      </c>
      <c r="X14" s="68"/>
      <c r="Y14" s="68"/>
      <c r="Z14" s="68"/>
      <c r="AA14" s="68"/>
      <c r="AB14" s="68"/>
      <c r="AC14" s="68"/>
      <c r="AD14" s="68"/>
      <c r="AE14" s="68"/>
      <c r="AF14" s="68"/>
      <c r="AG14" s="68"/>
      <c r="AH14" s="68"/>
      <c r="AI14" s="68"/>
      <c r="AJ14" s="68"/>
      <c r="AK14" s="68"/>
      <c r="AL14" s="68"/>
      <c r="AM14" s="68"/>
      <c r="AN14" s="68"/>
      <c r="AO14" s="68"/>
      <c r="AP14" s="68"/>
    </row>
    <row r="15" spans="2:42" ht="18" customHeight="1">
      <c r="B15" s="60" t="s">
        <v>271</v>
      </c>
      <c r="C15" s="72"/>
      <c r="D15" s="72">
        <v>308.99849999999998</v>
      </c>
      <c r="E15" s="72">
        <v>317.87726778000007</v>
      </c>
      <c r="F15" s="72">
        <v>356.51777559999999</v>
      </c>
      <c r="G15" s="72">
        <v>853.55115000000012</v>
      </c>
      <c r="H15" s="72">
        <v>990.9393</v>
      </c>
      <c r="I15" s="72">
        <v>1489.3167936699997</v>
      </c>
      <c r="J15" s="72">
        <v>2306.2003786499999</v>
      </c>
      <c r="K15" s="72">
        <v>2939.6143139400001</v>
      </c>
      <c r="L15" s="72">
        <v>2067.3345460488863</v>
      </c>
      <c r="M15" s="72">
        <v>2615.8976002066702</v>
      </c>
      <c r="N15" s="72">
        <v>2523.041081156653</v>
      </c>
      <c r="O15" s="72">
        <v>2803.6374592431403</v>
      </c>
      <c r="P15" s="72">
        <v>3310.5808542804834</v>
      </c>
      <c r="Q15" s="72">
        <v>3787.7707934347491</v>
      </c>
      <c r="R15" s="72">
        <v>4025.7473860349146</v>
      </c>
      <c r="S15" s="72">
        <v>4652.0516320193965</v>
      </c>
      <c r="T15" s="72">
        <v>5671.893870452609</v>
      </c>
      <c r="U15" s="72">
        <v>5029.1366282648996</v>
      </c>
      <c r="V15" s="72">
        <v>6029.8176954735854</v>
      </c>
      <c r="W15" s="72">
        <v>7750.369718271676</v>
      </c>
      <c r="X15" s="68"/>
      <c r="Y15" s="68"/>
      <c r="Z15" s="68"/>
      <c r="AA15" s="68"/>
      <c r="AB15" s="68"/>
      <c r="AC15" s="68"/>
      <c r="AD15" s="68"/>
      <c r="AE15" s="68"/>
      <c r="AF15" s="68"/>
      <c r="AG15" s="68"/>
      <c r="AH15" s="68"/>
      <c r="AI15" s="68"/>
      <c r="AJ15" s="68"/>
      <c r="AK15" s="68"/>
      <c r="AL15" s="68"/>
      <c r="AM15" s="68"/>
      <c r="AN15" s="68"/>
      <c r="AO15" s="68"/>
      <c r="AP15" s="68"/>
    </row>
    <row r="16" spans="2:42" ht="18" customHeight="1">
      <c r="B16" s="60" t="s">
        <v>270</v>
      </c>
      <c r="C16" s="72"/>
      <c r="D16" s="72">
        <v>0.97409999999999997</v>
      </c>
      <c r="E16" s="72">
        <v>1.8402500000000002</v>
      </c>
      <c r="F16" s="72">
        <v>2.5054100000000004</v>
      </c>
      <c r="G16" s="72">
        <v>25.390499999999999</v>
      </c>
      <c r="H16" s="72">
        <v>25.232100000000003</v>
      </c>
      <c r="I16" s="72">
        <v>69.784399999999991</v>
      </c>
      <c r="J16" s="72">
        <v>61.766600000000004</v>
      </c>
      <c r="K16" s="72">
        <v>86.513999999999996</v>
      </c>
      <c r="L16" s="72">
        <v>100.5238569246</v>
      </c>
      <c r="M16" s="72">
        <v>195.50549069374111</v>
      </c>
      <c r="N16" s="72">
        <v>259.94936822864764</v>
      </c>
      <c r="O16" s="72">
        <v>181.39736200622224</v>
      </c>
      <c r="P16" s="72">
        <v>195.54951754395299</v>
      </c>
      <c r="Q16" s="72">
        <v>163.02878914169997</v>
      </c>
      <c r="R16" s="72">
        <v>294.45192925719698</v>
      </c>
      <c r="S16" s="72">
        <v>233.02392025722199</v>
      </c>
      <c r="T16" s="72">
        <v>319.52117457880303</v>
      </c>
      <c r="U16" s="72">
        <v>193.06184636265903</v>
      </c>
      <c r="V16" s="72">
        <v>162.12306099723548</v>
      </c>
      <c r="W16" s="72">
        <v>123.27334943493001</v>
      </c>
      <c r="X16" s="68"/>
      <c r="Y16" s="68"/>
      <c r="Z16" s="68"/>
      <c r="AA16" s="68"/>
      <c r="AB16" s="68"/>
      <c r="AC16" s="68"/>
      <c r="AD16" s="68"/>
      <c r="AE16" s="68"/>
      <c r="AF16" s="68"/>
      <c r="AG16" s="68"/>
      <c r="AH16" s="68"/>
      <c r="AI16" s="68"/>
      <c r="AJ16" s="68"/>
      <c r="AK16" s="68"/>
      <c r="AL16" s="68"/>
      <c r="AM16" s="68"/>
      <c r="AN16" s="68"/>
      <c r="AO16" s="68"/>
      <c r="AP16" s="68"/>
    </row>
    <row r="17" spans="2:42" ht="18" customHeight="1">
      <c r="B17" s="60" t="s">
        <v>269</v>
      </c>
      <c r="C17" s="72"/>
      <c r="D17" s="72">
        <v>0.97409999999999997</v>
      </c>
      <c r="E17" s="72">
        <v>1.8402500000000002</v>
      </c>
      <c r="F17" s="72">
        <v>2.5054100000000004</v>
      </c>
      <c r="G17" s="72">
        <v>23.3444</v>
      </c>
      <c r="H17" s="72">
        <v>22.895400000000002</v>
      </c>
      <c r="I17" s="72">
        <v>67.072599999999994</v>
      </c>
      <c r="J17" s="72">
        <v>54.941000000000003</v>
      </c>
      <c r="K17" s="72">
        <v>70.959400000000002</v>
      </c>
      <c r="L17" s="72">
        <v>71.907986924599996</v>
      </c>
      <c r="M17" s="72">
        <v>156.47629853574111</v>
      </c>
      <c r="N17" s="72">
        <v>216.94904788912265</v>
      </c>
      <c r="O17" s="72">
        <v>115.43565496622224</v>
      </c>
      <c r="P17" s="72">
        <v>150.95121252125799</v>
      </c>
      <c r="Q17" s="72">
        <v>99.499376036078985</v>
      </c>
      <c r="R17" s="72">
        <v>187.63467337999998</v>
      </c>
      <c r="S17" s="72">
        <v>230.015393257222</v>
      </c>
      <c r="T17" s="72">
        <v>304.407078243515</v>
      </c>
      <c r="U17" s="72">
        <v>177.12117431604301</v>
      </c>
      <c r="V17" s="72">
        <v>152.44843804310648</v>
      </c>
      <c r="W17" s="72">
        <v>121.81703051493001</v>
      </c>
      <c r="X17" s="68"/>
      <c r="Y17" s="68"/>
      <c r="Z17" s="68"/>
      <c r="AA17" s="68"/>
      <c r="AB17" s="68"/>
      <c r="AC17" s="68"/>
      <c r="AD17" s="68"/>
      <c r="AE17" s="68"/>
      <c r="AF17" s="68"/>
      <c r="AG17" s="68"/>
      <c r="AH17" s="68"/>
      <c r="AI17" s="68"/>
      <c r="AJ17" s="68"/>
      <c r="AK17" s="68"/>
      <c r="AL17" s="68"/>
      <c r="AM17" s="68"/>
      <c r="AN17" s="68"/>
      <c r="AO17" s="68"/>
      <c r="AP17" s="68"/>
    </row>
    <row r="18" spans="2:42" ht="18" customHeight="1">
      <c r="B18" s="60" t="s">
        <v>268</v>
      </c>
      <c r="C18" s="72"/>
      <c r="D18" s="72">
        <v>0</v>
      </c>
      <c r="E18" s="72">
        <v>0</v>
      </c>
      <c r="F18" s="72">
        <v>0</v>
      </c>
      <c r="G18" s="72">
        <v>2.0461</v>
      </c>
      <c r="H18" s="72">
        <v>2.3367</v>
      </c>
      <c r="I18" s="72">
        <v>2.7118000000000002</v>
      </c>
      <c r="J18" s="72">
        <v>6.8255999999999997</v>
      </c>
      <c r="K18" s="72">
        <v>15.554599999999999</v>
      </c>
      <c r="L18" s="72">
        <v>28.615870000000001</v>
      </c>
      <c r="M18" s="72">
        <v>39.029192158000001</v>
      </c>
      <c r="N18" s="72">
        <v>43.000320339524997</v>
      </c>
      <c r="O18" s="72">
        <v>65.961707040000007</v>
      </c>
      <c r="P18" s="72">
        <v>44.598305022695001</v>
      </c>
      <c r="Q18" s="72">
        <v>63.529413105621003</v>
      </c>
      <c r="R18" s="72">
        <v>106.81725587719701</v>
      </c>
      <c r="S18" s="72">
        <v>3.008527</v>
      </c>
      <c r="T18" s="72">
        <v>15.114096335288</v>
      </c>
      <c r="U18" s="72">
        <v>15.940672046616001</v>
      </c>
      <c r="V18" s="72">
        <v>9.674622954129001</v>
      </c>
      <c r="W18" s="72">
        <v>1.4563189200000002</v>
      </c>
      <c r="X18" s="68"/>
      <c r="Y18" s="68"/>
      <c r="Z18" s="68"/>
      <c r="AA18" s="68"/>
      <c r="AB18" s="68"/>
      <c r="AC18" s="68"/>
      <c r="AD18" s="68"/>
      <c r="AE18" s="68"/>
      <c r="AF18" s="68"/>
      <c r="AG18" s="68"/>
      <c r="AH18" s="68"/>
      <c r="AI18" s="68"/>
      <c r="AJ18" s="68"/>
      <c r="AK18" s="68"/>
      <c r="AL18" s="68"/>
      <c r="AM18" s="68"/>
      <c r="AN18" s="68"/>
      <c r="AO18" s="68"/>
      <c r="AP18" s="68"/>
    </row>
    <row r="19" spans="2:42" ht="18" customHeight="1">
      <c r="B19" s="60" t="s">
        <v>267</v>
      </c>
      <c r="C19" s="72"/>
      <c r="D19" s="72">
        <v>73.562600000000003</v>
      </c>
      <c r="E19" s="72">
        <v>15.808221999999999</v>
      </c>
      <c r="F19" s="72">
        <v>17.521173300000001</v>
      </c>
      <c r="G19" s="72">
        <v>59.185360000000003</v>
      </c>
      <c r="H19" s="72">
        <v>144.0608</v>
      </c>
      <c r="I19" s="72">
        <v>81.541025868916009</v>
      </c>
      <c r="J19" s="72">
        <v>114.8412005</v>
      </c>
      <c r="K19" s="72">
        <v>114.12009709</v>
      </c>
      <c r="L19" s="72">
        <v>107.06497149686278</v>
      </c>
      <c r="M19" s="72">
        <v>131.20991320573097</v>
      </c>
      <c r="N19" s="72">
        <v>161.37478737838225</v>
      </c>
      <c r="O19" s="72">
        <v>181.17151151311597</v>
      </c>
      <c r="P19" s="72">
        <v>219.87713892969401</v>
      </c>
      <c r="Q19" s="72">
        <v>240.306832462166</v>
      </c>
      <c r="R19" s="72">
        <v>276.35881158500001</v>
      </c>
      <c r="S19" s="72">
        <v>608.8569515266679</v>
      </c>
      <c r="T19" s="72">
        <v>581.09251931999995</v>
      </c>
      <c r="U19" s="72">
        <v>682.45254001333342</v>
      </c>
      <c r="V19" s="72">
        <v>689.29630324085633</v>
      </c>
      <c r="W19" s="72">
        <v>81.957771561524225</v>
      </c>
      <c r="X19" s="68"/>
      <c r="Y19" s="68"/>
      <c r="Z19" s="68"/>
      <c r="AA19" s="68"/>
      <c r="AB19" s="68"/>
      <c r="AC19" s="68"/>
      <c r="AD19" s="68"/>
      <c r="AE19" s="68"/>
      <c r="AF19" s="68"/>
      <c r="AG19" s="68"/>
      <c r="AH19" s="68"/>
      <c r="AI19" s="68"/>
      <c r="AJ19" s="68"/>
      <c r="AK19" s="68"/>
      <c r="AL19" s="68"/>
      <c r="AM19" s="68"/>
      <c r="AN19" s="68"/>
      <c r="AO19" s="68"/>
      <c r="AP19" s="68"/>
    </row>
    <row r="20" spans="2:42" ht="18" customHeight="1">
      <c r="B20" s="60" t="s">
        <v>266</v>
      </c>
      <c r="C20" s="72"/>
      <c r="D20" s="72">
        <v>0</v>
      </c>
      <c r="E20" s="72">
        <v>0</v>
      </c>
      <c r="F20" s="72">
        <v>0</v>
      </c>
      <c r="G20" s="72">
        <v>6</v>
      </c>
      <c r="H20" s="72">
        <v>0</v>
      </c>
      <c r="I20" s="72">
        <v>1.6878916010000002E-5</v>
      </c>
      <c r="J20" s="72">
        <v>20</v>
      </c>
      <c r="K20" s="72">
        <v>20</v>
      </c>
      <c r="L20" s="72">
        <v>20</v>
      </c>
      <c r="M20" s="72">
        <v>20</v>
      </c>
      <c r="N20" s="72">
        <v>30</v>
      </c>
      <c r="O20" s="72">
        <v>23.7</v>
      </c>
      <c r="P20" s="72">
        <v>45</v>
      </c>
      <c r="Q20" s="72">
        <v>45.013929369999993</v>
      </c>
      <c r="R20" s="72">
        <v>50.015999999999998</v>
      </c>
      <c r="S20" s="72">
        <v>49.992000000000004</v>
      </c>
      <c r="T20" s="72">
        <v>54.994999999999997</v>
      </c>
      <c r="U20" s="72">
        <v>60</v>
      </c>
      <c r="V20" s="72">
        <v>67.704999999999998</v>
      </c>
      <c r="W20" s="72">
        <v>7.6875</v>
      </c>
      <c r="X20" s="68"/>
      <c r="Y20" s="68"/>
      <c r="Z20" s="68"/>
      <c r="AA20" s="68"/>
      <c r="AB20" s="68"/>
      <c r="AC20" s="68"/>
      <c r="AD20" s="68"/>
      <c r="AE20" s="68"/>
      <c r="AF20" s="68"/>
      <c r="AG20" s="68"/>
      <c r="AH20" s="68"/>
      <c r="AI20" s="68"/>
      <c r="AJ20" s="68"/>
      <c r="AK20" s="68"/>
      <c r="AL20" s="68"/>
      <c r="AM20" s="68"/>
      <c r="AN20" s="68"/>
      <c r="AO20" s="68"/>
      <c r="AP20" s="68"/>
    </row>
    <row r="21" spans="2:42" ht="18" customHeight="1">
      <c r="B21" s="60" t="s">
        <v>265</v>
      </c>
      <c r="C21" s="72"/>
      <c r="D21" s="72">
        <v>73.562600000000003</v>
      </c>
      <c r="E21" s="72">
        <v>15.808221999999999</v>
      </c>
      <c r="F21" s="72">
        <v>17.521173300000001</v>
      </c>
      <c r="G21" s="72">
        <v>53.185360000000003</v>
      </c>
      <c r="H21" s="72">
        <v>144.0608</v>
      </c>
      <c r="I21" s="72">
        <v>81.541008989999995</v>
      </c>
      <c r="J21" s="72">
        <v>94.841200499999999</v>
      </c>
      <c r="K21" s="72">
        <v>94.120097090000002</v>
      </c>
      <c r="L21" s="72">
        <v>87.064971496862782</v>
      </c>
      <c r="M21" s="72">
        <v>111.20991320573097</v>
      </c>
      <c r="N21" s="72">
        <v>131.37478737838225</v>
      </c>
      <c r="O21" s="72">
        <v>157.47151151311598</v>
      </c>
      <c r="P21" s="72">
        <v>174.87713892969401</v>
      </c>
      <c r="Q21" s="72">
        <v>195.292903092166</v>
      </c>
      <c r="R21" s="72">
        <v>226.34281158499999</v>
      </c>
      <c r="S21" s="72">
        <v>558.86495152666794</v>
      </c>
      <c r="T21" s="72">
        <v>526.09751931999995</v>
      </c>
      <c r="U21" s="72">
        <v>622.45254001333342</v>
      </c>
      <c r="V21" s="72">
        <v>621.59130324085629</v>
      </c>
      <c r="W21" s="72">
        <v>74.270271561524225</v>
      </c>
      <c r="X21" s="68"/>
      <c r="Y21" s="68"/>
      <c r="Z21" s="68"/>
      <c r="AA21" s="68"/>
      <c r="AB21" s="68"/>
      <c r="AC21" s="68"/>
      <c r="AD21" s="68"/>
      <c r="AE21" s="68"/>
      <c r="AF21" s="68"/>
      <c r="AG21" s="68"/>
      <c r="AH21" s="68"/>
      <c r="AI21" s="68"/>
      <c r="AJ21" s="68"/>
      <c r="AK21" s="68"/>
      <c r="AL21" s="68"/>
      <c r="AM21" s="68"/>
      <c r="AN21" s="68"/>
      <c r="AO21" s="68"/>
      <c r="AP21" s="68"/>
    </row>
    <row r="22" spans="2:42" ht="18" customHeight="1">
      <c r="B22" s="60" t="s">
        <v>264</v>
      </c>
      <c r="C22" s="72"/>
      <c r="D22" s="72">
        <v>0</v>
      </c>
      <c r="E22" s="72">
        <v>9.1469900000000006</v>
      </c>
      <c r="F22" s="72">
        <v>16.363169999999997</v>
      </c>
      <c r="G22" s="72">
        <v>16.15353</v>
      </c>
      <c r="H22" s="72">
        <v>7.8429000000000002</v>
      </c>
      <c r="I22" s="72">
        <v>8.9367999999999999</v>
      </c>
      <c r="J22" s="72">
        <v>25.268800000000002</v>
      </c>
      <c r="K22" s="72">
        <v>16.342600000000004</v>
      </c>
      <c r="L22" s="72">
        <v>14.627083989999999</v>
      </c>
      <c r="M22" s="72">
        <v>20.401946589999998</v>
      </c>
      <c r="N22" s="72">
        <v>18.938832948410628</v>
      </c>
      <c r="O22" s="72">
        <v>10.212643956567149</v>
      </c>
      <c r="P22" s="72">
        <v>15.007290802446867</v>
      </c>
      <c r="Q22" s="72">
        <v>17.471675183000002</v>
      </c>
      <c r="R22" s="72">
        <v>12.864165505999999</v>
      </c>
      <c r="S22" s="72">
        <v>24.617826520999998</v>
      </c>
      <c r="T22" s="72">
        <v>38.061754499999999</v>
      </c>
      <c r="U22" s="72">
        <v>40.75290416</v>
      </c>
      <c r="V22" s="72">
        <v>47.889365949999998</v>
      </c>
      <c r="W22" s="72">
        <v>42.39358842</v>
      </c>
      <c r="X22" s="68"/>
      <c r="Y22" s="68"/>
      <c r="Z22" s="68"/>
      <c r="AA22" s="68"/>
      <c r="AB22" s="68"/>
      <c r="AC22" s="68"/>
      <c r="AD22" s="68"/>
      <c r="AE22" s="68"/>
      <c r="AF22" s="68"/>
      <c r="AG22" s="68"/>
      <c r="AH22" s="68"/>
      <c r="AI22" s="68"/>
      <c r="AJ22" s="68"/>
      <c r="AK22" s="68"/>
      <c r="AL22" s="68"/>
      <c r="AM22" s="68"/>
      <c r="AN22" s="68"/>
      <c r="AO22" s="68"/>
      <c r="AP22" s="68"/>
    </row>
    <row r="23" spans="2:42" ht="18" customHeight="1">
      <c r="B23" s="60" t="s">
        <v>263</v>
      </c>
      <c r="C23" s="72"/>
      <c r="D23" s="72">
        <v>9.9855999999999998</v>
      </c>
      <c r="E23" s="72">
        <v>21.493650000000002</v>
      </c>
      <c r="F23" s="72">
        <v>40.944839999999999</v>
      </c>
      <c r="G23" s="72">
        <v>155.24209999999999</v>
      </c>
      <c r="H23" s="72">
        <v>122.794</v>
      </c>
      <c r="I23" s="72">
        <v>176.64655799999994</v>
      </c>
      <c r="J23" s="72">
        <v>169.25435427999997</v>
      </c>
      <c r="K23" s="72">
        <v>335.19753707000001</v>
      </c>
      <c r="L23" s="72">
        <v>629.6093087716813</v>
      </c>
      <c r="M23" s="72">
        <v>884.44369591966608</v>
      </c>
      <c r="N23" s="72">
        <v>1792.1962293173058</v>
      </c>
      <c r="O23" s="72">
        <v>1409.4803532525661</v>
      </c>
      <c r="P23" s="72">
        <v>1319.2893340815901</v>
      </c>
      <c r="Q23" s="72">
        <v>1171.5537832816931</v>
      </c>
      <c r="R23" s="72">
        <v>1615.5290785401487</v>
      </c>
      <c r="S23" s="72">
        <v>1444.2753181974492</v>
      </c>
      <c r="T23" s="72">
        <v>1213.3600910747443</v>
      </c>
      <c r="U23" s="72">
        <v>1062.0544755824371</v>
      </c>
      <c r="V23" s="72">
        <v>1248.7631406035348</v>
      </c>
      <c r="W23" s="72">
        <v>1539.5861908461222</v>
      </c>
      <c r="X23" s="68"/>
      <c r="Y23" s="68"/>
      <c r="Z23" s="68"/>
      <c r="AA23" s="68"/>
      <c r="AB23" s="68"/>
      <c r="AC23" s="68"/>
      <c r="AD23" s="68"/>
      <c r="AE23" s="68"/>
      <c r="AF23" s="68"/>
      <c r="AG23" s="68"/>
      <c r="AH23" s="68"/>
      <c r="AI23" s="68"/>
      <c r="AJ23" s="68"/>
      <c r="AK23" s="68"/>
      <c r="AL23" s="68"/>
      <c r="AM23" s="68"/>
      <c r="AN23" s="68"/>
      <c r="AO23" s="68"/>
      <c r="AP23" s="68"/>
    </row>
    <row r="24" spans="2:42" s="56" customFormat="1" ht="18" customHeight="1">
      <c r="B24" s="73" t="s">
        <v>253</v>
      </c>
      <c r="C24" s="74"/>
      <c r="D24" s="74">
        <v>222.22480000000007</v>
      </c>
      <c r="E24" s="74">
        <v>178.92921941000009</v>
      </c>
      <c r="F24" s="74">
        <v>20.679451100000051</v>
      </c>
      <c r="G24" s="74">
        <v>376.64933999999994</v>
      </c>
      <c r="H24" s="74">
        <v>396.23137427999973</v>
      </c>
      <c r="I24" s="74">
        <v>307.47045612108423</v>
      </c>
      <c r="J24" s="74">
        <v>71.837959415167006</v>
      </c>
      <c r="K24" s="74">
        <v>192.13057618000039</v>
      </c>
      <c r="L24" s="74">
        <v>869.00474106123011</v>
      </c>
      <c r="M24" s="74">
        <v>148.81014233933274</v>
      </c>
      <c r="N24" s="74">
        <v>411.26937905583054</v>
      </c>
      <c r="O24" s="74">
        <v>200.89392657603184</v>
      </c>
      <c r="P24" s="74">
        <v>791.0026980530929</v>
      </c>
      <c r="Q24" s="74">
        <v>980.77477747038938</v>
      </c>
      <c r="R24" s="74">
        <v>1698.47808860638</v>
      </c>
      <c r="S24" s="74">
        <v>2702.0739099997681</v>
      </c>
      <c r="T24" s="74">
        <v>2711.9307235382839</v>
      </c>
      <c r="U24" s="74">
        <v>2771.8025775116967</v>
      </c>
      <c r="V24" s="74">
        <v>2091.4132403123822</v>
      </c>
      <c r="W24" s="74">
        <v>3342.3368777794149</v>
      </c>
      <c r="X24" s="68"/>
      <c r="Y24" s="68"/>
      <c r="Z24" s="68"/>
      <c r="AA24" s="68"/>
      <c r="AB24" s="68"/>
      <c r="AC24" s="68"/>
      <c r="AD24" s="68"/>
      <c r="AE24" s="68"/>
      <c r="AF24" s="68"/>
      <c r="AG24" s="68"/>
      <c r="AH24" s="68"/>
      <c r="AI24" s="68"/>
      <c r="AJ24" s="68"/>
      <c r="AK24" s="68"/>
      <c r="AL24" s="68"/>
      <c r="AM24" s="68"/>
      <c r="AN24" s="68"/>
      <c r="AO24" s="68"/>
      <c r="AP24" s="68"/>
    </row>
    <row r="25" spans="2:42" s="56" customFormat="1" ht="18" customHeight="1">
      <c r="B25" s="73" t="s">
        <v>254</v>
      </c>
      <c r="C25" s="74"/>
      <c r="D25" s="74">
        <v>647.65020000000004</v>
      </c>
      <c r="E25" s="74">
        <v>644.83178363000002</v>
      </c>
      <c r="F25" s="74">
        <v>449.33825999999988</v>
      </c>
      <c r="G25" s="74">
        <v>875.50932999999998</v>
      </c>
      <c r="H25" s="74">
        <v>769.73089999999991</v>
      </c>
      <c r="I25" s="74">
        <v>1377.2912000000001</v>
      </c>
      <c r="J25" s="74">
        <v>1276.5412289999999</v>
      </c>
      <c r="K25" s="74">
        <v>1536.8487</v>
      </c>
      <c r="L25" s="74">
        <v>2349.5030866039228</v>
      </c>
      <c r="M25" s="74">
        <v>1654.5147872943278</v>
      </c>
      <c r="N25" s="74">
        <v>3021.5892486225471</v>
      </c>
      <c r="O25" s="74">
        <v>2453.0275732757018</v>
      </c>
      <c r="P25" s="74">
        <v>3449.2374264728437</v>
      </c>
      <c r="Q25" s="74">
        <v>3926.6788898347017</v>
      </c>
      <c r="R25" s="74">
        <v>5334.7942568363796</v>
      </c>
      <c r="S25" s="74">
        <v>5843.8510899964194</v>
      </c>
      <c r="T25" s="74">
        <v>6493.3883943958281</v>
      </c>
      <c r="U25" s="74">
        <v>6342.1930026054324</v>
      </c>
      <c r="V25" s="74">
        <v>7167.2891713839826</v>
      </c>
      <c r="W25" s="74">
        <v>6535.353719242712</v>
      </c>
      <c r="X25" s="68"/>
      <c r="Y25" s="68"/>
      <c r="Z25" s="68"/>
      <c r="AA25" s="68"/>
      <c r="AB25" s="68"/>
      <c r="AC25" s="68"/>
      <c r="AD25" s="68"/>
      <c r="AE25" s="68"/>
      <c r="AF25" s="68"/>
      <c r="AG25" s="68"/>
      <c r="AH25" s="68"/>
      <c r="AI25" s="68"/>
      <c r="AJ25" s="68"/>
      <c r="AK25" s="68"/>
      <c r="AL25" s="68"/>
      <c r="AM25" s="68"/>
      <c r="AN25" s="68"/>
      <c r="AO25" s="68"/>
      <c r="AP25" s="68"/>
    </row>
    <row r="26" spans="2:42" s="56" customFormat="1" ht="18" customHeight="1">
      <c r="B26" s="310" t="s">
        <v>205</v>
      </c>
      <c r="C26" s="74"/>
      <c r="D26" s="74">
        <v>1255.5439000000001</v>
      </c>
      <c r="E26" s="74">
        <v>1282.5375842200001</v>
      </c>
      <c r="F26" s="74">
        <v>1170.6542688999998</v>
      </c>
      <c r="G26" s="74">
        <v>2407.7904699999999</v>
      </c>
      <c r="H26" s="74">
        <v>2551.0329000000002</v>
      </c>
      <c r="I26" s="74">
        <v>3847.1535513889157</v>
      </c>
      <c r="J26" s="74">
        <v>4656.7561774148326</v>
      </c>
      <c r="K26" s="74">
        <v>5905.1349605899995</v>
      </c>
      <c r="L26" s="74">
        <v>6291.7551524163528</v>
      </c>
      <c r="M26" s="74">
        <v>6653.6792735246554</v>
      </c>
      <c r="N26" s="74">
        <v>9129.251534304778</v>
      </c>
      <c r="O26" s="74">
        <v>8764.5025736847401</v>
      </c>
      <c r="P26" s="74">
        <v>10348.095767755658</v>
      </c>
      <c r="Q26" s="74">
        <v>11234.561814664843</v>
      </c>
      <c r="R26" s="74">
        <v>13747.591071957773</v>
      </c>
      <c r="S26" s="74">
        <v>15289.381537535555</v>
      </c>
      <c r="T26" s="74">
        <v>16843.633840811701</v>
      </c>
      <c r="U26" s="74">
        <v>15893.024666959878</v>
      </c>
      <c r="V26" s="74">
        <v>17911.227569601786</v>
      </c>
      <c r="W26" s="74">
        <v>18659.869148266684</v>
      </c>
      <c r="X26" s="68"/>
      <c r="Y26" s="68"/>
      <c r="Z26" s="68"/>
      <c r="AA26" s="68"/>
      <c r="AB26" s="68"/>
      <c r="AC26" s="68"/>
      <c r="AD26" s="68"/>
      <c r="AE26" s="68"/>
      <c r="AF26" s="68"/>
      <c r="AG26" s="68"/>
      <c r="AH26" s="68"/>
      <c r="AI26" s="68"/>
      <c r="AJ26" s="68"/>
      <c r="AK26" s="68"/>
      <c r="AL26" s="68"/>
      <c r="AM26" s="68"/>
      <c r="AN26" s="68"/>
      <c r="AO26" s="68"/>
      <c r="AP26" s="68"/>
    </row>
    <row r="27" spans="2:42" s="56" customFormat="1" ht="18" customHeight="1">
      <c r="B27" s="73" t="s">
        <v>255</v>
      </c>
      <c r="C27" s="74"/>
      <c r="D27" s="74">
        <v>-425.42539999999997</v>
      </c>
      <c r="E27" s="74">
        <v>-465.90256421999993</v>
      </c>
      <c r="F27" s="74">
        <v>-428.65880889999983</v>
      </c>
      <c r="G27" s="74">
        <v>-498.85999000000004</v>
      </c>
      <c r="H27" s="74">
        <v>-373.49952572000018</v>
      </c>
      <c r="I27" s="74">
        <v>-1069.8207438789159</v>
      </c>
      <c r="J27" s="74">
        <v>-1204.7032695848329</v>
      </c>
      <c r="K27" s="74">
        <v>-1344.7181238199996</v>
      </c>
      <c r="L27" s="74">
        <v>-1480.4983455426927</v>
      </c>
      <c r="M27" s="74">
        <v>-1505.704644954995</v>
      </c>
      <c r="N27" s="74">
        <v>-2610.3198695667165</v>
      </c>
      <c r="O27" s="74">
        <v>-2252.13364669967</v>
      </c>
      <c r="P27" s="74">
        <v>-2658.2347284197508</v>
      </c>
      <c r="Q27" s="74">
        <v>-2945.9041123643124</v>
      </c>
      <c r="R27" s="74">
        <v>-3636.3161682299997</v>
      </c>
      <c r="S27" s="74">
        <v>-3141.7771799966513</v>
      </c>
      <c r="T27" s="74">
        <v>-3781.4576708575441</v>
      </c>
      <c r="U27" s="74">
        <v>-3570.3904250937358</v>
      </c>
      <c r="V27" s="74">
        <v>-5075.8759310716005</v>
      </c>
      <c r="W27" s="74">
        <v>-3193.0168414632972</v>
      </c>
      <c r="X27" s="68"/>
      <c r="Y27" s="68"/>
      <c r="Z27" s="68"/>
      <c r="AA27" s="68"/>
      <c r="AB27" s="68"/>
      <c r="AC27" s="68"/>
      <c r="AD27" s="68"/>
      <c r="AE27" s="68"/>
      <c r="AF27" s="68"/>
      <c r="AG27" s="68"/>
      <c r="AH27" s="68"/>
      <c r="AI27" s="68"/>
      <c r="AJ27" s="68"/>
      <c r="AK27" s="68"/>
      <c r="AL27" s="68"/>
      <c r="AM27" s="68"/>
      <c r="AN27" s="68"/>
      <c r="AO27" s="68"/>
      <c r="AP27" s="68"/>
    </row>
    <row r="28" spans="2:42" s="56" customFormat="1" ht="18" customHeight="1">
      <c r="B28" s="55" t="s">
        <v>256</v>
      </c>
      <c r="C28" s="74"/>
      <c r="D28" s="74">
        <v>337.18610000000001</v>
      </c>
      <c r="E28" s="74">
        <v>263.28586684000004</v>
      </c>
      <c r="F28" s="74">
        <v>270.95761000000005</v>
      </c>
      <c r="G28" s="74">
        <v>221.92013999999998</v>
      </c>
      <c r="H28" s="74">
        <v>101.54069999999999</v>
      </c>
      <c r="I28" s="74">
        <v>341.58069999999998</v>
      </c>
      <c r="J28" s="74">
        <v>304.4117</v>
      </c>
      <c r="K28" s="74">
        <v>258.74170000000009</v>
      </c>
      <c r="L28" s="74">
        <v>1270.9025650000001</v>
      </c>
      <c r="M28" s="74">
        <v>163.63899381251716</v>
      </c>
      <c r="N28" s="74">
        <v>628.93851456989205</v>
      </c>
      <c r="O28" s="74">
        <v>220.00589245693496</v>
      </c>
      <c r="P28" s="74">
        <v>60.542572039954443</v>
      </c>
      <c r="Q28" s="74">
        <v>349.17561257586749</v>
      </c>
      <c r="R28" s="74">
        <v>806.48148598072805</v>
      </c>
      <c r="S28" s="74">
        <v>6.0371654220899984</v>
      </c>
      <c r="T28" s="74">
        <v>540.81141900172804</v>
      </c>
      <c r="U28" s="74">
        <v>0</v>
      </c>
      <c r="V28" s="74">
        <v>18.47502643</v>
      </c>
      <c r="W28" s="74">
        <v>282.47036636601899</v>
      </c>
      <c r="X28" s="68"/>
      <c r="Y28" s="68"/>
      <c r="Z28" s="68"/>
      <c r="AA28" s="68"/>
      <c r="AB28" s="68"/>
      <c r="AC28" s="68"/>
      <c r="AD28" s="68"/>
      <c r="AE28" s="68"/>
      <c r="AF28" s="68"/>
      <c r="AG28" s="68"/>
      <c r="AH28" s="68"/>
      <c r="AI28" s="68"/>
      <c r="AJ28" s="68"/>
      <c r="AK28" s="68"/>
      <c r="AL28" s="68"/>
      <c r="AM28" s="68"/>
      <c r="AN28" s="68"/>
      <c r="AO28" s="68"/>
      <c r="AP28" s="68"/>
    </row>
    <row r="29" spans="2:42" ht="18" customHeight="1">
      <c r="B29" s="73" t="s">
        <v>257</v>
      </c>
      <c r="C29" s="74"/>
      <c r="D29" s="74">
        <v>-88.239299999999957</v>
      </c>
      <c r="E29" s="74">
        <v>-202.61669737999989</v>
      </c>
      <c r="F29" s="74">
        <v>-157.70119889999978</v>
      </c>
      <c r="G29" s="74">
        <v>-276.93985000000009</v>
      </c>
      <c r="H29" s="74">
        <v>-271.95882572000016</v>
      </c>
      <c r="I29" s="74">
        <v>-728.24004387891591</v>
      </c>
      <c r="J29" s="74">
        <v>-900.29156958483293</v>
      </c>
      <c r="K29" s="74">
        <v>-1085.9764238199996</v>
      </c>
      <c r="L29" s="74">
        <v>-209.59578054269264</v>
      </c>
      <c r="M29" s="74">
        <v>-1342.0656511424779</v>
      </c>
      <c r="N29" s="74">
        <v>-1981.3813549968245</v>
      </c>
      <c r="O29" s="74">
        <v>-2032.1277542427349</v>
      </c>
      <c r="P29" s="74">
        <v>-2597.6921563797964</v>
      </c>
      <c r="Q29" s="74">
        <v>-2596.7284997884449</v>
      </c>
      <c r="R29" s="74">
        <v>-2829.8346822492717</v>
      </c>
      <c r="S29" s="74">
        <v>-3135.7400145745614</v>
      </c>
      <c r="T29" s="74">
        <v>-3240.646251855816</v>
      </c>
      <c r="U29" s="74">
        <v>-3570.3904250937358</v>
      </c>
      <c r="V29" s="74">
        <v>-5057.4009046416004</v>
      </c>
      <c r="W29" s="74">
        <v>-2910.5464750972783</v>
      </c>
      <c r="X29" s="68"/>
      <c r="Y29" s="68"/>
      <c r="Z29" s="68"/>
      <c r="AA29" s="68"/>
      <c r="AB29" s="68"/>
      <c r="AC29" s="68"/>
      <c r="AD29" s="68"/>
      <c r="AE29" s="68"/>
      <c r="AF29" s="68"/>
      <c r="AG29" s="68"/>
      <c r="AH29" s="68"/>
      <c r="AI29" s="68"/>
      <c r="AJ29" s="68"/>
      <c r="AK29" s="68"/>
      <c r="AL29" s="68"/>
      <c r="AM29" s="68"/>
      <c r="AN29" s="68"/>
      <c r="AO29" s="68"/>
      <c r="AP29" s="68"/>
    </row>
    <row r="30" spans="2:42" s="56" customFormat="1" ht="18" customHeight="1">
      <c r="B30" s="73" t="s">
        <v>204</v>
      </c>
      <c r="C30" s="74"/>
      <c r="D30" s="74">
        <v>88.239299999999929</v>
      </c>
      <c r="E30" s="74">
        <v>202.61669737999995</v>
      </c>
      <c r="F30" s="74">
        <v>157.70119889999995</v>
      </c>
      <c r="G30" s="74">
        <v>276.93985000000004</v>
      </c>
      <c r="H30" s="74">
        <v>271.95882571999999</v>
      </c>
      <c r="I30" s="74">
        <v>728.24004387891591</v>
      </c>
      <c r="J30" s="74">
        <v>900.29156958483338</v>
      </c>
      <c r="K30" s="74">
        <v>1085.9764238199998</v>
      </c>
      <c r="L30" s="74">
        <v>209.5957805426915</v>
      </c>
      <c r="M30" s="74">
        <v>1342.0656511424793</v>
      </c>
      <c r="N30" s="74">
        <v>1981.3813549968258</v>
      </c>
      <c r="O30" s="74">
        <v>2032.1277542427347</v>
      </c>
      <c r="P30" s="74">
        <v>2597.6921563797951</v>
      </c>
      <c r="Q30" s="74">
        <v>2596.7284997884444</v>
      </c>
      <c r="R30" s="74">
        <v>2829.8346822492745</v>
      </c>
      <c r="S30" s="74">
        <v>3135.7400145745632</v>
      </c>
      <c r="T30" s="74">
        <v>3240.6476448558128</v>
      </c>
      <c r="U30" s="74">
        <v>3570.3904250937348</v>
      </c>
      <c r="V30" s="74">
        <v>5057.4009046416004</v>
      </c>
      <c r="W30" s="74">
        <v>2910.5464750972751</v>
      </c>
      <c r="X30" s="68"/>
      <c r="Y30" s="68"/>
      <c r="Z30" s="68"/>
      <c r="AA30" s="68"/>
      <c r="AB30" s="68"/>
      <c r="AC30" s="68"/>
      <c r="AD30" s="68"/>
      <c r="AE30" s="68"/>
      <c r="AF30" s="68"/>
      <c r="AG30" s="68"/>
      <c r="AH30" s="68"/>
      <c r="AI30" s="68"/>
      <c r="AJ30" s="68"/>
      <c r="AK30" s="68"/>
      <c r="AL30" s="68"/>
      <c r="AM30" s="68"/>
      <c r="AN30" s="68"/>
      <c r="AO30" s="68"/>
      <c r="AP30" s="68"/>
    </row>
    <row r="31" spans="2:42" ht="18" customHeight="1">
      <c r="B31" s="60" t="s">
        <v>258</v>
      </c>
      <c r="C31" s="72"/>
      <c r="D31" s="72">
        <v>224.39793299999997</v>
      </c>
      <c r="E31" s="72">
        <v>282.10318000000001</v>
      </c>
      <c r="F31" s="72">
        <v>130.0436</v>
      </c>
      <c r="G31" s="72">
        <v>271.31388000000004</v>
      </c>
      <c r="H31" s="72">
        <v>353.5299</v>
      </c>
      <c r="I31" s="72">
        <v>568.80259999999998</v>
      </c>
      <c r="J31" s="72">
        <v>520.94680000000005</v>
      </c>
      <c r="K31" s="72">
        <v>435.78610000000003</v>
      </c>
      <c r="L31" s="72">
        <v>856.84067040800016</v>
      </c>
      <c r="M31" s="72">
        <v>1230.669297933498</v>
      </c>
      <c r="N31" s="72">
        <v>996.66935208186669</v>
      </c>
      <c r="O31" s="72">
        <v>1849.615393207381</v>
      </c>
      <c r="P31" s="72">
        <v>1809.2103428708567</v>
      </c>
      <c r="Q31" s="72">
        <v>2180.4720658775777</v>
      </c>
      <c r="R31" s="72">
        <v>2085.0774260314615</v>
      </c>
      <c r="S31" s="72">
        <v>3006.6567641528354</v>
      </c>
      <c r="T31" s="72">
        <v>3499.4292077845676</v>
      </c>
      <c r="U31" s="72">
        <v>3238.9925248423347</v>
      </c>
      <c r="V31" s="72">
        <v>4812.2319202795634</v>
      </c>
      <c r="W31" s="72">
        <v>5567.9340066703435</v>
      </c>
      <c r="X31" s="68"/>
      <c r="Y31" s="68"/>
      <c r="Z31" s="68"/>
      <c r="AA31" s="68"/>
      <c r="AB31" s="68"/>
      <c r="AC31" s="68"/>
      <c r="AD31" s="68"/>
      <c r="AE31" s="68"/>
      <c r="AF31" s="68"/>
      <c r="AG31" s="68"/>
      <c r="AH31" s="68"/>
      <c r="AI31" s="68"/>
      <c r="AJ31" s="68"/>
      <c r="AK31" s="68"/>
      <c r="AL31" s="68"/>
      <c r="AM31" s="68"/>
      <c r="AN31" s="68"/>
      <c r="AO31" s="68"/>
      <c r="AP31" s="68"/>
    </row>
    <row r="32" spans="2:42" ht="18" customHeight="1">
      <c r="B32" s="60" t="s">
        <v>259</v>
      </c>
      <c r="C32" s="72"/>
      <c r="D32" s="72">
        <v>224.39793299999997</v>
      </c>
      <c r="E32" s="72">
        <v>282.10318000000001</v>
      </c>
      <c r="F32" s="72">
        <v>130.0436</v>
      </c>
      <c r="G32" s="72">
        <v>271.31388000000004</v>
      </c>
      <c r="H32" s="72">
        <v>353.5299</v>
      </c>
      <c r="I32" s="72">
        <v>568.80259999999998</v>
      </c>
      <c r="J32" s="72">
        <v>520.94680000000005</v>
      </c>
      <c r="K32" s="72">
        <v>435.78610000000003</v>
      </c>
      <c r="L32" s="72">
        <v>856.84067040800016</v>
      </c>
      <c r="M32" s="72">
        <v>1230.669297933498</v>
      </c>
      <c r="N32" s="72">
        <v>996.66935208186669</v>
      </c>
      <c r="O32" s="72">
        <v>1849.615393207381</v>
      </c>
      <c r="P32" s="72">
        <v>1809.2103428708567</v>
      </c>
      <c r="Q32" s="72">
        <v>2180.4720658775777</v>
      </c>
      <c r="R32" s="72">
        <v>2085.0774260314615</v>
      </c>
      <c r="S32" s="72">
        <v>3006.6567641528354</v>
      </c>
      <c r="T32" s="72">
        <v>3499.4292077845676</v>
      </c>
      <c r="U32" s="72">
        <v>3238.9925248423347</v>
      </c>
      <c r="V32" s="72">
        <v>4812.2319202795634</v>
      </c>
      <c r="W32" s="72">
        <v>5567.9340066703435</v>
      </c>
      <c r="X32" s="68"/>
      <c r="Y32" s="68"/>
      <c r="Z32" s="68"/>
      <c r="AA32" s="68"/>
      <c r="AB32" s="68"/>
      <c r="AC32" s="68"/>
      <c r="AD32" s="68"/>
      <c r="AE32" s="68"/>
      <c r="AF32" s="68"/>
      <c r="AG32" s="68"/>
      <c r="AH32" s="68"/>
      <c r="AI32" s="68"/>
      <c r="AJ32" s="68"/>
      <c r="AK32" s="68"/>
      <c r="AL32" s="68"/>
      <c r="AM32" s="68"/>
      <c r="AN32" s="68"/>
      <c r="AO32" s="68"/>
      <c r="AP32" s="68"/>
    </row>
    <row r="33" spans="2:42" ht="18" customHeight="1">
      <c r="B33" s="60" t="s">
        <v>260</v>
      </c>
      <c r="C33" s="72"/>
      <c r="D33" s="72">
        <v>-136.15863300000004</v>
      </c>
      <c r="E33" s="72">
        <v>-79.486482620000075</v>
      </c>
      <c r="F33" s="72">
        <v>27.657598899999968</v>
      </c>
      <c r="G33" s="72">
        <v>5.625969999999981</v>
      </c>
      <c r="H33" s="72">
        <v>-81.571074280000005</v>
      </c>
      <c r="I33" s="72">
        <v>159.43744387891599</v>
      </c>
      <c r="J33" s="72">
        <v>379.34476958483333</v>
      </c>
      <c r="K33" s="72">
        <v>650.19032381999978</v>
      </c>
      <c r="L33" s="72">
        <v>-647.24488986530866</v>
      </c>
      <c r="M33" s="72">
        <v>111.39635320898128</v>
      </c>
      <c r="N33" s="72">
        <v>984.71200291495904</v>
      </c>
      <c r="O33" s="72">
        <v>182.51236103535359</v>
      </c>
      <c r="P33" s="72">
        <v>788.48181350893822</v>
      </c>
      <c r="Q33" s="72">
        <v>416.25643391086692</v>
      </c>
      <c r="R33" s="72">
        <v>744.75725621781282</v>
      </c>
      <c r="S33" s="72">
        <v>129.08325042172805</v>
      </c>
      <c r="T33" s="72">
        <v>-258.78156292875474</v>
      </c>
      <c r="U33" s="72">
        <v>331.39790025139996</v>
      </c>
      <c r="V33" s="72">
        <v>245.16898436203701</v>
      </c>
      <c r="W33" s="72">
        <v>-2657.3875315730684</v>
      </c>
      <c r="X33" s="68"/>
      <c r="Y33" s="68"/>
      <c r="Z33" s="68"/>
      <c r="AA33" s="68"/>
      <c r="AB33" s="68"/>
      <c r="AC33" s="68"/>
      <c r="AD33" s="68"/>
      <c r="AE33" s="68"/>
      <c r="AF33" s="68"/>
      <c r="AG33" s="68"/>
      <c r="AH33" s="68"/>
      <c r="AI33" s="68"/>
      <c r="AJ33" s="68"/>
      <c r="AK33" s="68"/>
      <c r="AL33" s="68"/>
      <c r="AM33" s="68"/>
      <c r="AN33" s="68"/>
      <c r="AO33" s="68"/>
      <c r="AP33" s="68"/>
    </row>
    <row r="34" spans="2:42" ht="18" customHeight="1">
      <c r="B34" s="75" t="s">
        <v>261</v>
      </c>
      <c r="C34" s="72"/>
      <c r="D34" s="72">
        <v>-118.37023300000004</v>
      </c>
      <c r="E34" s="72">
        <v>-62.124816250000087</v>
      </c>
      <c r="F34" s="72">
        <v>64.685578899999982</v>
      </c>
      <c r="G34" s="72">
        <v>117.21357954000003</v>
      </c>
      <c r="H34" s="72">
        <v>-71.466474280000014</v>
      </c>
      <c r="I34" s="72">
        <v>202.03218130891599</v>
      </c>
      <c r="J34" s="72">
        <v>54.503702100000083</v>
      </c>
      <c r="K34" s="72">
        <v>10.629946819999986</v>
      </c>
      <c r="L34" s="72">
        <v>-1333.0512037171002</v>
      </c>
      <c r="M34" s="72">
        <v>-316.19863920809519</v>
      </c>
      <c r="N34" s="72">
        <v>160.55962375503404</v>
      </c>
      <c r="O34" s="72">
        <v>-767.66054099689768</v>
      </c>
      <c r="P34" s="72">
        <v>-467.35893571126473</v>
      </c>
      <c r="Q34" s="72">
        <v>-1499.4779807821542</v>
      </c>
      <c r="R34" s="72">
        <v>-670.1893084035695</v>
      </c>
      <c r="S34" s="72">
        <v>-625.92507219647996</v>
      </c>
      <c r="T34" s="72">
        <v>-1612.7047462464029</v>
      </c>
      <c r="U34" s="72">
        <v>-203.28845774050956</v>
      </c>
      <c r="V34" s="72">
        <v>-1263.6679019281842</v>
      </c>
      <c r="W34" s="72">
        <v>-3023.0248996861869</v>
      </c>
      <c r="X34" s="68"/>
      <c r="Y34" s="68"/>
      <c r="Z34" s="68"/>
      <c r="AA34" s="68"/>
      <c r="AB34" s="68"/>
      <c r="AC34" s="68"/>
      <c r="AD34" s="68"/>
      <c r="AE34" s="68"/>
      <c r="AF34" s="68"/>
      <c r="AG34" s="68"/>
      <c r="AH34" s="68"/>
      <c r="AI34" s="68"/>
      <c r="AJ34" s="68"/>
      <c r="AK34" s="68"/>
      <c r="AL34" s="68"/>
      <c r="AM34" s="68"/>
      <c r="AN34" s="68"/>
      <c r="AO34" s="68"/>
      <c r="AP34" s="68"/>
    </row>
    <row r="35" spans="2:42" ht="5.25" customHeight="1">
      <c r="X35" s="68"/>
      <c r="Y35" s="68"/>
      <c r="Z35" s="68"/>
      <c r="AA35" s="68"/>
      <c r="AB35" s="68"/>
      <c r="AC35" s="68"/>
      <c r="AD35" s="68"/>
      <c r="AE35" s="68"/>
      <c r="AF35" s="68"/>
      <c r="AG35" s="68"/>
      <c r="AH35" s="68"/>
      <c r="AI35" s="68"/>
      <c r="AJ35" s="68"/>
      <c r="AK35" s="68"/>
      <c r="AL35" s="68"/>
      <c r="AM35" s="68"/>
      <c r="AN35" s="68"/>
      <c r="AO35" s="68"/>
      <c r="AP35" s="68"/>
    </row>
    <row r="36" spans="2:42" ht="15" customHeight="1">
      <c r="B36" s="60" t="s">
        <v>262</v>
      </c>
      <c r="C36" s="72"/>
      <c r="D36" s="72">
        <v>-17.788399999999999</v>
      </c>
      <c r="E36" s="72">
        <v>-17.361666369999991</v>
      </c>
      <c r="F36" s="72">
        <v>-37.027980000000014</v>
      </c>
      <c r="G36" s="72">
        <v>-111.58760954000005</v>
      </c>
      <c r="H36" s="72">
        <v>-10.104599999999994</v>
      </c>
      <c r="I36" s="72">
        <v>-42.594737430000009</v>
      </c>
      <c r="J36" s="72">
        <v>324.84106748483327</v>
      </c>
      <c r="K36" s="72">
        <v>639.56037699999979</v>
      </c>
      <c r="L36" s="72">
        <v>685.80631385179151</v>
      </c>
      <c r="M36" s="72">
        <v>427.59499241707647</v>
      </c>
      <c r="N36" s="72">
        <v>824.15237915992498</v>
      </c>
      <c r="O36" s="72">
        <v>950.17290203225127</v>
      </c>
      <c r="P36" s="72">
        <v>1255.840749220203</v>
      </c>
      <c r="Q36" s="72">
        <v>1915.7344146930211</v>
      </c>
      <c r="R36" s="72">
        <v>1414.9465646213823</v>
      </c>
      <c r="S36" s="72">
        <v>755.00832261820801</v>
      </c>
      <c r="T36" s="72">
        <v>1353.9231833176482</v>
      </c>
      <c r="U36" s="72">
        <v>534.68635799190952</v>
      </c>
      <c r="V36" s="72">
        <v>1508.8368862902212</v>
      </c>
      <c r="W36" s="72">
        <v>365.6373681131185</v>
      </c>
      <c r="X36" s="68"/>
      <c r="Y36" s="68"/>
      <c r="Z36" s="68"/>
      <c r="AA36" s="68"/>
      <c r="AB36" s="68"/>
      <c r="AC36" s="68"/>
      <c r="AD36" s="68"/>
      <c r="AE36" s="68"/>
      <c r="AF36" s="68"/>
      <c r="AG36" s="68"/>
      <c r="AH36" s="68"/>
      <c r="AI36" s="68"/>
      <c r="AJ36" s="68"/>
      <c r="AK36" s="68"/>
      <c r="AL36" s="68"/>
      <c r="AM36" s="68"/>
      <c r="AN36" s="68"/>
      <c r="AO36" s="68"/>
      <c r="AP36" s="68"/>
    </row>
    <row r="37" spans="2:42" ht="13.5" customHeight="1" thickBot="1">
      <c r="B37" s="72"/>
      <c r="C37" s="72"/>
      <c r="D37" s="72"/>
      <c r="E37" s="72"/>
      <c r="F37" s="72"/>
      <c r="G37" s="72"/>
      <c r="H37" s="72"/>
      <c r="I37" s="71"/>
      <c r="J37" s="71"/>
      <c r="K37" s="71"/>
      <c r="L37" s="71"/>
      <c r="M37" s="71"/>
      <c r="N37" s="71"/>
      <c r="O37" s="71"/>
      <c r="P37" s="71"/>
      <c r="Q37" s="71"/>
      <c r="R37" s="71"/>
      <c r="S37" s="71"/>
      <c r="T37" s="71"/>
      <c r="U37" s="71"/>
      <c r="V37" s="71"/>
      <c r="W37" s="71"/>
    </row>
    <row r="38" spans="2:42" ht="15.75" customHeight="1">
      <c r="B38" s="333" t="s">
        <v>39</v>
      </c>
      <c r="C38" s="343" t="s">
        <v>736</v>
      </c>
      <c r="D38" s="343"/>
      <c r="E38" s="343"/>
      <c r="F38" s="343"/>
      <c r="G38" s="343"/>
      <c r="H38" s="343"/>
      <c r="I38" s="344"/>
      <c r="J38" s="345"/>
      <c r="K38" s="345"/>
      <c r="L38" s="345"/>
      <c r="M38" s="345"/>
      <c r="N38" s="343"/>
      <c r="O38" s="343"/>
      <c r="P38" s="343"/>
      <c r="Q38" s="343"/>
      <c r="R38" s="343"/>
      <c r="S38" s="343"/>
      <c r="T38" s="343"/>
      <c r="U38" s="343"/>
      <c r="V38" s="343"/>
      <c r="W38" s="343"/>
    </row>
    <row r="39" spans="2:42" ht="18" customHeight="1">
      <c r="B39" s="45" t="s">
        <v>67</v>
      </c>
      <c r="C39" s="45" t="s">
        <v>68</v>
      </c>
      <c r="I39" s="71"/>
      <c r="J39" s="71"/>
      <c r="K39" s="71"/>
      <c r="L39" s="71"/>
    </row>
    <row r="40" spans="2:42" ht="15.75" customHeight="1">
      <c r="B40" s="45" t="s">
        <v>75</v>
      </c>
      <c r="C40" s="45" t="s">
        <v>76</v>
      </c>
    </row>
    <row r="41" spans="2:42" ht="15.75" customHeight="1">
      <c r="B41" s="35" t="s">
        <v>71</v>
      </c>
      <c r="C41" s="72" t="s">
        <v>77</v>
      </c>
      <c r="D41" s="72"/>
      <c r="E41" s="72"/>
      <c r="F41" s="72"/>
      <c r="G41" s="72"/>
      <c r="H41" s="72"/>
    </row>
  </sheetData>
  <mergeCells count="3">
    <mergeCell ref="B4:C4"/>
    <mergeCell ref="I5:J5"/>
    <mergeCell ref="B6:C6"/>
  </mergeCells>
  <printOptions verticalCentered="1"/>
  <pageMargins left="0.39370078740157483" right="0.39370078740157483" top="0.39370078740157483" bottom="0.39370078740157483" header="0" footer="0"/>
  <pageSetup paperSize="176"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9"/>
  <sheetViews>
    <sheetView zoomScale="80" zoomScaleNormal="80" zoomScaleSheetLayoutView="100" workbookViewId="0"/>
  </sheetViews>
  <sheetFormatPr baseColWidth="10" defaultRowHeight="12.75"/>
  <cols>
    <col min="1" max="1" width="3.7109375" style="1" customWidth="1"/>
    <col min="2" max="2" width="17.5703125" style="1" customWidth="1"/>
    <col min="3" max="3" width="89.85546875" style="1" customWidth="1"/>
    <col min="4" max="8" width="11.5703125" style="1" bestFit="1" customWidth="1"/>
    <col min="9" max="9" width="13.7109375" style="1" customWidth="1"/>
    <col min="10" max="10" width="12.5703125" style="1" customWidth="1"/>
    <col min="11" max="11" width="15" style="1" customWidth="1"/>
    <col min="12" max="12" width="13.140625" style="1" customWidth="1"/>
    <col min="13" max="13" width="14.85546875" style="1" customWidth="1"/>
    <col min="14" max="14" width="19.7109375" style="1" customWidth="1"/>
    <col min="15" max="24" width="11.42578125" style="1" customWidth="1"/>
    <col min="25" max="25" width="12.7109375" style="1" bestFit="1" customWidth="1"/>
    <col min="26" max="16384" width="11.42578125" style="1"/>
  </cols>
  <sheetData>
    <row r="1" spans="2:24" ht="18" customHeight="1"/>
    <row r="2" spans="2:24" ht="18" customHeight="1">
      <c r="B2" s="2" t="s">
        <v>249</v>
      </c>
      <c r="C2" s="2"/>
      <c r="D2" s="3"/>
      <c r="E2" s="3"/>
      <c r="F2" s="3"/>
      <c r="G2" s="3"/>
      <c r="H2" s="3"/>
      <c r="I2" s="3"/>
    </row>
    <row r="3" spans="2:24" s="10" customFormat="1" ht="18" customHeight="1">
      <c r="B3" s="6" t="s">
        <v>311</v>
      </c>
      <c r="C3" s="6"/>
      <c r="D3" s="4"/>
      <c r="E3" s="4"/>
      <c r="F3" s="8"/>
      <c r="G3" s="4"/>
      <c r="H3" s="4"/>
      <c r="I3" s="4"/>
      <c r="L3" s="30" t="s">
        <v>177</v>
      </c>
      <c r="N3" s="12"/>
      <c r="O3" s="12"/>
      <c r="P3" s="12"/>
      <c r="Q3" s="12"/>
      <c r="R3" s="12"/>
      <c r="S3" s="12"/>
      <c r="T3" s="12"/>
      <c r="U3" s="12"/>
    </row>
    <row r="4" spans="2:24" s="10" customFormat="1" ht="18" customHeight="1">
      <c r="B4" s="374" t="s">
        <v>312</v>
      </c>
      <c r="C4" s="374"/>
      <c r="D4" s="13"/>
      <c r="E4" s="13"/>
      <c r="F4" s="13"/>
      <c r="G4" s="49"/>
      <c r="H4" s="49"/>
      <c r="I4" s="49"/>
      <c r="L4" s="30"/>
      <c r="N4" s="1"/>
      <c r="O4" s="1"/>
      <c r="P4" s="1"/>
      <c r="Q4" s="1"/>
      <c r="R4" s="1"/>
      <c r="S4" s="1"/>
      <c r="T4" s="12"/>
      <c r="U4" s="12"/>
    </row>
    <row r="5" spans="2:24" s="10" customFormat="1" ht="5.0999999999999996" customHeight="1" thickBot="1">
      <c r="C5" s="30"/>
      <c r="D5" s="30"/>
      <c r="E5" s="30"/>
      <c r="F5" s="30"/>
      <c r="G5" s="30"/>
      <c r="H5" s="30"/>
      <c r="I5" s="30"/>
      <c r="J5" s="30"/>
      <c r="K5" s="30"/>
      <c r="L5" s="30"/>
      <c r="M5" s="30"/>
      <c r="O5" s="12"/>
      <c r="P5" s="12"/>
      <c r="Q5" s="12"/>
      <c r="R5" s="12"/>
      <c r="S5" s="12"/>
      <c r="T5" s="12"/>
      <c r="U5" s="12"/>
      <c r="V5" s="12"/>
      <c r="W5" s="12"/>
    </row>
    <row r="6" spans="2:24" s="10" customFormat="1" ht="30" customHeight="1" thickBot="1">
      <c r="B6" s="330" t="s">
        <v>690</v>
      </c>
      <c r="C6" s="330"/>
      <c r="D6" s="337" t="s">
        <v>16</v>
      </c>
      <c r="E6" s="337" t="s">
        <v>17</v>
      </c>
      <c r="F6" s="337" t="s">
        <v>18</v>
      </c>
      <c r="G6" s="337" t="s">
        <v>19</v>
      </c>
      <c r="H6" s="337" t="s">
        <v>20</v>
      </c>
      <c r="I6" s="337" t="s">
        <v>21</v>
      </c>
      <c r="J6" s="337" t="s">
        <v>22</v>
      </c>
      <c r="K6" s="337" t="s">
        <v>23</v>
      </c>
      <c r="L6" s="337" t="s">
        <v>24</v>
      </c>
      <c r="M6" s="337" t="s">
        <v>25</v>
      </c>
      <c r="N6" s="337" t="s">
        <v>49</v>
      </c>
      <c r="O6" s="337" t="s">
        <v>27</v>
      </c>
      <c r="P6" s="337" t="s">
        <v>28</v>
      </c>
      <c r="Q6" s="337" t="s">
        <v>29</v>
      </c>
      <c r="R6" s="337" t="s">
        <v>30</v>
      </c>
      <c r="S6" s="337" t="s">
        <v>31</v>
      </c>
      <c r="T6" s="337" t="s">
        <v>32</v>
      </c>
      <c r="U6" s="337" t="s">
        <v>33</v>
      </c>
      <c r="V6" s="337" t="s">
        <v>50</v>
      </c>
      <c r="W6" s="337" t="s">
        <v>34</v>
      </c>
      <c r="X6" s="337" t="s">
        <v>35</v>
      </c>
    </row>
    <row r="7" spans="2:24" s="10" customFormat="1">
      <c r="C7" s="12"/>
      <c r="D7" s="376" t="s">
        <v>178</v>
      </c>
      <c r="E7" s="376"/>
      <c r="F7" s="376"/>
      <c r="G7" s="376"/>
      <c r="H7" s="376"/>
      <c r="I7" s="376"/>
      <c r="J7" s="376"/>
      <c r="K7" s="376"/>
      <c r="L7" s="376"/>
      <c r="M7" s="376"/>
      <c r="N7" s="12"/>
      <c r="O7" s="12"/>
      <c r="P7" s="12"/>
      <c r="Q7" s="12"/>
      <c r="R7" s="12"/>
      <c r="S7" s="12"/>
      <c r="T7" s="12"/>
      <c r="U7" s="12"/>
    </row>
    <row r="8" spans="2:24" s="10" customFormat="1" ht="42.75" customHeight="1">
      <c r="B8" s="378" t="s">
        <v>278</v>
      </c>
      <c r="C8" s="378"/>
      <c r="D8" s="22">
        <v>317</v>
      </c>
      <c r="E8" s="22">
        <v>391.80000000000007</v>
      </c>
      <c r="F8" s="22">
        <v>327.60000000000014</v>
      </c>
      <c r="G8" s="22">
        <v>456.30000000000007</v>
      </c>
      <c r="H8" s="22">
        <v>502.50000000000011</v>
      </c>
      <c r="I8" s="22">
        <v>1245.6000000000001</v>
      </c>
      <c r="J8" s="22">
        <v>3282.2000000000016</v>
      </c>
      <c r="K8" s="22">
        <v>-35361.499999999993</v>
      </c>
      <c r="L8" s="22">
        <v>992.099999999999</v>
      </c>
      <c r="M8" s="22">
        <v>67419.699999999983</v>
      </c>
      <c r="N8" s="20">
        <v>16528660.90000001</v>
      </c>
      <c r="O8" s="22">
        <v>86.100000000000023</v>
      </c>
      <c r="P8" s="22">
        <v>207.5558</v>
      </c>
      <c r="Q8" s="22">
        <v>470.70000000000005</v>
      </c>
      <c r="R8" s="22">
        <v>408.7999999999999</v>
      </c>
      <c r="S8" s="22">
        <v>557.9</v>
      </c>
      <c r="T8" s="22">
        <v>689.73800000000006</v>
      </c>
      <c r="U8" s="22">
        <v>745.62480000000005</v>
      </c>
      <c r="V8" s="22">
        <v>998.38450000000012</v>
      </c>
      <c r="W8" s="22">
        <v>619.73540000000003</v>
      </c>
      <c r="X8" s="22">
        <v>58.620099999999923</v>
      </c>
    </row>
    <row r="9" spans="2:24" s="10" customFormat="1" ht="18" customHeight="1">
      <c r="B9" s="26" t="s">
        <v>279</v>
      </c>
      <c r="D9" s="25">
        <v>328.59999999999997</v>
      </c>
      <c r="E9" s="25">
        <v>288.80000000000007</v>
      </c>
      <c r="F9" s="25">
        <v>129.50000000000011</v>
      </c>
      <c r="G9" s="25">
        <v>186.10000000000002</v>
      </c>
      <c r="H9" s="25">
        <v>111.39999999999998</v>
      </c>
      <c r="I9" s="25">
        <v>-249.59999999999991</v>
      </c>
      <c r="J9" s="25">
        <v>-1307.3999999999996</v>
      </c>
      <c r="K9" s="25">
        <v>-25836.899999999998</v>
      </c>
      <c r="L9" s="25">
        <v>-165.10000000000127</v>
      </c>
      <c r="M9" s="25">
        <v>17453.700000000012</v>
      </c>
      <c r="N9" s="24">
        <v>6657448.0000000075</v>
      </c>
      <c r="O9" s="25">
        <v>-37.399999999999977</v>
      </c>
      <c r="P9" s="25">
        <v>59.099999999999966</v>
      </c>
      <c r="Q9" s="25">
        <v>209.20000000000005</v>
      </c>
      <c r="R9" s="25">
        <v>117.89999999999992</v>
      </c>
      <c r="S9" s="25">
        <v>201.70000000000005</v>
      </c>
      <c r="T9" s="25">
        <v>284.63800000000015</v>
      </c>
      <c r="U9" s="25">
        <v>311.33580000000006</v>
      </c>
      <c r="V9" s="25">
        <v>524.30910000000006</v>
      </c>
      <c r="W9" s="25">
        <v>559.01890000000003</v>
      </c>
      <c r="X9" s="25">
        <v>-77.978700000000117</v>
      </c>
    </row>
    <row r="10" spans="2:24" s="10" customFormat="1" ht="18" customHeight="1">
      <c r="B10" s="26" t="s">
        <v>280</v>
      </c>
      <c r="D10" s="25">
        <v>-17</v>
      </c>
      <c r="E10" s="25">
        <v>41.300000000000011</v>
      </c>
      <c r="F10" s="25">
        <v>66.800000000000011</v>
      </c>
      <c r="G10" s="25">
        <v>91.099999999999966</v>
      </c>
      <c r="H10" s="25">
        <v>84.700000000000017</v>
      </c>
      <c r="I10" s="25">
        <v>147.00000000000011</v>
      </c>
      <c r="J10" s="25">
        <v>1128.1000000000004</v>
      </c>
      <c r="K10" s="25">
        <v>1511.6000000000004</v>
      </c>
      <c r="L10" s="25">
        <v>147.09999999999991</v>
      </c>
      <c r="M10" s="25">
        <v>8829.3000000000029</v>
      </c>
      <c r="N10" s="24">
        <v>9939365.5</v>
      </c>
      <c r="O10" s="25">
        <v>29.599999999999994</v>
      </c>
      <c r="P10" s="25">
        <v>27.186999999999998</v>
      </c>
      <c r="Q10" s="25">
        <v>36.600000000000023</v>
      </c>
      <c r="R10" s="25">
        <v>60.8</v>
      </c>
      <c r="S10" s="25">
        <v>64.5</v>
      </c>
      <c r="T10" s="25">
        <v>60.599999999999994</v>
      </c>
      <c r="U10" s="25">
        <v>50.036399999999986</v>
      </c>
      <c r="V10" s="25">
        <v>55.501499999999965</v>
      </c>
      <c r="W10" s="25">
        <v>60.716499999999996</v>
      </c>
      <c r="X10" s="25">
        <v>136.59880000000004</v>
      </c>
    </row>
    <row r="11" spans="2:24" s="10" customFormat="1" ht="18" customHeight="1">
      <c r="B11" s="26" t="s">
        <v>281</v>
      </c>
      <c r="D11" s="25">
        <v>5.4000000000000057</v>
      </c>
      <c r="E11" s="25">
        <v>61.699999999999989</v>
      </c>
      <c r="F11" s="25">
        <v>184.8</v>
      </c>
      <c r="G11" s="25">
        <v>244.50000000000003</v>
      </c>
      <c r="H11" s="25">
        <v>445.20000000000005</v>
      </c>
      <c r="I11" s="25">
        <v>1589.4</v>
      </c>
      <c r="J11" s="25">
        <v>4394.7000000000007</v>
      </c>
      <c r="K11" s="25">
        <v>-4060.6999999999989</v>
      </c>
      <c r="L11" s="25">
        <v>2643.1000000000004</v>
      </c>
      <c r="M11" s="25">
        <v>51254.599999999977</v>
      </c>
      <c r="N11" s="24">
        <v>-725061.79999999702</v>
      </c>
      <c r="O11" s="25">
        <v>87.4</v>
      </c>
      <c r="P11" s="25">
        <v>120.60000000000002</v>
      </c>
      <c r="Q11" s="25">
        <v>224.9</v>
      </c>
      <c r="R11" s="25">
        <v>230.09999999999997</v>
      </c>
      <c r="S11" s="25">
        <v>291.69999999999993</v>
      </c>
      <c r="T11" s="25">
        <v>344.49999999999994</v>
      </c>
      <c r="U11" s="25">
        <v>384.25259999999997</v>
      </c>
      <c r="V11" s="25">
        <v>418.57390000000004</v>
      </c>
      <c r="W11" s="25">
        <v>0</v>
      </c>
      <c r="X11" s="25">
        <v>0</v>
      </c>
    </row>
    <row r="12" spans="2:24" s="10" customFormat="1" ht="18" customHeight="1">
      <c r="B12" s="26" t="s">
        <v>282</v>
      </c>
      <c r="D12" s="25">
        <v>0</v>
      </c>
      <c r="E12" s="25">
        <v>0</v>
      </c>
      <c r="F12" s="25">
        <v>-53.5</v>
      </c>
      <c r="G12" s="25">
        <v>-65.400000000000006</v>
      </c>
      <c r="H12" s="25">
        <v>-138.79999999999998</v>
      </c>
      <c r="I12" s="25">
        <v>-241.2</v>
      </c>
      <c r="J12" s="25">
        <v>-933.2</v>
      </c>
      <c r="K12" s="25">
        <v>-6975.5</v>
      </c>
      <c r="L12" s="25">
        <v>-1633</v>
      </c>
      <c r="M12" s="25">
        <v>-10117.900000000009</v>
      </c>
      <c r="N12" s="24">
        <v>656909.20000000019</v>
      </c>
      <c r="O12" s="25">
        <v>6.5</v>
      </c>
      <c r="P12" s="25">
        <v>0.6688000000000045</v>
      </c>
      <c r="Q12" s="25">
        <v>0</v>
      </c>
      <c r="R12" s="25">
        <v>0</v>
      </c>
      <c r="S12" s="25">
        <v>0</v>
      </c>
      <c r="T12" s="25">
        <v>0</v>
      </c>
      <c r="U12" s="25">
        <v>0</v>
      </c>
      <c r="V12" s="25">
        <v>0</v>
      </c>
      <c r="W12" s="25">
        <v>0</v>
      </c>
      <c r="X12" s="25">
        <v>0</v>
      </c>
    </row>
    <row r="13" spans="2:24" s="10" customFormat="1" ht="6" customHeight="1">
      <c r="B13" s="190" t="s">
        <v>37</v>
      </c>
      <c r="D13" s="25"/>
      <c r="E13" s="25"/>
      <c r="F13" s="25"/>
      <c r="G13" s="25"/>
      <c r="H13" s="25"/>
      <c r="I13" s="25"/>
      <c r="J13" s="25"/>
      <c r="K13" s="25"/>
      <c r="L13" s="25"/>
      <c r="M13" s="25"/>
      <c r="N13" s="24"/>
      <c r="O13" s="25"/>
      <c r="P13" s="25"/>
      <c r="Q13" s="25"/>
      <c r="R13" s="25"/>
      <c r="S13" s="25"/>
      <c r="T13" s="25"/>
      <c r="U13" s="25"/>
      <c r="V13" s="25"/>
      <c r="W13" s="25"/>
      <c r="X13" s="25"/>
    </row>
    <row r="14" spans="2:24" s="10" customFormat="1" ht="18" customHeight="1">
      <c r="B14" s="26" t="s">
        <v>283</v>
      </c>
      <c r="D14" s="25">
        <v>109.5</v>
      </c>
      <c r="E14" s="25">
        <v>211.2</v>
      </c>
      <c r="F14" s="25">
        <v>354.3</v>
      </c>
      <c r="G14" s="25">
        <v>241</v>
      </c>
      <c r="H14" s="25">
        <v>462.9</v>
      </c>
      <c r="I14" s="25">
        <v>802</v>
      </c>
      <c r="J14" s="25">
        <v>1200.8999999999999</v>
      </c>
      <c r="K14" s="25">
        <v>23949</v>
      </c>
      <c r="L14" s="25">
        <v>1053.5</v>
      </c>
      <c r="M14" s="25">
        <v>76889.899999999994</v>
      </c>
      <c r="N14" s="24">
        <v>7630020.3999999994</v>
      </c>
      <c r="O14" s="25">
        <v>31.999999999999996</v>
      </c>
      <c r="P14" s="25">
        <v>35.576999999999998</v>
      </c>
      <c r="Q14" s="25">
        <v>19.399999999999999</v>
      </c>
      <c r="R14" s="25">
        <v>27.299999999999997</v>
      </c>
      <c r="S14" s="25">
        <v>16.2</v>
      </c>
      <c r="T14" s="25">
        <v>28.4</v>
      </c>
      <c r="U14" s="25">
        <v>44.123199999999997</v>
      </c>
      <c r="V14" s="25">
        <v>75.088999999999999</v>
      </c>
      <c r="W14" s="25">
        <v>118.07769999999999</v>
      </c>
      <c r="X14" s="25">
        <v>51.019999999999996</v>
      </c>
    </row>
    <row r="15" spans="2:24" s="10" customFormat="1" ht="18" customHeight="1">
      <c r="B15" s="26" t="s">
        <v>284</v>
      </c>
      <c r="D15" s="25">
        <v>0</v>
      </c>
      <c r="E15" s="25">
        <v>0</v>
      </c>
      <c r="F15" s="25">
        <v>0</v>
      </c>
      <c r="G15" s="25">
        <v>0</v>
      </c>
      <c r="H15" s="25">
        <v>0</v>
      </c>
      <c r="I15" s="25">
        <v>0</v>
      </c>
      <c r="J15" s="25">
        <v>0</v>
      </c>
      <c r="K15" s="25">
        <v>0</v>
      </c>
      <c r="L15" s="25">
        <v>479.20000000000005</v>
      </c>
      <c r="M15" s="25">
        <v>-8479.2999999999956</v>
      </c>
      <c r="N15" s="24">
        <v>2604166.1999999997</v>
      </c>
      <c r="O15" s="25">
        <v>21.599999999999998</v>
      </c>
      <c r="P15" s="25">
        <v>49.4</v>
      </c>
      <c r="Q15" s="25">
        <v>82.6</v>
      </c>
      <c r="R15" s="25">
        <v>101.2</v>
      </c>
      <c r="S15" s="25">
        <v>131.6</v>
      </c>
      <c r="T15" s="25">
        <v>145.80000000000001</v>
      </c>
      <c r="U15" s="25">
        <v>140.8724</v>
      </c>
      <c r="V15" s="25">
        <v>147.65819999999999</v>
      </c>
      <c r="W15" s="25">
        <v>88.328900000000004</v>
      </c>
      <c r="X15" s="25">
        <v>92.347999999999999</v>
      </c>
    </row>
    <row r="16" spans="2:24" s="10" customFormat="1" ht="18" customHeight="1">
      <c r="B16" s="26" t="s">
        <v>285</v>
      </c>
      <c r="D16" s="25">
        <v>0</v>
      </c>
      <c r="E16" s="25">
        <v>33</v>
      </c>
      <c r="F16" s="25">
        <v>84.2</v>
      </c>
      <c r="G16" s="25">
        <v>112.2</v>
      </c>
      <c r="H16" s="25">
        <v>162.4</v>
      </c>
      <c r="I16" s="25">
        <v>342.1</v>
      </c>
      <c r="J16" s="25">
        <v>1579.5</v>
      </c>
      <c r="K16" s="25">
        <v>9345.4</v>
      </c>
      <c r="L16" s="25">
        <v>2232.6</v>
      </c>
      <c r="M16" s="25">
        <v>2100</v>
      </c>
      <c r="N16" s="24">
        <v>336924.9</v>
      </c>
      <c r="O16" s="25">
        <v>2.5</v>
      </c>
      <c r="P16" s="25">
        <v>4.1319999999999997</v>
      </c>
      <c r="Q16" s="25">
        <v>0</v>
      </c>
      <c r="R16" s="25">
        <v>0</v>
      </c>
      <c r="S16" s="25">
        <v>0</v>
      </c>
      <c r="T16" s="25">
        <v>0</v>
      </c>
      <c r="U16" s="25">
        <v>0</v>
      </c>
      <c r="V16" s="25">
        <v>0</v>
      </c>
      <c r="W16" s="25">
        <v>0</v>
      </c>
      <c r="X16" s="25">
        <v>0</v>
      </c>
    </row>
    <row r="17" spans="2:24" s="10" customFormat="1" ht="18" customHeight="1">
      <c r="B17" s="26" t="s">
        <v>286</v>
      </c>
      <c r="D17" s="25">
        <v>143.19999999999999</v>
      </c>
      <c r="E17" s="25">
        <v>165.5</v>
      </c>
      <c r="F17" s="25">
        <v>271.59999999999997</v>
      </c>
      <c r="G17" s="25">
        <v>238.1</v>
      </c>
      <c r="H17" s="25">
        <v>240.50000000000003</v>
      </c>
      <c r="I17" s="25">
        <v>797.4</v>
      </c>
      <c r="J17" s="25">
        <v>1911.1999999999998</v>
      </c>
      <c r="K17" s="25">
        <v>15034.199999999999</v>
      </c>
      <c r="L17" s="25">
        <v>729</v>
      </c>
      <c r="M17" s="25">
        <v>42262.2</v>
      </c>
      <c r="N17" s="24">
        <v>11051670.6</v>
      </c>
      <c r="O17" s="25">
        <v>22.3</v>
      </c>
      <c r="P17" s="25">
        <v>19.755700000000001</v>
      </c>
      <c r="Q17" s="25">
        <v>8.1</v>
      </c>
      <c r="R17" s="25">
        <v>8.1999999999999993</v>
      </c>
      <c r="S17" s="25">
        <v>11.700000000000001</v>
      </c>
      <c r="T17" s="25">
        <v>17.259499999999999</v>
      </c>
      <c r="U17" s="25">
        <v>24.729300000000002</v>
      </c>
      <c r="V17" s="25">
        <v>35.970500000000001</v>
      </c>
      <c r="W17" s="25">
        <v>41.515099999999997</v>
      </c>
      <c r="X17" s="25">
        <v>37.658699999999996</v>
      </c>
    </row>
    <row r="18" spans="2:24" s="10" customFormat="1" ht="18" customHeight="1">
      <c r="B18" s="26" t="s">
        <v>287</v>
      </c>
      <c r="D18" s="25">
        <v>0</v>
      </c>
      <c r="E18" s="25">
        <v>0</v>
      </c>
      <c r="F18" s="25">
        <v>0</v>
      </c>
      <c r="G18" s="25">
        <v>0</v>
      </c>
      <c r="H18" s="25">
        <v>0</v>
      </c>
      <c r="I18" s="25">
        <v>833</v>
      </c>
      <c r="J18" s="25">
        <v>2589</v>
      </c>
      <c r="K18" s="25">
        <v>1481</v>
      </c>
      <c r="L18" s="25">
        <v>0</v>
      </c>
      <c r="M18" s="25">
        <v>76632.2</v>
      </c>
      <c r="N18" s="24">
        <v>2662256.1</v>
      </c>
      <c r="O18" s="25">
        <v>31.4</v>
      </c>
      <c r="P18" s="25">
        <v>13.3</v>
      </c>
      <c r="Q18" s="25">
        <v>0</v>
      </c>
      <c r="R18" s="25">
        <v>0</v>
      </c>
      <c r="S18" s="25">
        <v>0</v>
      </c>
      <c r="T18" s="25">
        <v>0</v>
      </c>
      <c r="U18" s="25">
        <v>0</v>
      </c>
      <c r="V18" s="25">
        <v>0</v>
      </c>
      <c r="W18" s="25">
        <v>0</v>
      </c>
      <c r="X18" s="25">
        <v>0</v>
      </c>
    </row>
    <row r="19" spans="2:24" s="10" customFormat="1" ht="18" customHeight="1">
      <c r="B19" s="26" t="s">
        <v>288</v>
      </c>
      <c r="D19" s="25">
        <v>0</v>
      </c>
      <c r="E19" s="25">
        <v>0</v>
      </c>
      <c r="F19" s="25">
        <v>0</v>
      </c>
      <c r="G19" s="25">
        <v>0</v>
      </c>
      <c r="H19" s="25">
        <v>0</v>
      </c>
      <c r="I19" s="25">
        <v>0</v>
      </c>
      <c r="J19" s="25">
        <v>0</v>
      </c>
      <c r="K19" s="25">
        <v>0</v>
      </c>
      <c r="L19" s="25">
        <v>0</v>
      </c>
      <c r="M19" s="25">
        <v>0</v>
      </c>
      <c r="N19" s="24">
        <v>0</v>
      </c>
      <c r="O19" s="25">
        <v>6.6</v>
      </c>
      <c r="P19" s="25">
        <v>12</v>
      </c>
      <c r="Q19" s="25">
        <v>3.1</v>
      </c>
      <c r="R19" s="25">
        <v>0</v>
      </c>
      <c r="S19" s="25">
        <v>0</v>
      </c>
      <c r="T19" s="25">
        <v>0</v>
      </c>
      <c r="U19" s="25">
        <v>0</v>
      </c>
      <c r="V19" s="25">
        <v>0</v>
      </c>
      <c r="W19" s="25">
        <v>0</v>
      </c>
      <c r="X19" s="25">
        <v>0</v>
      </c>
    </row>
    <row r="20" spans="2:24" s="10" customFormat="1" ht="18" customHeight="1">
      <c r="B20" s="26" t="s">
        <v>289</v>
      </c>
      <c r="D20" s="25">
        <v>0</v>
      </c>
      <c r="E20" s="25">
        <v>0</v>
      </c>
      <c r="F20" s="25">
        <v>0</v>
      </c>
      <c r="G20" s="25">
        <v>0</v>
      </c>
      <c r="H20" s="25">
        <v>0</v>
      </c>
      <c r="I20" s="25">
        <v>0</v>
      </c>
      <c r="J20" s="25">
        <v>0</v>
      </c>
      <c r="K20" s="25">
        <v>0</v>
      </c>
      <c r="L20" s="25">
        <v>0.1</v>
      </c>
      <c r="M20" s="25">
        <v>6.1</v>
      </c>
      <c r="N20" s="24">
        <v>2809887.1</v>
      </c>
      <c r="O20" s="25">
        <v>1.1000000000000001</v>
      </c>
      <c r="P20" s="25">
        <v>5.4</v>
      </c>
      <c r="Q20" s="25">
        <v>5.8000000000000007</v>
      </c>
      <c r="R20" s="25">
        <v>7.9</v>
      </c>
      <c r="S20" s="25">
        <v>11</v>
      </c>
      <c r="T20" s="25">
        <v>71.715000000000003</v>
      </c>
      <c r="U20" s="25">
        <v>174.51259999999999</v>
      </c>
      <c r="V20" s="25">
        <v>150.94489999999999</v>
      </c>
      <c r="W20" s="25">
        <v>100.3595</v>
      </c>
      <c r="X20" s="25">
        <v>64.205100000000002</v>
      </c>
    </row>
    <row r="21" spans="2:24" s="10" customFormat="1" ht="18" customHeight="1">
      <c r="B21" s="26" t="s">
        <v>290</v>
      </c>
      <c r="D21" s="25">
        <v>0</v>
      </c>
      <c r="E21" s="25">
        <v>0.6</v>
      </c>
      <c r="F21" s="25">
        <v>13.9</v>
      </c>
      <c r="G21" s="25">
        <v>130.1</v>
      </c>
      <c r="H21" s="25">
        <v>111.7</v>
      </c>
      <c r="I21" s="25">
        <v>115</v>
      </c>
      <c r="J21" s="25">
        <v>463</v>
      </c>
      <c r="K21" s="25">
        <v>10042.799999999999</v>
      </c>
      <c r="L21" s="25">
        <v>191.70000000000002</v>
      </c>
      <c r="M21" s="25">
        <v>15139.3</v>
      </c>
      <c r="N21" s="24">
        <v>1846770.2</v>
      </c>
      <c r="O21" s="25">
        <v>17.5</v>
      </c>
      <c r="P21" s="25">
        <v>92.359000000000009</v>
      </c>
      <c r="Q21" s="25">
        <v>11.5</v>
      </c>
      <c r="R21" s="25">
        <v>38.6</v>
      </c>
      <c r="S21" s="25">
        <v>25.3</v>
      </c>
      <c r="T21" s="25">
        <v>30.1</v>
      </c>
      <c r="U21" s="25">
        <v>42.639000000000003</v>
      </c>
      <c r="V21" s="25">
        <v>53.412999999999997</v>
      </c>
      <c r="W21" s="25">
        <v>78.099000000000004</v>
      </c>
      <c r="X21" s="25">
        <v>77.043999999999997</v>
      </c>
    </row>
    <row r="22" spans="2:24" s="10" customFormat="1" ht="18" customHeight="1">
      <c r="B22" s="26" t="s">
        <v>291</v>
      </c>
      <c r="D22" s="25">
        <v>0</v>
      </c>
      <c r="E22" s="25">
        <v>0</v>
      </c>
      <c r="F22" s="25">
        <v>0</v>
      </c>
      <c r="G22" s="25">
        <v>0</v>
      </c>
      <c r="H22" s="25">
        <v>0</v>
      </c>
      <c r="I22" s="25">
        <v>0</v>
      </c>
      <c r="J22" s="25">
        <v>0</v>
      </c>
      <c r="K22" s="25">
        <v>0</v>
      </c>
      <c r="L22" s="25">
        <v>54.8</v>
      </c>
      <c r="M22" s="25">
        <v>16715.900000000001</v>
      </c>
      <c r="N22" s="24">
        <v>398708.1</v>
      </c>
      <c r="O22" s="25">
        <v>1.9</v>
      </c>
      <c r="P22" s="25">
        <v>2.1</v>
      </c>
      <c r="Q22" s="25">
        <v>1.7</v>
      </c>
      <c r="R22" s="25">
        <v>1.2</v>
      </c>
      <c r="S22" s="25">
        <v>1.2</v>
      </c>
      <c r="T22" s="25">
        <v>0.4</v>
      </c>
      <c r="U22" s="25">
        <v>0.20300000000000001</v>
      </c>
      <c r="V22" s="25">
        <v>7.9799999999999996E-2</v>
      </c>
      <c r="W22" s="25">
        <v>67.504099999999994</v>
      </c>
      <c r="X22" s="25">
        <v>22.0427</v>
      </c>
    </row>
    <row r="23" spans="2:24" s="10" customFormat="1" ht="18" customHeight="1">
      <c r="B23" s="26" t="s">
        <v>292</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row>
    <row r="24" spans="2:24" s="10" customFormat="1" ht="6.75" customHeight="1">
      <c r="B24" s="26" t="s">
        <v>37</v>
      </c>
      <c r="D24" s="25"/>
      <c r="E24" s="25"/>
      <c r="F24" s="25"/>
      <c r="G24" s="25"/>
      <c r="H24" s="25"/>
      <c r="I24" s="25"/>
      <c r="J24" s="25"/>
      <c r="K24" s="25"/>
      <c r="L24" s="25"/>
      <c r="M24" s="25"/>
      <c r="N24" s="24"/>
      <c r="O24" s="25"/>
      <c r="P24" s="25"/>
      <c r="Q24" s="25"/>
      <c r="R24" s="25"/>
      <c r="S24" s="25"/>
      <c r="T24" s="25"/>
      <c r="U24" s="25"/>
      <c r="V24" s="25"/>
      <c r="W24" s="25"/>
      <c r="X24" s="25"/>
    </row>
    <row r="25" spans="2:24" s="30" customFormat="1" ht="18" customHeight="1">
      <c r="B25" s="19" t="s">
        <v>181</v>
      </c>
      <c r="D25" s="22">
        <v>246.5</v>
      </c>
      <c r="E25" s="22">
        <v>445.1</v>
      </c>
      <c r="F25" s="22">
        <v>488.29999999999995</v>
      </c>
      <c r="G25" s="22">
        <v>634.5</v>
      </c>
      <c r="H25" s="22">
        <v>608.29999999999995</v>
      </c>
      <c r="I25" s="22">
        <v>2209.6000000000004</v>
      </c>
      <c r="J25" s="22">
        <v>1759.3</v>
      </c>
      <c r="K25" s="22">
        <v>14393.5</v>
      </c>
      <c r="L25" s="22">
        <v>10597.3</v>
      </c>
      <c r="M25" s="22">
        <v>473288.6</v>
      </c>
      <c r="N25" s="20">
        <v>10135569.700000001</v>
      </c>
      <c r="O25" s="22">
        <v>137.1</v>
      </c>
      <c r="P25" s="22">
        <v>427.11900000000003</v>
      </c>
      <c r="Q25" s="22">
        <v>556.70000000000005</v>
      </c>
      <c r="R25" s="22">
        <v>770.5</v>
      </c>
      <c r="S25" s="22">
        <v>826.8</v>
      </c>
      <c r="T25" s="22">
        <v>1421.6397999999999</v>
      </c>
      <c r="U25" s="22">
        <v>834.06849999999997</v>
      </c>
      <c r="V25" s="22">
        <v>597.79600000000005</v>
      </c>
      <c r="W25" s="22">
        <v>870.69929999999999</v>
      </c>
      <c r="X25" s="22">
        <v>741.14729999999997</v>
      </c>
    </row>
    <row r="26" spans="2:24" s="10" customFormat="1" ht="18" customHeight="1">
      <c r="B26" s="26" t="s">
        <v>293</v>
      </c>
      <c r="D26" s="25">
        <v>173.3</v>
      </c>
      <c r="E26" s="25">
        <v>272.89999999999998</v>
      </c>
      <c r="F26" s="25">
        <v>293.8</v>
      </c>
      <c r="G26" s="25">
        <v>418.2</v>
      </c>
      <c r="H26" s="25">
        <v>330.7</v>
      </c>
      <c r="I26" s="25">
        <v>1855</v>
      </c>
      <c r="J26" s="25">
        <v>363.6</v>
      </c>
      <c r="K26" s="25">
        <v>2496.3000000000002</v>
      </c>
      <c r="L26" s="25">
        <v>9716.2999999999993</v>
      </c>
      <c r="M26" s="25">
        <v>371460.5</v>
      </c>
      <c r="N26" s="24">
        <v>6987908.2000000002</v>
      </c>
      <c r="O26" s="25">
        <v>51.5</v>
      </c>
      <c r="P26" s="25">
        <v>150.19999999999999</v>
      </c>
      <c r="Q26" s="25">
        <v>242.5</v>
      </c>
      <c r="R26" s="25">
        <v>306.10000000000002</v>
      </c>
      <c r="S26" s="25">
        <v>281.5</v>
      </c>
      <c r="T26" s="25">
        <v>536.83979999999997</v>
      </c>
      <c r="U26" s="25">
        <v>359.28160000000003</v>
      </c>
      <c r="V26" s="25">
        <v>373.76029999999997</v>
      </c>
      <c r="W26" s="25">
        <v>470.37920000000003</v>
      </c>
      <c r="X26" s="25">
        <v>246.15880000000001</v>
      </c>
    </row>
    <row r="27" spans="2:24" s="10" customFormat="1" ht="18" customHeight="1">
      <c r="B27" s="26" t="s">
        <v>280</v>
      </c>
      <c r="D27" s="25">
        <v>50.2</v>
      </c>
      <c r="E27" s="25">
        <v>77.099999999999994</v>
      </c>
      <c r="F27" s="25">
        <v>89.6</v>
      </c>
      <c r="G27" s="25">
        <v>91.8</v>
      </c>
      <c r="H27" s="25">
        <v>141.6</v>
      </c>
      <c r="I27" s="25">
        <v>48</v>
      </c>
      <c r="J27" s="25">
        <v>473.1</v>
      </c>
      <c r="K27" s="25">
        <v>6658.5</v>
      </c>
      <c r="L27" s="25">
        <v>219.3</v>
      </c>
      <c r="M27" s="25">
        <v>27770.799999999999</v>
      </c>
      <c r="N27" s="24">
        <v>2771951.7</v>
      </c>
      <c r="O27" s="25">
        <v>29</v>
      </c>
      <c r="P27" s="25">
        <v>60.7</v>
      </c>
      <c r="Q27" s="25">
        <v>138.4</v>
      </c>
      <c r="R27" s="25">
        <v>217.1</v>
      </c>
      <c r="S27" s="25">
        <v>215.7</v>
      </c>
      <c r="T27" s="25">
        <v>533.79999999999995</v>
      </c>
      <c r="U27" s="25">
        <v>305.61739999999998</v>
      </c>
      <c r="V27" s="25">
        <v>217.34469999999999</v>
      </c>
      <c r="W27" s="25">
        <v>400.32010000000002</v>
      </c>
      <c r="X27" s="25">
        <v>494.98849999999999</v>
      </c>
    </row>
    <row r="28" spans="2:24" s="10" customFormat="1" ht="18" customHeight="1">
      <c r="B28" s="26" t="s">
        <v>281</v>
      </c>
      <c r="D28" s="25">
        <v>23</v>
      </c>
      <c r="E28" s="25">
        <v>95.1</v>
      </c>
      <c r="F28" s="25">
        <v>101.4</v>
      </c>
      <c r="G28" s="25">
        <v>121.7</v>
      </c>
      <c r="H28" s="25">
        <v>116.9</v>
      </c>
      <c r="I28" s="25">
        <v>297.8</v>
      </c>
      <c r="J28" s="25">
        <v>662.4</v>
      </c>
      <c r="K28" s="25">
        <v>4893</v>
      </c>
      <c r="L28" s="25">
        <v>660.5</v>
      </c>
      <c r="M28" s="25">
        <v>72278.899999999994</v>
      </c>
      <c r="N28" s="24">
        <v>344918.9</v>
      </c>
      <c r="O28" s="25">
        <v>56.6</v>
      </c>
      <c r="P28" s="25">
        <v>216.1</v>
      </c>
      <c r="Q28" s="25">
        <v>175.8</v>
      </c>
      <c r="R28" s="25">
        <v>247.3</v>
      </c>
      <c r="S28" s="25">
        <v>329.6</v>
      </c>
      <c r="T28" s="25">
        <v>351</v>
      </c>
      <c r="U28" s="25">
        <v>169.1695</v>
      </c>
      <c r="V28" s="25">
        <v>6.6909999999999998</v>
      </c>
      <c r="W28" s="25">
        <v>0</v>
      </c>
      <c r="X28" s="25">
        <v>0</v>
      </c>
    </row>
    <row r="29" spans="2:24" s="10" customFormat="1" ht="18" customHeight="1">
      <c r="B29" s="26" t="s">
        <v>294</v>
      </c>
      <c r="D29" s="25">
        <v>0</v>
      </c>
      <c r="E29" s="25">
        <v>0</v>
      </c>
      <c r="F29" s="25">
        <v>3.5</v>
      </c>
      <c r="G29" s="25">
        <v>2.8</v>
      </c>
      <c r="H29" s="25">
        <v>19.100000000000001</v>
      </c>
      <c r="I29" s="25">
        <v>8.8000000000000007</v>
      </c>
      <c r="J29" s="25">
        <v>260.2</v>
      </c>
      <c r="K29" s="25">
        <v>345.7</v>
      </c>
      <c r="L29" s="25">
        <v>1.2</v>
      </c>
      <c r="M29" s="25">
        <v>1778.4</v>
      </c>
      <c r="N29" s="24">
        <v>30790.9</v>
      </c>
      <c r="O29" s="25">
        <v>0</v>
      </c>
      <c r="P29" s="25">
        <v>0.11899999999999999</v>
      </c>
      <c r="Q29" s="25">
        <v>0</v>
      </c>
      <c r="R29" s="25">
        <v>0</v>
      </c>
      <c r="S29" s="25">
        <v>0</v>
      </c>
      <c r="T29" s="25">
        <v>0</v>
      </c>
      <c r="U29" s="25">
        <v>0</v>
      </c>
      <c r="V29" s="25">
        <v>0</v>
      </c>
      <c r="W29" s="25">
        <v>0</v>
      </c>
      <c r="X29" s="25">
        <v>0</v>
      </c>
    </row>
    <row r="30" spans="2:24" s="10" customFormat="1" ht="6.75" customHeight="1">
      <c r="B30" s="26" t="s">
        <v>37</v>
      </c>
      <c r="D30" s="25"/>
      <c r="E30" s="25"/>
      <c r="F30" s="25"/>
      <c r="G30" s="25"/>
      <c r="H30" s="25"/>
      <c r="I30" s="25"/>
      <c r="J30" s="25"/>
      <c r="K30" s="25"/>
      <c r="L30" s="25"/>
      <c r="M30" s="25"/>
      <c r="N30" s="24"/>
      <c r="O30" s="25"/>
      <c r="P30" s="25"/>
      <c r="Q30" s="25"/>
      <c r="R30" s="25"/>
      <c r="S30" s="25"/>
      <c r="T30" s="25"/>
      <c r="U30" s="25"/>
      <c r="V30" s="25"/>
      <c r="W30" s="25"/>
      <c r="X30" s="25"/>
    </row>
    <row r="31" spans="2:24" s="30" customFormat="1" ht="18" customHeight="1">
      <c r="B31" s="19" t="s">
        <v>801</v>
      </c>
      <c r="D31" s="22">
        <v>36.800000000000011</v>
      </c>
      <c r="E31" s="22">
        <v>26.000000000000171</v>
      </c>
      <c r="F31" s="22">
        <v>20.100000000000335</v>
      </c>
      <c r="G31" s="22">
        <v>66.999999999999801</v>
      </c>
      <c r="H31" s="22">
        <v>390.70000000000005</v>
      </c>
      <c r="I31" s="22">
        <v>-1335.2999999999997</v>
      </c>
      <c r="J31" s="22">
        <v>266.10000000000014</v>
      </c>
      <c r="K31" s="22">
        <v>-22933.000000000007</v>
      </c>
      <c r="L31" s="22">
        <v>-7280.9</v>
      </c>
      <c r="M31" s="22">
        <v>-405444.99999999994</v>
      </c>
      <c r="N31" s="20">
        <v>-2522465.1999999844</v>
      </c>
      <c r="O31" s="22">
        <v>-80.099999999999966</v>
      </c>
      <c r="P31" s="22">
        <v>-185.25089999999997</v>
      </c>
      <c r="Q31" s="22">
        <v>-152.99999999999991</v>
      </c>
      <c r="R31" s="22">
        <v>-411.90000000000015</v>
      </c>
      <c r="S31" s="22">
        <v>-380.5</v>
      </c>
      <c r="T31" s="22">
        <v>-907.77629999999988</v>
      </c>
      <c r="U31" s="22">
        <v>-341.59279999999995</v>
      </c>
      <c r="V31" s="22">
        <v>194.59670000000011</v>
      </c>
      <c r="W31" s="22">
        <v>-217.48660000000024</v>
      </c>
      <c r="X31" s="22">
        <v>-726.63229999999987</v>
      </c>
    </row>
    <row r="32" spans="2:24" s="10" customFormat="1" ht="18" customHeight="1">
      <c r="B32" s="26" t="s">
        <v>293</v>
      </c>
      <c r="D32" s="25">
        <v>129.89999999999998</v>
      </c>
      <c r="E32" s="25">
        <v>88.700000000000159</v>
      </c>
      <c r="F32" s="25">
        <v>21.700000000000273</v>
      </c>
      <c r="G32" s="25">
        <v>-169.80000000000018</v>
      </c>
      <c r="H32" s="25">
        <v>-16.299999999999955</v>
      </c>
      <c r="I32" s="25">
        <v>-1964.6</v>
      </c>
      <c r="J32" s="25">
        <v>-1457.7999999999993</v>
      </c>
      <c r="K32" s="25">
        <v>-23855.700000000004</v>
      </c>
      <c r="L32" s="25">
        <v>-9657.2000000000007</v>
      </c>
      <c r="M32" s="25">
        <v>-304753.19999999984</v>
      </c>
      <c r="N32" s="24">
        <v>-8622508.1999999881</v>
      </c>
      <c r="O32" s="25">
        <v>-95.300000000000011</v>
      </c>
      <c r="P32" s="25">
        <v>-35.375</v>
      </c>
      <c r="Q32" s="25">
        <v>-57.999999999999886</v>
      </c>
      <c r="R32" s="25">
        <v>-207.20000000000005</v>
      </c>
      <c r="S32" s="25">
        <v>-136.5</v>
      </c>
      <c r="T32" s="25">
        <v>-367.97629999999992</v>
      </c>
      <c r="U32" s="25">
        <v>-130.46859999999992</v>
      </c>
      <c r="V32" s="25">
        <v>37.240800000000036</v>
      </c>
      <c r="W32" s="25">
        <v>58.631999999999834</v>
      </c>
      <c r="X32" s="25">
        <v>-405.90149999999994</v>
      </c>
    </row>
    <row r="33" spans="2:24" s="10" customFormat="1" ht="18" customHeight="1">
      <c r="B33" s="26" t="s">
        <v>295</v>
      </c>
      <c r="D33" s="25">
        <v>-85.999999999999972</v>
      </c>
      <c r="E33" s="25">
        <v>-31.5</v>
      </c>
      <c r="F33" s="25">
        <v>-46.599999999999966</v>
      </c>
      <c r="G33" s="25">
        <v>-21.800000000000068</v>
      </c>
      <c r="H33" s="25">
        <v>93.599999999999966</v>
      </c>
      <c r="I33" s="25">
        <v>179.70000000000016</v>
      </c>
      <c r="J33" s="25">
        <v>757.20000000000027</v>
      </c>
      <c r="K33" s="25">
        <v>1385.2999999999993</v>
      </c>
      <c r="L33" s="25">
        <v>91.199999999999818</v>
      </c>
      <c r="M33" s="25">
        <v>12242.699999999997</v>
      </c>
      <c r="N33" s="24">
        <v>9881164.8000000007</v>
      </c>
      <c r="O33" s="25">
        <v>15.000000000000014</v>
      </c>
      <c r="P33" s="25">
        <v>-16.00200000000001</v>
      </c>
      <c r="Q33" s="25">
        <v>-96.799999999999983</v>
      </c>
      <c r="R33" s="25">
        <v>-133.30000000000004</v>
      </c>
      <c r="S33" s="25">
        <v>-136.99999999999997</v>
      </c>
      <c r="T33" s="25">
        <v>-456.59999999999991</v>
      </c>
      <c r="U33" s="25">
        <v>-227.12290000000002</v>
      </c>
      <c r="V33" s="25">
        <v>-126.63259999999991</v>
      </c>
      <c r="W33" s="25">
        <v>-276.11860000000007</v>
      </c>
      <c r="X33" s="25">
        <v>-320.73079999999993</v>
      </c>
    </row>
    <row r="34" spans="2:24" s="10" customFormat="1" ht="18" customHeight="1">
      <c r="B34" s="26" t="s">
        <v>281</v>
      </c>
      <c r="D34" s="25">
        <v>-7.0999999999999943</v>
      </c>
      <c r="E34" s="25">
        <v>-31.199999999999989</v>
      </c>
      <c r="F34" s="25">
        <v>23.700000000000045</v>
      </c>
      <c r="G34" s="25">
        <v>115.80000000000007</v>
      </c>
      <c r="H34" s="25">
        <v>307.70000000000005</v>
      </c>
      <c r="I34" s="25">
        <v>342.29999999999973</v>
      </c>
      <c r="J34" s="25">
        <v>574.59999999999945</v>
      </c>
      <c r="K34" s="25">
        <v>-1194</v>
      </c>
      <c r="L34" s="25">
        <v>1976.5</v>
      </c>
      <c r="M34" s="25">
        <v>-117911.50000000012</v>
      </c>
      <c r="N34" s="24">
        <v>-3472160.1999999955</v>
      </c>
      <c r="O34" s="25">
        <v>-2.8999999999999773</v>
      </c>
      <c r="P34" s="25">
        <v>-132.09999999999997</v>
      </c>
      <c r="Q34" s="25">
        <v>1.7999999999999545</v>
      </c>
      <c r="R34" s="25">
        <v>-71.400000000000034</v>
      </c>
      <c r="S34" s="25">
        <v>-107</v>
      </c>
      <c r="T34" s="25">
        <v>-83.200000000000045</v>
      </c>
      <c r="U34" s="25">
        <v>15.998699999999985</v>
      </c>
      <c r="V34" s="25">
        <v>283.98849999999999</v>
      </c>
      <c r="W34" s="25">
        <v>0</v>
      </c>
      <c r="X34" s="25">
        <v>0</v>
      </c>
    </row>
    <row r="35" spans="2:24" s="10" customFormat="1" ht="18" customHeight="1">
      <c r="B35" s="26" t="s">
        <v>282</v>
      </c>
      <c r="D35" s="25">
        <v>0</v>
      </c>
      <c r="E35" s="25">
        <v>0</v>
      </c>
      <c r="F35" s="25">
        <v>21.299999999999983</v>
      </c>
      <c r="G35" s="25">
        <v>142.79999999999998</v>
      </c>
      <c r="H35" s="25">
        <v>5.6999999999999886</v>
      </c>
      <c r="I35" s="25">
        <v>107.30000000000007</v>
      </c>
      <c r="J35" s="25">
        <v>392.09999999999968</v>
      </c>
      <c r="K35" s="25">
        <v>731.39999999999964</v>
      </c>
      <c r="L35" s="25">
        <v>308.59999999999991</v>
      </c>
      <c r="M35" s="25">
        <v>4976.9999999999854</v>
      </c>
      <c r="N35" s="24">
        <v>-308961.60000000149</v>
      </c>
      <c r="O35" s="25">
        <v>3.1000000000000014</v>
      </c>
      <c r="P35" s="25">
        <v>-1.7738999999999905</v>
      </c>
      <c r="Q35" s="25">
        <v>0</v>
      </c>
      <c r="R35" s="25">
        <v>0</v>
      </c>
      <c r="S35" s="25">
        <v>0</v>
      </c>
      <c r="T35" s="25">
        <v>0</v>
      </c>
      <c r="U35" s="25">
        <v>0</v>
      </c>
      <c r="V35" s="25">
        <v>0</v>
      </c>
      <c r="W35" s="25">
        <v>0</v>
      </c>
      <c r="X35" s="25">
        <v>0</v>
      </c>
    </row>
    <row r="36" spans="2:24" s="10" customFormat="1" ht="6" customHeight="1">
      <c r="B36" s="26" t="s">
        <v>37</v>
      </c>
      <c r="D36" s="25"/>
      <c r="E36" s="25"/>
      <c r="F36" s="25"/>
      <c r="G36" s="25"/>
      <c r="H36" s="25"/>
      <c r="I36" s="25"/>
      <c r="J36" s="25"/>
      <c r="K36" s="25"/>
      <c r="L36" s="25"/>
      <c r="M36" s="25"/>
      <c r="N36" s="24"/>
      <c r="O36" s="25"/>
      <c r="P36" s="25"/>
      <c r="Q36" s="25"/>
      <c r="R36" s="25"/>
      <c r="S36" s="25"/>
      <c r="T36" s="25"/>
      <c r="U36" s="25"/>
      <c r="V36" s="25"/>
      <c r="W36" s="25"/>
      <c r="X36" s="25"/>
    </row>
    <row r="37" spans="2:24" s="30" customFormat="1" ht="18" customHeight="1">
      <c r="B37" s="19" t="s">
        <v>296</v>
      </c>
      <c r="D37" s="22">
        <v>0</v>
      </c>
      <c r="E37" s="22">
        <v>7.5</v>
      </c>
      <c r="F37" s="22">
        <v>0</v>
      </c>
      <c r="G37" s="22">
        <v>0</v>
      </c>
      <c r="H37" s="22">
        <v>0</v>
      </c>
      <c r="I37" s="22">
        <v>14.2</v>
      </c>
      <c r="J37" s="22">
        <v>0</v>
      </c>
      <c r="K37" s="22">
        <v>177.1</v>
      </c>
      <c r="L37" s="22">
        <v>0</v>
      </c>
      <c r="M37" s="22">
        <v>2979.2</v>
      </c>
      <c r="N37" s="20">
        <v>2262841.9</v>
      </c>
      <c r="O37" s="22">
        <v>9.3000000000000007</v>
      </c>
      <c r="P37" s="22">
        <v>47.514000000000003</v>
      </c>
      <c r="Q37" s="22">
        <v>101.5</v>
      </c>
      <c r="R37" s="22">
        <v>174.7</v>
      </c>
      <c r="S37" s="22">
        <v>49.1</v>
      </c>
      <c r="T37" s="22">
        <v>409.2482</v>
      </c>
      <c r="U37" s="22">
        <v>198.7902</v>
      </c>
      <c r="V37" s="22">
        <v>150.5198</v>
      </c>
      <c r="W37" s="22">
        <v>341.81</v>
      </c>
      <c r="X37" s="22">
        <v>368.28609999999998</v>
      </c>
    </row>
    <row r="38" spans="2:24" s="10" customFormat="1" ht="7.5" customHeight="1">
      <c r="B38" s="26" t="s">
        <v>37</v>
      </c>
      <c r="D38" s="25"/>
      <c r="E38" s="25"/>
      <c r="F38" s="25"/>
      <c r="G38" s="25"/>
      <c r="H38" s="25"/>
      <c r="I38" s="25"/>
      <c r="J38" s="25"/>
      <c r="K38" s="25"/>
      <c r="L38" s="25"/>
      <c r="M38" s="25"/>
      <c r="N38" s="24"/>
      <c r="O38" s="25"/>
      <c r="P38" s="25"/>
      <c r="Q38" s="25"/>
      <c r="R38" s="25"/>
      <c r="S38" s="25"/>
      <c r="T38" s="25"/>
      <c r="U38" s="25"/>
      <c r="V38" s="25"/>
      <c r="W38" s="25"/>
      <c r="X38" s="25"/>
    </row>
    <row r="39" spans="2:24" s="10" customFormat="1" ht="18" customHeight="1">
      <c r="B39" s="19" t="s">
        <v>297</v>
      </c>
      <c r="D39" s="22">
        <v>36.800000000000011</v>
      </c>
      <c r="E39" s="22">
        <v>33.500000000000171</v>
      </c>
      <c r="F39" s="22">
        <v>20.100000000000335</v>
      </c>
      <c r="G39" s="22">
        <v>66.999999999999801</v>
      </c>
      <c r="H39" s="22">
        <v>390.70000000000005</v>
      </c>
      <c r="I39" s="22">
        <v>-1321.0999999999997</v>
      </c>
      <c r="J39" s="22">
        <v>266.10000000000014</v>
      </c>
      <c r="K39" s="22">
        <v>-22755.900000000009</v>
      </c>
      <c r="L39" s="22">
        <v>-7280.9</v>
      </c>
      <c r="M39" s="22">
        <v>-402465.79999999993</v>
      </c>
      <c r="N39" s="20">
        <v>-259623.29999998445</v>
      </c>
      <c r="O39" s="22">
        <v>-70.799999999999969</v>
      </c>
      <c r="P39" s="22">
        <v>-137.73689999999996</v>
      </c>
      <c r="Q39" s="22">
        <v>-51.499999999999915</v>
      </c>
      <c r="R39" s="22">
        <v>-237.20000000000016</v>
      </c>
      <c r="S39" s="22">
        <v>-331.4</v>
      </c>
      <c r="T39" s="22">
        <v>-498.52809999999988</v>
      </c>
      <c r="U39" s="22">
        <v>-142.80259999999996</v>
      </c>
      <c r="V39" s="22">
        <v>345.11650000000009</v>
      </c>
      <c r="W39" s="22">
        <v>124.32339999999976</v>
      </c>
      <c r="X39" s="22">
        <v>-358.3461999999999</v>
      </c>
    </row>
    <row r="40" spans="2:24" s="10" customFormat="1" ht="8.25" customHeight="1">
      <c r="B40" s="26" t="s">
        <v>37</v>
      </c>
      <c r="D40" s="24"/>
      <c r="E40" s="24"/>
      <c r="F40" s="24"/>
      <c r="G40" s="24"/>
      <c r="H40" s="24"/>
      <c r="I40" s="24"/>
      <c r="J40" s="24"/>
      <c r="K40" s="24"/>
      <c r="L40" s="24"/>
      <c r="M40" s="24"/>
      <c r="N40" s="24"/>
      <c r="O40" s="24"/>
      <c r="P40" s="24"/>
      <c r="Q40" s="24"/>
      <c r="R40" s="24"/>
      <c r="S40" s="24"/>
      <c r="T40" s="24"/>
      <c r="U40" s="24"/>
      <c r="V40" s="24"/>
      <c r="W40" s="24"/>
      <c r="X40" s="24"/>
    </row>
    <row r="41" spans="2:24" s="30" customFormat="1" ht="18" customHeight="1">
      <c r="B41" s="19" t="s">
        <v>298</v>
      </c>
      <c r="D41" s="22">
        <v>-36.800000000000011</v>
      </c>
      <c r="E41" s="22">
        <v>-33.500000000000163</v>
      </c>
      <c r="F41" s="22">
        <v>-20.100000000000332</v>
      </c>
      <c r="G41" s="22">
        <v>-66.999999999999787</v>
      </c>
      <c r="H41" s="22">
        <v>-390.70000000000005</v>
      </c>
      <c r="I41" s="22">
        <v>1321.1000000000001</v>
      </c>
      <c r="J41" s="22">
        <v>-266.10000000000002</v>
      </c>
      <c r="K41" s="22">
        <v>22755.9</v>
      </c>
      <c r="L41" s="22">
        <v>7280.9000000000015</v>
      </c>
      <c r="M41" s="22">
        <v>402465.8</v>
      </c>
      <c r="N41" s="20">
        <f>+N42+N43</f>
        <v>259623.29999998491</v>
      </c>
      <c r="O41" s="22">
        <f>+O42+O43</f>
        <v>70.799999999999969</v>
      </c>
      <c r="P41" s="22">
        <f t="shared" ref="P41:X41" si="0">+P42+P43</f>
        <v>137.73689999999996</v>
      </c>
      <c r="Q41" s="22">
        <f t="shared" si="0"/>
        <v>51.499999999999915</v>
      </c>
      <c r="R41" s="22">
        <f t="shared" si="0"/>
        <v>237.2000000000001</v>
      </c>
      <c r="S41" s="22">
        <f t="shared" si="0"/>
        <v>331.40000000000003</v>
      </c>
      <c r="T41" s="22">
        <f t="shared" si="0"/>
        <v>498.52809999999982</v>
      </c>
      <c r="U41" s="22">
        <f t="shared" si="0"/>
        <v>142.80259999999998</v>
      </c>
      <c r="V41" s="22">
        <f t="shared" si="0"/>
        <v>-345.11650000000014</v>
      </c>
      <c r="W41" s="22">
        <f t="shared" si="0"/>
        <v>-124.32339999999978</v>
      </c>
      <c r="X41" s="22">
        <f t="shared" si="0"/>
        <v>358.34619999999984</v>
      </c>
    </row>
    <row r="42" spans="2:24" s="10" customFormat="1" ht="18" customHeight="1">
      <c r="B42" s="26" t="s">
        <v>299</v>
      </c>
      <c r="D42" s="25">
        <v>0</v>
      </c>
      <c r="E42" s="25">
        <v>20.800000000000004</v>
      </c>
      <c r="F42" s="25">
        <v>21.000000000000004</v>
      </c>
      <c r="G42" s="25">
        <v>-48.5</v>
      </c>
      <c r="H42" s="25">
        <v>-90</v>
      </c>
      <c r="I42" s="25">
        <v>310.39999999999998</v>
      </c>
      <c r="J42" s="25">
        <v>-78.900000000000006</v>
      </c>
      <c r="K42" s="25">
        <v>6.2999999999999972</v>
      </c>
      <c r="L42" s="25">
        <v>6421.8</v>
      </c>
      <c r="M42" s="25">
        <v>179280.2</v>
      </c>
      <c r="N42" s="24">
        <v>264844</v>
      </c>
      <c r="O42" s="25">
        <v>-7.3999999999999995</v>
      </c>
      <c r="P42" s="25">
        <v>75.499999999999986</v>
      </c>
      <c r="Q42" s="25">
        <v>145.69999999999999</v>
      </c>
      <c r="R42" s="25">
        <v>228.2</v>
      </c>
      <c r="S42" s="25">
        <v>482.30000000000007</v>
      </c>
      <c r="T42" s="25">
        <v>541.05269999999996</v>
      </c>
      <c r="U42" s="25">
        <v>518.20240000000001</v>
      </c>
      <c r="V42" s="25">
        <v>13.525200000000032</v>
      </c>
      <c r="W42" s="25">
        <v>-7.7589999999999915</v>
      </c>
      <c r="X42" s="25">
        <v>-28.738400000000041</v>
      </c>
    </row>
    <row r="43" spans="2:24" s="10" customFormat="1" ht="18" customHeight="1">
      <c r="B43" s="26" t="s">
        <v>300</v>
      </c>
      <c r="D43" s="25">
        <v>-36.800000000000011</v>
      </c>
      <c r="E43" s="25">
        <v>-54.300000000000168</v>
      </c>
      <c r="F43" s="25">
        <v>-41.100000000000335</v>
      </c>
      <c r="G43" s="25">
        <v>-18.499999999999787</v>
      </c>
      <c r="H43" s="25">
        <v>-300.70000000000005</v>
      </c>
      <c r="I43" s="25">
        <v>1010.7000000000002</v>
      </c>
      <c r="J43" s="25">
        <v>-187.20000000000005</v>
      </c>
      <c r="K43" s="25">
        <v>22749.600000000002</v>
      </c>
      <c r="L43" s="25">
        <v>859.10000000000082</v>
      </c>
      <c r="M43" s="25">
        <v>223185.59999999998</v>
      </c>
      <c r="N43" s="24">
        <v>-5220.7000000150874</v>
      </c>
      <c r="O43" s="25">
        <v>78.199999999999974</v>
      </c>
      <c r="P43" s="25">
        <v>62.236899999999977</v>
      </c>
      <c r="Q43" s="25">
        <v>-94.200000000000074</v>
      </c>
      <c r="R43" s="25">
        <v>9.0000000000001279</v>
      </c>
      <c r="S43" s="25">
        <v>-150.90000000000003</v>
      </c>
      <c r="T43" s="25">
        <v>-42.524600000000149</v>
      </c>
      <c r="U43" s="25">
        <v>-375.39980000000003</v>
      </c>
      <c r="V43" s="25">
        <v>-358.64170000000018</v>
      </c>
      <c r="W43" s="25">
        <v>-116.56439999999979</v>
      </c>
      <c r="X43" s="25">
        <v>387.08459999999991</v>
      </c>
    </row>
    <row r="44" spans="2:24" s="10" customFormat="1" ht="18" customHeight="1">
      <c r="B44" s="26" t="s">
        <v>301</v>
      </c>
      <c r="D44" s="25">
        <v>-101.9</v>
      </c>
      <c r="E44" s="25">
        <v>-123.89999999999998</v>
      </c>
      <c r="F44" s="25">
        <v>-30.000000000000004</v>
      </c>
      <c r="G44" s="25">
        <v>87.600000000000009</v>
      </c>
      <c r="H44" s="25">
        <v>-280.39999999999998</v>
      </c>
      <c r="I44" s="25">
        <v>295.70000000000005</v>
      </c>
      <c r="J44" s="25">
        <v>-707.30000000000007</v>
      </c>
      <c r="K44" s="25">
        <v>3555.2999999999997</v>
      </c>
      <c r="L44" s="25">
        <v>-1308.5</v>
      </c>
      <c r="M44" s="25">
        <v>103443</v>
      </c>
      <c r="N44" s="24">
        <v>3121979</v>
      </c>
      <c r="O44" s="25">
        <v>88.8</v>
      </c>
      <c r="P44" s="25">
        <v>9.6569000000000003</v>
      </c>
      <c r="Q44" s="25">
        <v>21.6</v>
      </c>
      <c r="R44" s="25">
        <v>-14.899999999999999</v>
      </c>
      <c r="S44" s="25">
        <v>-31.049999999999997</v>
      </c>
      <c r="T44" s="25">
        <v>25.2</v>
      </c>
      <c r="U44" s="25">
        <v>-112.6584</v>
      </c>
      <c r="V44" s="25">
        <v>-225.97320000000002</v>
      </c>
      <c r="W44" s="25">
        <v>16.946400000000001</v>
      </c>
      <c r="X44" s="25">
        <v>45.951300000000003</v>
      </c>
    </row>
    <row r="45" spans="2:24" s="10" customFormat="1" ht="18" customHeight="1">
      <c r="B45" s="26" t="s">
        <v>302</v>
      </c>
      <c r="D45" s="25">
        <v>65.099999999999994</v>
      </c>
      <c r="E45" s="25">
        <v>69.59999999999981</v>
      </c>
      <c r="F45" s="25">
        <v>-11.100000000000332</v>
      </c>
      <c r="G45" s="25">
        <v>-106.0999999999998</v>
      </c>
      <c r="H45" s="25">
        <v>-20.300000000000061</v>
      </c>
      <c r="I45" s="25">
        <v>715.00000000000011</v>
      </c>
      <c r="J45" s="25">
        <v>520.1</v>
      </c>
      <c r="K45" s="25">
        <v>19194.300000000003</v>
      </c>
      <c r="L45" s="25">
        <v>2167.6000000000008</v>
      </c>
      <c r="M45" s="25">
        <v>119742.59999999996</v>
      </c>
      <c r="N45" s="24">
        <v>-3127199.7000000151</v>
      </c>
      <c r="O45" s="25">
        <v>-10.600000000000023</v>
      </c>
      <c r="P45" s="25">
        <v>52.579999999999977</v>
      </c>
      <c r="Q45" s="25">
        <v>-115.80000000000008</v>
      </c>
      <c r="R45" s="25">
        <v>23.900000000000126</v>
      </c>
      <c r="S45" s="25">
        <v>-119.85000000000005</v>
      </c>
      <c r="T45" s="25">
        <v>-67.724600000000152</v>
      </c>
      <c r="U45" s="25">
        <v>-262.74140000000006</v>
      </c>
      <c r="V45" s="25">
        <v>-132.66850000000017</v>
      </c>
      <c r="W45" s="25">
        <v>-133.51079999999979</v>
      </c>
      <c r="X45" s="25">
        <v>341.13329999999991</v>
      </c>
    </row>
    <row r="46" spans="2:24" s="10" customFormat="1" ht="18" customHeight="1">
      <c r="B46" s="26" t="s">
        <v>303</v>
      </c>
      <c r="D46" s="25">
        <v>65.099999999999994</v>
      </c>
      <c r="E46" s="25">
        <v>69.59999999999981</v>
      </c>
      <c r="F46" s="25">
        <v>-11.100000000000332</v>
      </c>
      <c r="G46" s="25">
        <v>-106.0999999999998</v>
      </c>
      <c r="H46" s="25">
        <v>-20.300000000000061</v>
      </c>
      <c r="I46" s="25">
        <v>715.00000000000011</v>
      </c>
      <c r="J46" s="25">
        <v>520.1</v>
      </c>
      <c r="K46" s="25">
        <v>19194.300000000003</v>
      </c>
      <c r="L46" s="25">
        <v>2740.1000000000008</v>
      </c>
      <c r="M46" s="25">
        <v>120495.99999999996</v>
      </c>
      <c r="N46" s="24">
        <v>-3052019.4000000153</v>
      </c>
      <c r="O46" s="25">
        <v>-7.4000000000000226</v>
      </c>
      <c r="P46" s="25">
        <v>38.579999999999977</v>
      </c>
      <c r="Q46" s="25">
        <v>-107.51100000000008</v>
      </c>
      <c r="R46" s="25">
        <v>-25.899999999999871</v>
      </c>
      <c r="S46" s="25">
        <v>-147.95000000000005</v>
      </c>
      <c r="T46" s="25">
        <v>-63.976600000000147</v>
      </c>
      <c r="U46" s="25">
        <v>-262.74140000000006</v>
      </c>
      <c r="V46" s="25">
        <v>-132.66850000000017</v>
      </c>
      <c r="W46" s="25">
        <v>-113.52709999999978</v>
      </c>
      <c r="X46" s="25">
        <v>362.0012999999999</v>
      </c>
    </row>
    <row r="47" spans="2:24" s="10" customFormat="1" ht="18" customHeight="1">
      <c r="B47" s="26" t="s">
        <v>304</v>
      </c>
      <c r="D47" s="25">
        <v>0</v>
      </c>
      <c r="E47" s="25">
        <v>0</v>
      </c>
      <c r="F47" s="25">
        <v>0</v>
      </c>
      <c r="G47" s="25">
        <v>0</v>
      </c>
      <c r="H47" s="25">
        <v>0</v>
      </c>
      <c r="I47" s="25">
        <v>0</v>
      </c>
      <c r="J47" s="25">
        <v>0</v>
      </c>
      <c r="K47" s="25">
        <v>0</v>
      </c>
      <c r="L47" s="25">
        <v>-572.5</v>
      </c>
      <c r="M47" s="25">
        <v>-753.4</v>
      </c>
      <c r="N47" s="24">
        <v>-75180.3</v>
      </c>
      <c r="O47" s="25">
        <v>-3.2</v>
      </c>
      <c r="P47" s="25">
        <v>-8.9</v>
      </c>
      <c r="Q47" s="25">
        <v>-3.3889999999999998</v>
      </c>
      <c r="R47" s="25">
        <v>-1</v>
      </c>
      <c r="S47" s="25">
        <v>-4</v>
      </c>
      <c r="T47" s="25">
        <v>-2.7480000000000002</v>
      </c>
      <c r="U47" s="25">
        <v>0</v>
      </c>
      <c r="V47" s="25">
        <v>0</v>
      </c>
      <c r="W47" s="25">
        <v>0</v>
      </c>
      <c r="X47" s="25">
        <v>0</v>
      </c>
    </row>
    <row r="48" spans="2:24" s="10" customFormat="1" ht="18" customHeight="1">
      <c r="B48" s="26" t="s">
        <v>305</v>
      </c>
      <c r="D48" s="25">
        <v>0</v>
      </c>
      <c r="E48" s="25">
        <v>0</v>
      </c>
      <c r="F48" s="25">
        <v>0</v>
      </c>
      <c r="G48" s="25">
        <v>0</v>
      </c>
      <c r="H48" s="25">
        <v>0</v>
      </c>
      <c r="I48" s="25">
        <v>0</v>
      </c>
      <c r="J48" s="25">
        <v>0</v>
      </c>
      <c r="K48" s="25">
        <v>0</v>
      </c>
      <c r="L48" s="25">
        <v>0</v>
      </c>
      <c r="M48" s="25">
        <v>0</v>
      </c>
      <c r="N48" s="24">
        <v>0</v>
      </c>
      <c r="O48" s="25">
        <v>0</v>
      </c>
      <c r="P48" s="25">
        <v>22.900000000000002</v>
      </c>
      <c r="Q48" s="25">
        <v>-4.8999999999999995</v>
      </c>
      <c r="R48" s="25">
        <v>50.8</v>
      </c>
      <c r="S48" s="25">
        <v>32.1</v>
      </c>
      <c r="T48" s="25">
        <v>-1</v>
      </c>
      <c r="U48" s="25">
        <v>0</v>
      </c>
      <c r="V48" s="25">
        <v>0</v>
      </c>
      <c r="W48" s="25">
        <v>-19.983699999999999</v>
      </c>
      <c r="X48" s="25">
        <v>-20.867999999999999</v>
      </c>
    </row>
    <row r="49" spans="2:24" s="10" customFormat="1" ht="11.25" customHeight="1" thickBot="1">
      <c r="B49" s="12"/>
      <c r="C49" s="12"/>
      <c r="D49" s="25"/>
      <c r="E49" s="25"/>
      <c r="F49" s="25"/>
      <c r="G49" s="25"/>
      <c r="H49" s="25"/>
      <c r="I49" s="25"/>
      <c r="J49" s="25"/>
      <c r="K49" s="25"/>
      <c r="L49" s="25"/>
      <c r="M49" s="25"/>
      <c r="N49" s="12"/>
      <c r="O49" s="12"/>
      <c r="P49" s="12"/>
      <c r="Q49" s="12"/>
      <c r="R49" s="12"/>
      <c r="S49" s="12"/>
      <c r="T49" s="12"/>
      <c r="U49" s="12"/>
    </row>
    <row r="50" spans="2:24" s="10" customFormat="1" ht="18" customHeight="1">
      <c r="B50" s="333" t="s">
        <v>39</v>
      </c>
      <c r="C50" s="333" t="s">
        <v>306</v>
      </c>
      <c r="D50" s="333"/>
      <c r="E50" s="333"/>
      <c r="F50" s="339"/>
      <c r="G50" s="339"/>
      <c r="H50" s="334"/>
      <c r="I50" s="334"/>
      <c r="J50" s="334"/>
      <c r="K50" s="334"/>
      <c r="L50" s="334"/>
      <c r="M50" s="334"/>
      <c r="N50" s="334"/>
      <c r="O50" s="334"/>
      <c r="P50" s="334"/>
      <c r="Q50" s="334"/>
      <c r="R50" s="334"/>
      <c r="S50" s="334"/>
      <c r="T50" s="334"/>
      <c r="U50" s="334"/>
      <c r="V50" s="335"/>
      <c r="W50" s="335"/>
      <c r="X50" s="335"/>
    </row>
    <row r="51" spans="2:24" ht="18" customHeight="1">
      <c r="B51" s="35" t="s">
        <v>40</v>
      </c>
      <c r="C51" s="35" t="s">
        <v>307</v>
      </c>
      <c r="D51" s="35"/>
      <c r="E51" s="36"/>
      <c r="F51" s="36"/>
      <c r="G51" s="12"/>
      <c r="H51" s="12"/>
      <c r="I51" s="12"/>
    </row>
    <row r="52" spans="2:24" ht="18" customHeight="1">
      <c r="B52" s="35" t="s">
        <v>41</v>
      </c>
      <c r="C52" s="35" t="s">
        <v>308</v>
      </c>
      <c r="D52" s="12"/>
      <c r="E52" s="12"/>
      <c r="F52" s="12"/>
      <c r="G52" s="12"/>
    </row>
    <row r="53" spans="2:24" ht="18" customHeight="1">
      <c r="B53" s="35" t="s">
        <v>42</v>
      </c>
      <c r="C53" s="35" t="s">
        <v>309</v>
      </c>
      <c r="D53" s="12"/>
      <c r="E53" s="12"/>
      <c r="F53" s="12"/>
      <c r="G53" s="12"/>
    </row>
    <row r="54" spans="2:24" ht="18" customHeight="1">
      <c r="B54" s="35" t="s">
        <v>201</v>
      </c>
      <c r="C54" s="1" t="s">
        <v>310</v>
      </c>
    </row>
    <row r="55" spans="2:24" ht="18" customHeight="1"/>
    <row r="56" spans="2:24" ht="18" customHeight="1"/>
    <row r="57" spans="2:24" ht="18" customHeight="1"/>
    <row r="58" spans="2:24" ht="18" customHeight="1"/>
    <row r="59" spans="2:24" ht="18" customHeight="1"/>
  </sheetData>
  <mergeCells count="3">
    <mergeCell ref="B4:C4"/>
    <mergeCell ref="D7:M7"/>
    <mergeCell ref="B8:C8"/>
  </mergeCells>
  <printOptions verticalCentered="1"/>
  <pageMargins left="0.39370078740157483" right="0.39370078740157483" top="0.39370078740157483" bottom="0.39370078740157483" header="0" footer="0"/>
  <pageSetup paperSize="176" scale="96" orientation="portrait" r:id="rId1"/>
  <ignoredErrors>
    <ignoredError sqref="D6:X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P55"/>
  <sheetViews>
    <sheetView zoomScale="80" zoomScaleNormal="80" zoomScaleSheetLayoutView="100" workbookViewId="0"/>
  </sheetViews>
  <sheetFormatPr baseColWidth="10" defaultRowHeight="12.75"/>
  <cols>
    <col min="1" max="1" width="3.7109375" style="45" customWidth="1"/>
    <col min="2" max="2" width="17.5703125" style="45" customWidth="1"/>
    <col min="3" max="3" width="80.85546875" style="45" customWidth="1"/>
    <col min="4" max="4" width="13.140625" style="45" customWidth="1"/>
    <col min="5" max="8" width="13.7109375" style="45" customWidth="1"/>
    <col min="9" max="9" width="13.5703125" style="45" customWidth="1"/>
    <col min="10" max="10" width="12.85546875" style="45" customWidth="1"/>
    <col min="11" max="11" width="15.5703125" style="45" customWidth="1"/>
    <col min="12" max="14" width="13.5703125" style="45" customWidth="1"/>
    <col min="15" max="15" width="12.85546875" style="45" customWidth="1"/>
    <col min="16" max="22" width="13.5703125" style="45" customWidth="1"/>
    <col min="23" max="16384" width="11.42578125" style="45"/>
  </cols>
  <sheetData>
    <row r="1" spans="2:42" ht="18" customHeight="1"/>
    <row r="2" spans="2:42" ht="18" customHeight="1">
      <c r="B2" s="2" t="s">
        <v>249</v>
      </c>
      <c r="C2" s="3"/>
      <c r="D2" s="3"/>
      <c r="E2" s="3"/>
      <c r="F2" s="3"/>
      <c r="G2" s="3"/>
      <c r="H2" s="3"/>
    </row>
    <row r="3" spans="2:42" ht="18" customHeight="1">
      <c r="B3" s="6" t="s">
        <v>247</v>
      </c>
      <c r="C3" s="4"/>
      <c r="D3" s="4"/>
      <c r="E3" s="4"/>
      <c r="F3" s="4"/>
      <c r="G3" s="4"/>
      <c r="H3" s="4"/>
    </row>
    <row r="4" spans="2:42" ht="18" customHeight="1">
      <c r="B4" s="374" t="s">
        <v>248</v>
      </c>
      <c r="C4" s="374"/>
      <c r="D4" s="288"/>
      <c r="E4" s="288"/>
      <c r="F4" s="288"/>
      <c r="G4" s="288"/>
      <c r="H4" s="288"/>
      <c r="I4" s="3"/>
      <c r="J4" s="3"/>
      <c r="K4" s="71"/>
      <c r="L4" s="71"/>
    </row>
    <row r="5" spans="2:42" ht="6.75" customHeight="1" thickBot="1">
      <c r="I5" s="288"/>
      <c r="J5" s="288"/>
      <c r="K5" s="184"/>
      <c r="N5" s="184"/>
      <c r="Q5" s="184"/>
    </row>
    <row r="6" spans="2:42" ht="30" customHeight="1" thickBot="1">
      <c r="B6" s="377" t="s">
        <v>218</v>
      </c>
      <c r="C6" s="377"/>
      <c r="D6" s="337">
        <v>2001</v>
      </c>
      <c r="E6" s="337">
        <v>2002</v>
      </c>
      <c r="F6" s="337">
        <v>2003</v>
      </c>
      <c r="G6" s="341">
        <v>2004</v>
      </c>
      <c r="H6" s="337">
        <v>2005</v>
      </c>
      <c r="I6" s="337">
        <v>2006</v>
      </c>
      <c r="J6" s="341">
        <v>2007</v>
      </c>
      <c r="K6" s="341">
        <v>2008</v>
      </c>
      <c r="L6" s="341">
        <v>2009</v>
      </c>
      <c r="M6" s="341">
        <v>2010</v>
      </c>
      <c r="N6" s="341">
        <v>2011</v>
      </c>
      <c r="O6" s="342">
        <v>2012</v>
      </c>
      <c r="P6" s="341">
        <v>2013</v>
      </c>
      <c r="Q6" s="341" t="s">
        <v>54</v>
      </c>
      <c r="R6" s="342" t="s">
        <v>219</v>
      </c>
      <c r="S6" s="341" t="s">
        <v>56</v>
      </c>
      <c r="T6" s="341" t="s">
        <v>57</v>
      </c>
      <c r="U6" s="341" t="s">
        <v>58</v>
      </c>
      <c r="V6" s="341" t="s">
        <v>202</v>
      </c>
      <c r="W6" s="341" t="s">
        <v>686</v>
      </c>
    </row>
    <row r="7" spans="2:42" ht="7.5" customHeight="1">
      <c r="B7" s="72"/>
      <c r="C7" s="72"/>
      <c r="D7" s="72"/>
      <c r="E7" s="72"/>
      <c r="F7" s="72"/>
      <c r="G7" s="72"/>
      <c r="H7" s="72"/>
      <c r="I7" s="71"/>
      <c r="J7" s="71"/>
      <c r="K7" s="71"/>
      <c r="L7" s="71"/>
      <c r="M7" s="71"/>
    </row>
    <row r="8" spans="2:42" ht="18" customHeight="1">
      <c r="B8" s="73" t="s">
        <v>221</v>
      </c>
      <c r="C8" s="74"/>
      <c r="D8" s="78">
        <v>222.22480000000002</v>
      </c>
      <c r="E8" s="78">
        <v>178.92921941000009</v>
      </c>
      <c r="F8" s="78">
        <v>20.679451099999966</v>
      </c>
      <c r="G8" s="78">
        <v>376.64933999999971</v>
      </c>
      <c r="H8" s="78">
        <v>396.23137427999995</v>
      </c>
      <c r="I8" s="78">
        <v>307.47045612108445</v>
      </c>
      <c r="J8" s="78">
        <v>71.83795941516702</v>
      </c>
      <c r="K8" s="78">
        <v>192.13057618000019</v>
      </c>
      <c r="L8" s="78">
        <v>869.00474106123056</v>
      </c>
      <c r="M8" s="78">
        <v>148.81014233933178</v>
      </c>
      <c r="N8" s="78">
        <v>411.26937905582952</v>
      </c>
      <c r="O8" s="78">
        <v>200.89392657603145</v>
      </c>
      <c r="P8" s="78">
        <v>791.00269805309358</v>
      </c>
      <c r="Q8" s="78">
        <v>980.77477747038961</v>
      </c>
      <c r="R8" s="78">
        <v>1698.478088606377</v>
      </c>
      <c r="S8" s="78">
        <v>2702.0739099997659</v>
      </c>
      <c r="T8" s="78">
        <v>2711.9293305382871</v>
      </c>
      <c r="U8" s="78">
        <v>2771.8025775116976</v>
      </c>
      <c r="V8" s="78">
        <v>2091.4132403123822</v>
      </c>
      <c r="W8" s="78">
        <v>3342.3368777794185</v>
      </c>
      <c r="X8" s="68"/>
      <c r="Y8" s="68"/>
      <c r="Z8" s="68"/>
      <c r="AA8" s="68"/>
      <c r="AB8" s="68"/>
      <c r="AC8" s="68"/>
      <c r="AD8" s="68"/>
      <c r="AE8" s="68"/>
      <c r="AF8" s="68"/>
      <c r="AG8" s="68"/>
      <c r="AH8" s="68"/>
      <c r="AI8" s="68"/>
      <c r="AJ8" s="68"/>
      <c r="AK8" s="68"/>
      <c r="AL8" s="68"/>
      <c r="AM8" s="68"/>
      <c r="AN8" s="68"/>
      <c r="AO8" s="68"/>
      <c r="AP8" s="68"/>
    </row>
    <row r="9" spans="2:42" ht="18" customHeight="1">
      <c r="B9" s="27" t="s">
        <v>222</v>
      </c>
      <c r="C9" s="72"/>
      <c r="D9" s="79">
        <v>84.893799999999985</v>
      </c>
      <c r="E9" s="79">
        <v>77.074300000000008</v>
      </c>
      <c r="F9" s="79">
        <v>18.814809999999994</v>
      </c>
      <c r="G9" s="79">
        <v>81.383039999999994</v>
      </c>
      <c r="H9" s="79">
        <v>101.27410000000006</v>
      </c>
      <c r="I9" s="79">
        <v>80.592100000000016</v>
      </c>
      <c r="J9" s="79">
        <v>65.372100000000046</v>
      </c>
      <c r="K9" s="79">
        <v>124.79220000000004</v>
      </c>
      <c r="L9" s="79">
        <v>219.87022599999995</v>
      </c>
      <c r="M9" s="79">
        <v>176.18456499999991</v>
      </c>
      <c r="N9" s="79">
        <v>229.33795222603248</v>
      </c>
      <c r="O9" s="79">
        <v>164.37422790020173</v>
      </c>
      <c r="P9" s="79">
        <v>604.20543642408779</v>
      </c>
      <c r="Q9" s="79">
        <v>1020.73554620045</v>
      </c>
      <c r="R9" s="79">
        <v>1420.2653520029119</v>
      </c>
      <c r="S9" s="79">
        <v>1550.5109064694325</v>
      </c>
      <c r="T9" s="79">
        <v>1198.4639507737616</v>
      </c>
      <c r="U9" s="79">
        <v>1458.5454384999293</v>
      </c>
      <c r="V9" s="79">
        <v>1177.3734093501268</v>
      </c>
      <c r="W9" s="79">
        <v>1854.8221482438216</v>
      </c>
      <c r="X9" s="68"/>
      <c r="Y9" s="68"/>
      <c r="Z9" s="68"/>
      <c r="AA9" s="68"/>
      <c r="AB9" s="68"/>
      <c r="AC9" s="68"/>
      <c r="AD9" s="68"/>
      <c r="AE9" s="68"/>
      <c r="AF9" s="68"/>
      <c r="AG9" s="68"/>
      <c r="AH9" s="68"/>
      <c r="AI9" s="68"/>
      <c r="AJ9" s="68"/>
      <c r="AK9" s="68"/>
      <c r="AL9" s="68"/>
      <c r="AM9" s="68"/>
      <c r="AN9" s="68"/>
      <c r="AO9" s="68"/>
      <c r="AP9" s="68"/>
    </row>
    <row r="10" spans="2:42" ht="18" customHeight="1">
      <c r="B10" s="27" t="s">
        <v>232</v>
      </c>
      <c r="C10" s="72"/>
      <c r="D10" s="79">
        <v>137.33100000000002</v>
      </c>
      <c r="E10" s="79">
        <v>101.85491941000009</v>
      </c>
      <c r="F10" s="79">
        <v>1.8646410999999716</v>
      </c>
      <c r="G10" s="79">
        <v>90.860059999999862</v>
      </c>
      <c r="H10" s="79">
        <v>64.367799999999875</v>
      </c>
      <c r="I10" s="79">
        <v>40.0454000000002</v>
      </c>
      <c r="J10" s="79">
        <v>236.5286000000001</v>
      </c>
      <c r="K10" s="79">
        <v>-117.58079999999984</v>
      </c>
      <c r="L10" s="79">
        <v>258.65090538674986</v>
      </c>
      <c r="M10" s="79">
        <v>-57.357020486115744</v>
      </c>
      <c r="N10" s="79">
        <v>-191.85837047479913</v>
      </c>
      <c r="O10" s="79">
        <v>-393.81876935294463</v>
      </c>
      <c r="P10" s="79">
        <v>-540.30464924111857</v>
      </c>
      <c r="Q10" s="79">
        <v>-536.63938470862558</v>
      </c>
      <c r="R10" s="79">
        <v>-361.46133980265495</v>
      </c>
      <c r="S10" s="79">
        <v>245.44391975878125</v>
      </c>
      <c r="T10" s="79">
        <v>457.00164182671233</v>
      </c>
      <c r="U10" s="79">
        <v>325.41073482027059</v>
      </c>
      <c r="V10" s="79">
        <v>632.40931409499808</v>
      </c>
      <c r="W10" s="79">
        <v>782.01181698610026</v>
      </c>
      <c r="X10" s="68"/>
      <c r="Y10" s="68"/>
      <c r="Z10" s="68"/>
      <c r="AA10" s="68"/>
      <c r="AB10" s="68"/>
      <c r="AC10" s="68"/>
      <c r="AD10" s="68"/>
      <c r="AE10" s="68"/>
      <c r="AF10" s="68"/>
      <c r="AG10" s="68"/>
      <c r="AH10" s="68"/>
      <c r="AI10" s="68"/>
      <c r="AJ10" s="68"/>
      <c r="AK10" s="68"/>
      <c r="AL10" s="68"/>
      <c r="AM10" s="68"/>
      <c r="AN10" s="68"/>
      <c r="AO10" s="68"/>
      <c r="AP10" s="68"/>
    </row>
    <row r="11" spans="2:42" ht="18" customHeight="1">
      <c r="B11" s="27" t="s">
        <v>233</v>
      </c>
      <c r="C11" s="72"/>
      <c r="D11" s="79">
        <v>0</v>
      </c>
      <c r="E11" s="79">
        <v>0</v>
      </c>
      <c r="F11" s="79">
        <v>0</v>
      </c>
      <c r="G11" s="79">
        <v>196.41403999999989</v>
      </c>
      <c r="H11" s="79">
        <v>152.68937428000004</v>
      </c>
      <c r="I11" s="79">
        <v>9.7799000000002252</v>
      </c>
      <c r="J11" s="79">
        <v>-441.77449999999976</v>
      </c>
      <c r="K11" s="79">
        <v>-28.647899999999936</v>
      </c>
      <c r="L11" s="79">
        <v>240.45091766748078</v>
      </c>
      <c r="M11" s="79">
        <v>-6.3709683446936651</v>
      </c>
      <c r="N11" s="79">
        <v>318.58632885459588</v>
      </c>
      <c r="O11" s="79">
        <v>205.11901202877448</v>
      </c>
      <c r="P11" s="79">
        <v>263.10294706012428</v>
      </c>
      <c r="Q11" s="79">
        <v>-78.405434891434652</v>
      </c>
      <c r="R11" s="79">
        <v>122.98536467612053</v>
      </c>
      <c r="S11" s="79">
        <v>335.55395620484182</v>
      </c>
      <c r="T11" s="79">
        <v>461.58498533781335</v>
      </c>
      <c r="U11" s="79">
        <v>15.456867348143987</v>
      </c>
      <c r="V11" s="79">
        <v>-765.15421799897604</v>
      </c>
      <c r="W11" s="79">
        <v>-134.27867348255313</v>
      </c>
      <c r="X11" s="68"/>
      <c r="Y11" s="68"/>
      <c r="Z11" s="68"/>
      <c r="AA11" s="68"/>
      <c r="AB11" s="68"/>
      <c r="AC11" s="68"/>
      <c r="AD11" s="68"/>
      <c r="AE11" s="68"/>
      <c r="AF11" s="68"/>
      <c r="AG11" s="68"/>
      <c r="AH11" s="68"/>
      <c r="AI11" s="68"/>
      <c r="AJ11" s="68"/>
      <c r="AK11" s="68"/>
      <c r="AL11" s="68"/>
      <c r="AM11" s="68"/>
      <c r="AN11" s="68"/>
      <c r="AO11" s="68"/>
      <c r="AP11" s="68"/>
    </row>
    <row r="12" spans="2:42" ht="18" customHeight="1">
      <c r="B12" s="27" t="s">
        <v>234</v>
      </c>
      <c r="C12" s="72"/>
      <c r="D12" s="79">
        <v>0</v>
      </c>
      <c r="E12" s="79">
        <v>0</v>
      </c>
      <c r="F12" s="79">
        <v>0</v>
      </c>
      <c r="G12" s="79">
        <v>7.9921999999999969</v>
      </c>
      <c r="H12" s="79">
        <v>77.900099999999981</v>
      </c>
      <c r="I12" s="79">
        <v>93.029160000000019</v>
      </c>
      <c r="J12" s="79">
        <v>123.2184</v>
      </c>
      <c r="K12" s="79">
        <v>100.89919999999995</v>
      </c>
      <c r="L12" s="79">
        <v>76.692577000000028</v>
      </c>
      <c r="M12" s="79">
        <v>93.747021999999959</v>
      </c>
      <c r="N12" s="79">
        <v>148.04128899999995</v>
      </c>
      <c r="O12" s="79">
        <v>194.84585599999986</v>
      </c>
      <c r="P12" s="79">
        <v>236.76851599999998</v>
      </c>
      <c r="Q12" s="79">
        <v>337.76551205999999</v>
      </c>
      <c r="R12" s="79">
        <v>388.07261080000001</v>
      </c>
      <c r="S12" s="79">
        <v>436.58477234409997</v>
      </c>
      <c r="T12" s="79">
        <v>442.49679560000027</v>
      </c>
      <c r="U12" s="79">
        <v>416.23269652000022</v>
      </c>
      <c r="V12" s="79">
        <v>418.00068875623344</v>
      </c>
      <c r="W12" s="79">
        <v>561.87508299120395</v>
      </c>
      <c r="X12" s="68"/>
      <c r="Y12" s="68"/>
      <c r="Z12" s="68"/>
      <c r="AA12" s="68"/>
      <c r="AB12" s="68"/>
      <c r="AC12" s="68"/>
      <c r="AD12" s="68"/>
      <c r="AE12" s="68"/>
      <c r="AF12" s="68"/>
      <c r="AG12" s="68"/>
      <c r="AH12" s="68"/>
      <c r="AI12" s="68"/>
      <c r="AJ12" s="68"/>
      <c r="AK12" s="68"/>
      <c r="AL12" s="68"/>
      <c r="AM12" s="68"/>
      <c r="AN12" s="68"/>
      <c r="AO12" s="68"/>
      <c r="AP12" s="68"/>
    </row>
    <row r="13" spans="2:42" ht="18" customHeight="1">
      <c r="B13" s="27" t="s">
        <v>235</v>
      </c>
      <c r="C13" s="72"/>
      <c r="D13" s="79">
        <v>0</v>
      </c>
      <c r="E13" s="79">
        <v>0</v>
      </c>
      <c r="F13" s="79">
        <v>0</v>
      </c>
      <c r="G13" s="79">
        <v>0</v>
      </c>
      <c r="H13" s="79">
        <v>0</v>
      </c>
      <c r="I13" s="79">
        <v>64.962986999999998</v>
      </c>
      <c r="J13" s="79">
        <v>86.989526899999987</v>
      </c>
      <c r="K13" s="79">
        <v>107.28495318</v>
      </c>
      <c r="L13" s="79">
        <v>98.027238000000011</v>
      </c>
      <c r="M13" s="79">
        <v>-16.509489840000015</v>
      </c>
      <c r="N13" s="79">
        <v>20</v>
      </c>
      <c r="O13" s="79">
        <v>141</v>
      </c>
      <c r="P13" s="79">
        <v>151.86067780999986</v>
      </c>
      <c r="Q13" s="79">
        <v>120.10447984999996</v>
      </c>
      <c r="R13" s="79">
        <v>94.568198120000034</v>
      </c>
      <c r="S13" s="79">
        <v>236.51074920165013</v>
      </c>
      <c r="T13" s="79">
        <v>460.55999999999995</v>
      </c>
      <c r="U13" s="79">
        <v>227.87784306999993</v>
      </c>
      <c r="V13" s="79">
        <v>244.43392640000002</v>
      </c>
      <c r="W13" s="79">
        <v>-90.886964830000011</v>
      </c>
      <c r="X13" s="68"/>
      <c r="Y13" s="68"/>
      <c r="Z13" s="68"/>
      <c r="AA13" s="68"/>
      <c r="AB13" s="68"/>
      <c r="AC13" s="68"/>
      <c r="AD13" s="68"/>
      <c r="AE13" s="68"/>
      <c r="AF13" s="68"/>
      <c r="AG13" s="68"/>
      <c r="AH13" s="68"/>
      <c r="AI13" s="68"/>
      <c r="AJ13" s="68"/>
      <c r="AK13" s="68"/>
      <c r="AL13" s="68"/>
      <c r="AM13" s="68"/>
      <c r="AN13" s="68"/>
      <c r="AO13" s="68"/>
      <c r="AP13" s="68"/>
    </row>
    <row r="14" spans="2:42" ht="18" customHeight="1">
      <c r="B14" s="27" t="s">
        <v>229</v>
      </c>
      <c r="C14" s="72"/>
      <c r="D14" s="79">
        <v>0</v>
      </c>
      <c r="E14" s="79">
        <v>0</v>
      </c>
      <c r="F14" s="79">
        <v>0</v>
      </c>
      <c r="G14" s="79">
        <v>0</v>
      </c>
      <c r="H14" s="79">
        <v>0</v>
      </c>
      <c r="I14" s="79">
        <v>-2.8462569999998522E-2</v>
      </c>
      <c r="J14" s="79">
        <v>1.5038325151666498</v>
      </c>
      <c r="K14" s="79">
        <v>5.3819230000000005</v>
      </c>
      <c r="L14" s="79">
        <v>-24.687122999999985</v>
      </c>
      <c r="M14" s="79">
        <v>-40.883966079999936</v>
      </c>
      <c r="N14" s="79">
        <v>-116.06578491999971</v>
      </c>
      <c r="O14" s="79">
        <v>-182.74639999999999</v>
      </c>
      <c r="P14" s="79">
        <v>5.7747700000002169</v>
      </c>
      <c r="Q14" s="79">
        <v>51.320755029999873</v>
      </c>
      <c r="R14" s="79">
        <v>-16.675531040000351</v>
      </c>
      <c r="S14" s="79">
        <v>98.875706020960024</v>
      </c>
      <c r="T14" s="79">
        <v>-8.27049999999997</v>
      </c>
      <c r="U14" s="79">
        <v>307.06888459000004</v>
      </c>
      <c r="V14" s="79">
        <v>338.75115488999995</v>
      </c>
      <c r="W14" s="79">
        <v>343.59195742104305</v>
      </c>
      <c r="X14" s="68"/>
      <c r="Y14" s="68"/>
      <c r="Z14" s="68"/>
      <c r="AA14" s="68"/>
      <c r="AB14" s="68"/>
      <c r="AC14" s="68"/>
      <c r="AD14" s="68"/>
      <c r="AE14" s="68"/>
      <c r="AF14" s="68"/>
      <c r="AG14" s="68"/>
      <c r="AH14" s="68"/>
      <c r="AI14" s="68"/>
      <c r="AJ14" s="68"/>
      <c r="AK14" s="68"/>
      <c r="AL14" s="68"/>
      <c r="AM14" s="68"/>
      <c r="AN14" s="68"/>
      <c r="AO14" s="68"/>
      <c r="AP14" s="68"/>
    </row>
    <row r="15" spans="2:42" ht="18" customHeight="1">
      <c r="B15" s="27" t="s">
        <v>236</v>
      </c>
      <c r="C15" s="72"/>
      <c r="D15" s="79">
        <v>0</v>
      </c>
      <c r="E15" s="79">
        <v>0</v>
      </c>
      <c r="F15" s="79">
        <v>0</v>
      </c>
      <c r="G15" s="79">
        <v>0</v>
      </c>
      <c r="H15" s="79">
        <v>0</v>
      </c>
      <c r="I15" s="79">
        <v>19.08937169108399</v>
      </c>
      <c r="J15" s="79">
        <v>0</v>
      </c>
      <c r="K15" s="79">
        <v>9.9999999997635314E-4</v>
      </c>
      <c r="L15" s="79">
        <v>6.999982815614203E-9</v>
      </c>
      <c r="M15" s="79">
        <v>9.0141270447929855E-8</v>
      </c>
      <c r="N15" s="79">
        <v>3.2279643699999951</v>
      </c>
      <c r="O15" s="79">
        <v>72.120000000000019</v>
      </c>
      <c r="P15" s="79">
        <v>69.59499999999997</v>
      </c>
      <c r="Q15" s="79">
        <v>65.893303930000002</v>
      </c>
      <c r="R15" s="79">
        <v>50.723433849999992</v>
      </c>
      <c r="S15" s="79">
        <v>-201.40609999999998</v>
      </c>
      <c r="T15" s="79">
        <v>-299.90754300000003</v>
      </c>
      <c r="U15" s="79">
        <v>21.210112663353357</v>
      </c>
      <c r="V15" s="79">
        <v>45.598964819999878</v>
      </c>
      <c r="W15" s="79">
        <v>25.20151044980264</v>
      </c>
      <c r="X15" s="68"/>
      <c r="Y15" s="68"/>
      <c r="Z15" s="68"/>
      <c r="AA15" s="68"/>
      <c r="AB15" s="68"/>
      <c r="AC15" s="68"/>
      <c r="AD15" s="68"/>
      <c r="AE15" s="68"/>
      <c r="AF15" s="68"/>
      <c r="AG15" s="68"/>
      <c r="AH15" s="68"/>
      <c r="AI15" s="68"/>
      <c r="AJ15" s="68"/>
      <c r="AK15" s="68"/>
      <c r="AL15" s="68"/>
      <c r="AM15" s="68"/>
      <c r="AN15" s="68"/>
      <c r="AO15" s="68"/>
      <c r="AP15" s="68"/>
    </row>
    <row r="16" spans="2:42" ht="7.5" customHeight="1">
      <c r="B16" s="72"/>
      <c r="C16" s="72"/>
      <c r="D16" s="79"/>
      <c r="E16" s="79"/>
      <c r="F16" s="79"/>
      <c r="G16" s="79"/>
      <c r="H16" s="79"/>
      <c r="I16" s="79"/>
      <c r="J16" s="79"/>
      <c r="K16" s="79"/>
      <c r="L16" s="79"/>
      <c r="M16" s="79"/>
      <c r="N16" s="79"/>
      <c r="O16" s="79"/>
      <c r="P16" s="79"/>
      <c r="Q16" s="79"/>
      <c r="R16" s="79"/>
      <c r="S16" s="79"/>
      <c r="T16" s="79"/>
      <c r="U16" s="79"/>
      <c r="V16" s="79"/>
      <c r="W16" s="79"/>
      <c r="X16" s="68"/>
      <c r="Y16" s="68"/>
      <c r="Z16" s="68"/>
      <c r="AA16" s="68"/>
      <c r="AB16" s="68"/>
      <c r="AC16" s="68"/>
      <c r="AD16" s="68"/>
      <c r="AE16" s="68"/>
      <c r="AF16" s="68"/>
      <c r="AG16" s="68"/>
      <c r="AH16" s="68"/>
      <c r="AI16" s="68"/>
      <c r="AJ16" s="68"/>
      <c r="AK16" s="68"/>
      <c r="AL16" s="68"/>
      <c r="AM16" s="68"/>
      <c r="AN16" s="68"/>
      <c r="AO16" s="68"/>
      <c r="AP16" s="68"/>
    </row>
    <row r="17" spans="2:42" ht="18" customHeight="1">
      <c r="B17" s="73" t="s">
        <v>223</v>
      </c>
      <c r="C17" s="74"/>
      <c r="D17" s="78">
        <v>647.65020000000004</v>
      </c>
      <c r="E17" s="78">
        <v>644.83178363000002</v>
      </c>
      <c r="F17" s="78">
        <v>449.33825999999988</v>
      </c>
      <c r="G17" s="78">
        <v>875.50932999999998</v>
      </c>
      <c r="H17" s="78">
        <v>769.73089999999991</v>
      </c>
      <c r="I17" s="78">
        <v>1377.2912000000001</v>
      </c>
      <c r="J17" s="78">
        <v>1276.5412289999999</v>
      </c>
      <c r="K17" s="78">
        <v>1536.8487</v>
      </c>
      <c r="L17" s="78">
        <v>2349.5030866039228</v>
      </c>
      <c r="M17" s="78">
        <v>1654.5147872943278</v>
      </c>
      <c r="N17" s="78">
        <v>3021.5892486225471</v>
      </c>
      <c r="O17" s="78">
        <v>2453.0275732757018</v>
      </c>
      <c r="P17" s="78">
        <v>3449.2374264728437</v>
      </c>
      <c r="Q17" s="78">
        <v>3926.6788898347017</v>
      </c>
      <c r="R17" s="78">
        <v>5334.7942568363796</v>
      </c>
      <c r="S17" s="78">
        <v>5843.8510899964194</v>
      </c>
      <c r="T17" s="78">
        <v>6493.3883943958272</v>
      </c>
      <c r="U17" s="78">
        <v>6342.1930026054315</v>
      </c>
      <c r="V17" s="78">
        <v>7167.2891713839836</v>
      </c>
      <c r="W17" s="78">
        <v>6535.353719242712</v>
      </c>
      <c r="X17" s="68"/>
      <c r="Y17" s="68"/>
      <c r="Z17" s="68"/>
      <c r="AA17" s="68"/>
      <c r="AB17" s="68"/>
      <c r="AC17" s="68"/>
      <c r="AD17" s="68"/>
      <c r="AE17" s="68"/>
      <c r="AF17" s="68"/>
      <c r="AG17" s="68"/>
      <c r="AH17" s="68"/>
      <c r="AI17" s="68"/>
      <c r="AJ17" s="68"/>
      <c r="AK17" s="68"/>
      <c r="AL17" s="68"/>
      <c r="AM17" s="68"/>
      <c r="AN17" s="68"/>
      <c r="AO17" s="68"/>
      <c r="AP17" s="68"/>
    </row>
    <row r="18" spans="2:42" ht="18" customHeight="1">
      <c r="B18" s="27" t="s">
        <v>224</v>
      </c>
      <c r="C18" s="72"/>
      <c r="D18" s="79">
        <v>211.20569999999998</v>
      </c>
      <c r="E18" s="79">
        <v>257.62780000000004</v>
      </c>
      <c r="F18" s="79">
        <v>129.96609999999998</v>
      </c>
      <c r="G18" s="79">
        <v>272.45310000000006</v>
      </c>
      <c r="H18" s="79">
        <v>207.6729</v>
      </c>
      <c r="I18" s="79">
        <v>192.87280000000001</v>
      </c>
      <c r="J18" s="79">
        <v>185.07949999999997</v>
      </c>
      <c r="K18" s="79">
        <v>240.88810000000001</v>
      </c>
      <c r="L18" s="79">
        <v>322.52597600000001</v>
      </c>
      <c r="M18" s="79">
        <v>575.08035899999993</v>
      </c>
      <c r="N18" s="79">
        <v>804.21933948932644</v>
      </c>
      <c r="O18" s="79">
        <v>856.71933579199992</v>
      </c>
      <c r="P18" s="79">
        <v>1691.2280372834002</v>
      </c>
      <c r="Q18" s="79">
        <v>2268.1095389988109</v>
      </c>
      <c r="R18" s="79">
        <v>2429.9549294495846</v>
      </c>
      <c r="S18" s="79">
        <v>2391.0711865329231</v>
      </c>
      <c r="T18" s="79">
        <v>2460.5553383160614</v>
      </c>
      <c r="U18" s="79">
        <v>2820.0143665288947</v>
      </c>
      <c r="V18" s="79">
        <v>3485.3064890678593</v>
      </c>
      <c r="W18" s="79">
        <v>3792.9183092871681</v>
      </c>
      <c r="X18" s="68"/>
      <c r="Y18" s="68"/>
      <c r="Z18" s="68"/>
      <c r="AA18" s="68"/>
      <c r="AB18" s="68"/>
      <c r="AC18" s="68"/>
      <c r="AD18" s="68"/>
      <c r="AE18" s="68"/>
      <c r="AF18" s="68"/>
      <c r="AG18" s="68"/>
      <c r="AH18" s="68"/>
      <c r="AI18" s="68"/>
      <c r="AJ18" s="68"/>
      <c r="AK18" s="68"/>
      <c r="AL18" s="68"/>
      <c r="AM18" s="68"/>
      <c r="AN18" s="68"/>
      <c r="AO18" s="68"/>
      <c r="AP18" s="68"/>
    </row>
    <row r="19" spans="2:42" ht="18" customHeight="1">
      <c r="B19" s="27" t="s">
        <v>225</v>
      </c>
      <c r="C19" s="72"/>
      <c r="D19" s="79">
        <v>436.44450000000001</v>
      </c>
      <c r="E19" s="79">
        <v>387.20398363000004</v>
      </c>
      <c r="F19" s="79">
        <v>319.37215999999989</v>
      </c>
      <c r="G19" s="79">
        <v>487.48452999999995</v>
      </c>
      <c r="H19" s="79">
        <v>431.12129999999996</v>
      </c>
      <c r="I19" s="79">
        <v>703.6468000000001</v>
      </c>
      <c r="J19" s="79">
        <v>820.88019999999995</v>
      </c>
      <c r="K19" s="79">
        <v>770.33600000000001</v>
      </c>
      <c r="L19" s="79">
        <v>1304.9810457300002</v>
      </c>
      <c r="M19" s="79">
        <v>551.28939060999994</v>
      </c>
      <c r="N19" s="79">
        <v>813.97427126882849</v>
      </c>
      <c r="O19" s="79">
        <v>690.83421127000008</v>
      </c>
      <c r="P19" s="79">
        <v>768.81496480302326</v>
      </c>
      <c r="Q19" s="79">
        <v>691.91868628000009</v>
      </c>
      <c r="R19" s="79">
        <v>1048.6218110143463</v>
      </c>
      <c r="S19" s="79">
        <v>2491.9736809334468</v>
      </c>
      <c r="T19" s="79">
        <v>2526.7307696084076</v>
      </c>
      <c r="U19" s="79">
        <v>2364.8480558960528</v>
      </c>
      <c r="V19" s="79">
        <v>2675.7148294355939</v>
      </c>
      <c r="W19" s="79">
        <v>2064.573608975119</v>
      </c>
      <c r="X19" s="68"/>
      <c r="Y19" s="68"/>
      <c r="Z19" s="68"/>
      <c r="AA19" s="68"/>
      <c r="AB19" s="68"/>
      <c r="AC19" s="68"/>
      <c r="AD19" s="68"/>
      <c r="AE19" s="68"/>
      <c r="AF19" s="68"/>
      <c r="AG19" s="68"/>
      <c r="AH19" s="68"/>
      <c r="AI19" s="68"/>
      <c r="AJ19" s="68"/>
      <c r="AK19" s="68"/>
      <c r="AL19" s="68"/>
      <c r="AM19" s="68"/>
      <c r="AN19" s="68"/>
      <c r="AO19" s="68"/>
      <c r="AP19" s="68"/>
    </row>
    <row r="20" spans="2:42" ht="18" customHeight="1">
      <c r="B20" s="27" t="s">
        <v>226</v>
      </c>
      <c r="C20" s="72"/>
      <c r="D20" s="79">
        <v>0</v>
      </c>
      <c r="E20" s="79">
        <v>0</v>
      </c>
      <c r="F20" s="79">
        <v>0</v>
      </c>
      <c r="G20" s="79">
        <v>12.605999999999998</v>
      </c>
      <c r="H20" s="79">
        <v>8.134999999999998</v>
      </c>
      <c r="I20" s="79">
        <v>49.319300000000013</v>
      </c>
      <c r="J20" s="79">
        <v>119.59400000000001</v>
      </c>
      <c r="K20" s="79">
        <v>193.40469999999999</v>
      </c>
      <c r="L20" s="79">
        <v>177.11540287392242</v>
      </c>
      <c r="M20" s="79">
        <v>131.50618468432796</v>
      </c>
      <c r="N20" s="79">
        <v>1010.1046288643922</v>
      </c>
      <c r="O20" s="79">
        <v>616.20144034370185</v>
      </c>
      <c r="P20" s="79">
        <v>553.95069314642001</v>
      </c>
      <c r="Q20" s="79">
        <v>507.71396860769761</v>
      </c>
      <c r="R20" s="79">
        <v>1043.9181332910273</v>
      </c>
      <c r="S20" s="79">
        <v>322.42956950491111</v>
      </c>
      <c r="T20" s="79">
        <v>765.2400196213589</v>
      </c>
      <c r="U20" s="79">
        <v>516.32777786048462</v>
      </c>
      <c r="V20" s="79">
        <v>540.26753544792484</v>
      </c>
      <c r="W20" s="79">
        <v>291.20491313603497</v>
      </c>
      <c r="X20" s="68"/>
      <c r="Y20" s="68"/>
      <c r="Z20" s="68"/>
      <c r="AA20" s="68"/>
      <c r="AB20" s="68"/>
      <c r="AC20" s="68"/>
      <c r="AD20" s="68"/>
      <c r="AE20" s="68"/>
      <c r="AF20" s="68"/>
      <c r="AG20" s="68"/>
      <c r="AH20" s="68"/>
      <c r="AI20" s="68"/>
      <c r="AJ20" s="68"/>
      <c r="AK20" s="68"/>
      <c r="AL20" s="68"/>
      <c r="AM20" s="68"/>
      <c r="AN20" s="68"/>
      <c r="AO20" s="68"/>
      <c r="AP20" s="68"/>
    </row>
    <row r="21" spans="2:42" ht="18" customHeight="1">
      <c r="B21" s="27" t="s">
        <v>227</v>
      </c>
      <c r="C21" s="72"/>
      <c r="D21" s="79">
        <v>0</v>
      </c>
      <c r="E21" s="79">
        <v>0</v>
      </c>
      <c r="F21" s="79">
        <v>0</v>
      </c>
      <c r="G21" s="79">
        <v>102.9657</v>
      </c>
      <c r="H21" s="79">
        <v>122.80170000000001</v>
      </c>
      <c r="I21" s="79">
        <v>298.45229999999998</v>
      </c>
      <c r="J21" s="79">
        <v>36.325499999999998</v>
      </c>
      <c r="K21" s="79">
        <v>105.2199</v>
      </c>
      <c r="L21" s="79">
        <v>90.380483000000012</v>
      </c>
      <c r="M21" s="79">
        <v>57.638853000000005</v>
      </c>
      <c r="N21" s="79">
        <v>82.091009</v>
      </c>
      <c r="O21" s="79">
        <v>135.07258587000001</v>
      </c>
      <c r="P21" s="79">
        <v>257.46859400000005</v>
      </c>
      <c r="Q21" s="79">
        <v>276.65140200000002</v>
      </c>
      <c r="R21" s="79">
        <v>532.10934327000007</v>
      </c>
      <c r="S21" s="79">
        <v>401.17474247000007</v>
      </c>
      <c r="T21" s="79">
        <v>554.15586684999982</v>
      </c>
      <c r="U21" s="79">
        <v>376.06462800000003</v>
      </c>
      <c r="V21" s="79">
        <v>311.75297924260497</v>
      </c>
      <c r="W21" s="79">
        <v>347.90081505000001</v>
      </c>
      <c r="X21" s="68"/>
      <c r="Y21" s="68"/>
      <c r="Z21" s="68"/>
      <c r="AA21" s="68"/>
      <c r="AB21" s="68"/>
      <c r="AC21" s="68"/>
      <c r="AD21" s="68"/>
      <c r="AE21" s="68"/>
      <c r="AF21" s="68"/>
      <c r="AG21" s="68"/>
      <c r="AH21" s="68"/>
      <c r="AI21" s="68"/>
      <c r="AJ21" s="68"/>
      <c r="AK21" s="68"/>
      <c r="AL21" s="68"/>
      <c r="AM21" s="68"/>
      <c r="AN21" s="68"/>
      <c r="AO21" s="68"/>
      <c r="AP21" s="68"/>
    </row>
    <row r="22" spans="2:42" ht="18" customHeight="1">
      <c r="B22" s="27" t="s">
        <v>228</v>
      </c>
      <c r="C22" s="72"/>
      <c r="D22" s="79">
        <v>0</v>
      </c>
      <c r="E22" s="79">
        <v>0</v>
      </c>
      <c r="F22" s="79">
        <v>0</v>
      </c>
      <c r="G22" s="79">
        <v>0</v>
      </c>
      <c r="H22" s="79">
        <v>0</v>
      </c>
      <c r="I22" s="79">
        <v>133</v>
      </c>
      <c r="J22" s="79">
        <v>114.662029</v>
      </c>
      <c r="K22" s="79">
        <v>227</v>
      </c>
      <c r="L22" s="79">
        <v>454.500179</v>
      </c>
      <c r="M22" s="79">
        <v>339</v>
      </c>
      <c r="N22" s="79">
        <v>294</v>
      </c>
      <c r="O22" s="79">
        <v>82</v>
      </c>
      <c r="P22" s="79">
        <v>149.59613723999999</v>
      </c>
      <c r="Q22" s="79">
        <v>142.85732167819313</v>
      </c>
      <c r="R22" s="79">
        <v>268.81137829142176</v>
      </c>
      <c r="S22" s="79">
        <v>198.47491055513871</v>
      </c>
      <c r="T22" s="79">
        <v>141.38</v>
      </c>
      <c r="U22" s="79">
        <v>196.76601381999998</v>
      </c>
      <c r="V22" s="79">
        <v>54.564003669999998</v>
      </c>
      <c r="W22" s="79">
        <v>3.6282277100000004</v>
      </c>
      <c r="X22" s="68"/>
      <c r="Y22" s="68"/>
      <c r="Z22" s="68"/>
      <c r="AA22" s="68"/>
      <c r="AB22" s="68"/>
      <c r="AC22" s="68"/>
      <c r="AD22" s="68"/>
      <c r="AE22" s="68"/>
      <c r="AF22" s="68"/>
      <c r="AG22" s="68"/>
      <c r="AH22" s="68"/>
      <c r="AI22" s="68"/>
      <c r="AJ22" s="68"/>
      <c r="AK22" s="68"/>
      <c r="AL22" s="68"/>
      <c r="AM22" s="68"/>
      <c r="AN22" s="68"/>
      <c r="AO22" s="68"/>
      <c r="AP22" s="68"/>
    </row>
    <row r="23" spans="2:42" ht="18" customHeight="1">
      <c r="B23" s="27" t="s">
        <v>229</v>
      </c>
      <c r="C23" s="72"/>
      <c r="D23" s="79">
        <v>0</v>
      </c>
      <c r="E23" s="79">
        <v>0</v>
      </c>
      <c r="F23" s="79">
        <v>0</v>
      </c>
      <c r="G23" s="79">
        <v>0</v>
      </c>
      <c r="H23" s="79">
        <v>0</v>
      </c>
      <c r="I23" s="79">
        <v>0</v>
      </c>
      <c r="J23" s="79">
        <v>0</v>
      </c>
      <c r="K23" s="79">
        <v>0</v>
      </c>
      <c r="L23" s="79">
        <v>0</v>
      </c>
      <c r="M23" s="79">
        <v>0</v>
      </c>
      <c r="N23" s="79">
        <v>0</v>
      </c>
      <c r="O23" s="79">
        <v>0</v>
      </c>
      <c r="P23" s="79">
        <v>0</v>
      </c>
      <c r="Q23" s="79">
        <v>3.6973688700000005</v>
      </c>
      <c r="R23" s="79">
        <v>0</v>
      </c>
      <c r="S23" s="79">
        <v>0</v>
      </c>
      <c r="T23" s="79">
        <v>1.1334000000000002</v>
      </c>
      <c r="U23" s="79">
        <v>0.19745981999999998</v>
      </c>
      <c r="V23" s="79">
        <v>0.56333451999999995</v>
      </c>
      <c r="W23" s="79">
        <v>5.5639558300000003</v>
      </c>
      <c r="X23" s="68"/>
      <c r="Y23" s="68"/>
      <c r="Z23" s="68"/>
      <c r="AA23" s="68"/>
      <c r="AB23" s="68"/>
      <c r="AC23" s="68"/>
      <c r="AD23" s="68"/>
      <c r="AE23" s="68"/>
      <c r="AF23" s="68"/>
      <c r="AG23" s="68"/>
      <c r="AH23" s="68"/>
      <c r="AI23" s="68"/>
      <c r="AJ23" s="68"/>
      <c r="AK23" s="68"/>
      <c r="AL23" s="68"/>
      <c r="AM23" s="68"/>
      <c r="AN23" s="68"/>
      <c r="AO23" s="68"/>
      <c r="AP23" s="68"/>
    </row>
    <row r="24" spans="2:42" ht="18" customHeight="1">
      <c r="B24" s="27" t="s">
        <v>230</v>
      </c>
      <c r="C24" s="72"/>
      <c r="D24" s="79">
        <v>0</v>
      </c>
      <c r="E24" s="79">
        <v>0</v>
      </c>
      <c r="F24" s="79">
        <v>0</v>
      </c>
      <c r="G24" s="79">
        <v>0</v>
      </c>
      <c r="H24" s="79">
        <v>0</v>
      </c>
      <c r="I24" s="79">
        <v>0</v>
      </c>
      <c r="J24" s="79">
        <v>0</v>
      </c>
      <c r="K24" s="79">
        <v>0</v>
      </c>
      <c r="L24" s="79">
        <v>0</v>
      </c>
      <c r="M24" s="79">
        <v>0</v>
      </c>
      <c r="N24" s="79">
        <v>17.2</v>
      </c>
      <c r="O24" s="79">
        <v>72.2</v>
      </c>
      <c r="P24" s="79">
        <v>28.179000000000002</v>
      </c>
      <c r="Q24" s="79">
        <v>35.7306034</v>
      </c>
      <c r="R24" s="79">
        <v>11.378661519999998</v>
      </c>
      <c r="S24" s="79">
        <v>38.726999999999997</v>
      </c>
      <c r="T24" s="79">
        <v>44.192999999999998</v>
      </c>
      <c r="U24" s="79">
        <v>67.974700679999998</v>
      </c>
      <c r="V24" s="79">
        <v>99.12</v>
      </c>
      <c r="W24" s="79">
        <v>29.563889254390002</v>
      </c>
      <c r="X24" s="68"/>
      <c r="Y24" s="68"/>
      <c r="Z24" s="68"/>
      <c r="AA24" s="68"/>
      <c r="AB24" s="68"/>
      <c r="AC24" s="68"/>
      <c r="AD24" s="68"/>
      <c r="AE24" s="68"/>
      <c r="AF24" s="68"/>
      <c r="AG24" s="68"/>
      <c r="AH24" s="68"/>
      <c r="AI24" s="68"/>
      <c r="AJ24" s="68"/>
      <c r="AK24" s="68"/>
      <c r="AL24" s="68"/>
      <c r="AM24" s="68"/>
      <c r="AN24" s="68"/>
      <c r="AO24" s="68"/>
      <c r="AP24" s="68"/>
    </row>
    <row r="25" spans="2:42" ht="9.75" customHeight="1">
      <c r="B25" s="72"/>
      <c r="C25" s="72"/>
      <c r="D25" s="72"/>
      <c r="E25" s="72"/>
      <c r="F25" s="72"/>
      <c r="G25" s="72"/>
      <c r="H25" s="72"/>
      <c r="I25" s="72"/>
      <c r="J25" s="72"/>
      <c r="K25" s="72"/>
      <c r="L25" s="72"/>
      <c r="M25" s="72"/>
      <c r="N25" s="72"/>
      <c r="X25" s="68"/>
      <c r="Y25" s="68"/>
      <c r="Z25" s="68"/>
      <c r="AA25" s="68"/>
      <c r="AB25" s="68"/>
      <c r="AC25" s="68"/>
      <c r="AD25" s="68"/>
      <c r="AE25" s="68"/>
      <c r="AF25" s="68"/>
      <c r="AG25" s="68"/>
      <c r="AH25" s="68"/>
      <c r="AI25" s="68"/>
      <c r="AJ25" s="68"/>
      <c r="AK25" s="68"/>
      <c r="AL25" s="68"/>
      <c r="AM25" s="68"/>
      <c r="AN25" s="68"/>
      <c r="AO25" s="68"/>
      <c r="AP25" s="68"/>
    </row>
    <row r="26" spans="2:42" ht="18" customHeight="1">
      <c r="B26" s="55" t="s">
        <v>231</v>
      </c>
      <c r="C26" s="74"/>
      <c r="D26" s="78">
        <v>-425.42539999999997</v>
      </c>
      <c r="E26" s="78">
        <v>-465.90256421999999</v>
      </c>
      <c r="F26" s="78">
        <v>-428.65880889999994</v>
      </c>
      <c r="G26" s="78">
        <v>-498.85999000000032</v>
      </c>
      <c r="H26" s="78">
        <v>-373.49952572000001</v>
      </c>
      <c r="I26" s="78">
        <v>-1069.8207438789159</v>
      </c>
      <c r="J26" s="78">
        <v>-1204.7032695848329</v>
      </c>
      <c r="K26" s="78">
        <v>-1344.7181238199998</v>
      </c>
      <c r="L26" s="78">
        <v>-1480.4983455426921</v>
      </c>
      <c r="M26" s="78">
        <v>-1505.7046449549962</v>
      </c>
      <c r="N26" s="78">
        <v>-2610.3198695667174</v>
      </c>
      <c r="O26" s="78">
        <v>-2252.1336466996704</v>
      </c>
      <c r="P26" s="78">
        <v>-2658.2347284197494</v>
      </c>
      <c r="Q26" s="78">
        <v>-2945.9041123643124</v>
      </c>
      <c r="R26" s="78">
        <v>-3636.3161682300029</v>
      </c>
      <c r="S26" s="78">
        <v>-3141.777179996654</v>
      </c>
      <c r="T26" s="78">
        <v>-3781.4590638575401</v>
      </c>
      <c r="U26" s="78">
        <v>-3570.3904250937344</v>
      </c>
      <c r="V26" s="78">
        <v>-5075.8759310716014</v>
      </c>
      <c r="W26" s="78">
        <v>-3193.016841463294</v>
      </c>
      <c r="X26" s="68"/>
      <c r="Y26" s="68"/>
      <c r="Z26" s="68"/>
      <c r="AA26" s="68"/>
      <c r="AB26" s="68"/>
      <c r="AC26" s="68"/>
      <c r="AD26" s="68"/>
      <c r="AE26" s="68"/>
      <c r="AF26" s="68"/>
      <c r="AG26" s="68"/>
      <c r="AH26" s="68"/>
      <c r="AI26" s="68"/>
      <c r="AJ26" s="68"/>
      <c r="AK26" s="68"/>
      <c r="AL26" s="68"/>
      <c r="AM26" s="68"/>
      <c r="AN26" s="68"/>
      <c r="AO26" s="68"/>
      <c r="AP26" s="68"/>
    </row>
    <row r="27" spans="2:42" ht="18" customHeight="1">
      <c r="B27" s="27" t="s">
        <v>222</v>
      </c>
      <c r="C27" s="72"/>
      <c r="D27" s="79">
        <v>-126.31189999999999</v>
      </c>
      <c r="E27" s="79">
        <v>-180.55350000000004</v>
      </c>
      <c r="F27" s="79">
        <v>-111.15128999999999</v>
      </c>
      <c r="G27" s="79">
        <v>-191.07006000000007</v>
      </c>
      <c r="H27" s="79">
        <v>-106.39879999999994</v>
      </c>
      <c r="I27" s="79">
        <v>-112.2807</v>
      </c>
      <c r="J27" s="79">
        <v>-119.70739999999992</v>
      </c>
      <c r="K27" s="79">
        <v>-116.09589999999997</v>
      </c>
      <c r="L27" s="79">
        <v>-102.65575000000007</v>
      </c>
      <c r="M27" s="79">
        <v>-398.89579400000002</v>
      </c>
      <c r="N27" s="79">
        <v>-574.88138726329396</v>
      </c>
      <c r="O27" s="79">
        <v>-692.34510789179819</v>
      </c>
      <c r="P27" s="79">
        <v>-1087.0226008593124</v>
      </c>
      <c r="Q27" s="79">
        <v>-1247.3739927983609</v>
      </c>
      <c r="R27" s="79">
        <v>-1009.6895774466727</v>
      </c>
      <c r="S27" s="79">
        <v>-840.56028006349061</v>
      </c>
      <c r="T27" s="79">
        <v>-1262.0913875422998</v>
      </c>
      <c r="U27" s="79">
        <v>-1361.4689280289654</v>
      </c>
      <c r="V27" s="79">
        <v>-2307.9330797177327</v>
      </c>
      <c r="W27" s="79">
        <v>-1938.0961610433465</v>
      </c>
      <c r="X27" s="68"/>
      <c r="Y27" s="68"/>
      <c r="Z27" s="68"/>
      <c r="AA27" s="68"/>
      <c r="AB27" s="68"/>
      <c r="AC27" s="68"/>
      <c r="AD27" s="68"/>
      <c r="AE27" s="68"/>
      <c r="AF27" s="68"/>
      <c r="AG27" s="68"/>
      <c r="AH27" s="68"/>
      <c r="AI27" s="68"/>
      <c r="AJ27" s="68"/>
      <c r="AK27" s="68"/>
      <c r="AL27" s="68"/>
      <c r="AM27" s="68"/>
      <c r="AN27" s="68"/>
      <c r="AO27" s="68"/>
      <c r="AP27" s="68"/>
    </row>
    <row r="28" spans="2:42" ht="18" customHeight="1">
      <c r="B28" s="27" t="s">
        <v>237</v>
      </c>
      <c r="C28" s="72"/>
      <c r="D28" s="79">
        <v>-299.11349999999999</v>
      </c>
      <c r="E28" s="79">
        <v>-285.34906421999995</v>
      </c>
      <c r="F28" s="79">
        <v>-317.50751889999992</v>
      </c>
      <c r="G28" s="79">
        <v>-396.62447000000009</v>
      </c>
      <c r="H28" s="79">
        <v>-366.75350000000009</v>
      </c>
      <c r="I28" s="79">
        <v>-663.6013999999999</v>
      </c>
      <c r="J28" s="79">
        <v>-584.35159999999985</v>
      </c>
      <c r="K28" s="79">
        <v>-887.91679999999985</v>
      </c>
      <c r="L28" s="79">
        <v>-1046.3301403432504</v>
      </c>
      <c r="M28" s="79">
        <v>-608.64641109611568</v>
      </c>
      <c r="N28" s="79">
        <v>-1005.8326417436276</v>
      </c>
      <c r="O28" s="79">
        <v>-1084.6529806229446</v>
      </c>
      <c r="P28" s="79">
        <v>-1309.1196140441418</v>
      </c>
      <c r="Q28" s="79">
        <v>-1228.5580709886258</v>
      </c>
      <c r="R28" s="79">
        <v>-1410.0831508170013</v>
      </c>
      <c r="S28" s="79">
        <v>-2246.5297611746655</v>
      </c>
      <c r="T28" s="79">
        <v>-2069.7291277816953</v>
      </c>
      <c r="U28" s="79">
        <v>-2039.4373210757822</v>
      </c>
      <c r="V28" s="79">
        <v>-2043.3055153405958</v>
      </c>
      <c r="W28" s="79">
        <v>-1282.5617919890187</v>
      </c>
      <c r="X28" s="68"/>
      <c r="Y28" s="68"/>
      <c r="Z28" s="68"/>
      <c r="AA28" s="68"/>
      <c r="AB28" s="68"/>
      <c r="AC28" s="68"/>
      <c r="AD28" s="68"/>
      <c r="AE28" s="68"/>
      <c r="AF28" s="68"/>
      <c r="AG28" s="68"/>
      <c r="AH28" s="68"/>
      <c r="AI28" s="68"/>
      <c r="AJ28" s="68"/>
      <c r="AK28" s="68"/>
      <c r="AL28" s="68"/>
      <c r="AM28" s="68"/>
      <c r="AN28" s="68"/>
      <c r="AO28" s="68"/>
      <c r="AP28" s="68"/>
    </row>
    <row r="29" spans="2:42" ht="18" customHeight="1">
      <c r="B29" s="27" t="s">
        <v>238</v>
      </c>
      <c r="C29" s="72"/>
      <c r="D29" s="79">
        <v>0</v>
      </c>
      <c r="E29" s="79">
        <v>0</v>
      </c>
      <c r="F29" s="79">
        <v>0</v>
      </c>
      <c r="G29" s="79">
        <v>183.80803999999989</v>
      </c>
      <c r="H29" s="79">
        <v>144.55437428000005</v>
      </c>
      <c r="I29" s="79">
        <v>-39.539399999999787</v>
      </c>
      <c r="J29" s="79">
        <v>-561.36849999999981</v>
      </c>
      <c r="K29" s="79">
        <v>-222.05259999999993</v>
      </c>
      <c r="L29" s="79">
        <v>63.33551479355836</v>
      </c>
      <c r="M29" s="79">
        <v>-137.87715302902163</v>
      </c>
      <c r="N29" s="79">
        <v>-691.51830000979635</v>
      </c>
      <c r="O29" s="79">
        <v>-411.08242831492737</v>
      </c>
      <c r="P29" s="79">
        <v>-290.84774608629573</v>
      </c>
      <c r="Q29" s="79">
        <v>-586.1194034991322</v>
      </c>
      <c r="R29" s="79">
        <v>-920.93276861490676</v>
      </c>
      <c r="S29" s="79">
        <v>13.12438669993071</v>
      </c>
      <c r="T29" s="79">
        <v>-303.65503428354555</v>
      </c>
      <c r="U29" s="79">
        <v>-500.87091051234063</v>
      </c>
      <c r="V29" s="79">
        <v>-1305.4217534469008</v>
      </c>
      <c r="W29" s="79">
        <v>-425.48358661858811</v>
      </c>
      <c r="X29" s="68"/>
      <c r="Y29" s="68"/>
      <c r="Z29" s="68"/>
      <c r="AA29" s="68"/>
      <c r="AB29" s="68"/>
      <c r="AC29" s="68"/>
      <c r="AD29" s="68"/>
      <c r="AE29" s="68"/>
      <c r="AF29" s="68"/>
      <c r="AG29" s="68"/>
      <c r="AH29" s="68"/>
      <c r="AI29" s="68"/>
      <c r="AJ29" s="68"/>
      <c r="AK29" s="68"/>
      <c r="AL29" s="68"/>
      <c r="AM29" s="68"/>
      <c r="AN29" s="68"/>
      <c r="AO29" s="68"/>
      <c r="AP29" s="68"/>
    </row>
    <row r="30" spans="2:42" ht="18" customHeight="1">
      <c r="B30" s="27" t="s">
        <v>227</v>
      </c>
      <c r="C30" s="72"/>
      <c r="D30" s="79">
        <v>0</v>
      </c>
      <c r="E30" s="79">
        <v>0</v>
      </c>
      <c r="F30" s="79">
        <v>0</v>
      </c>
      <c r="G30" s="79">
        <v>-94.973500000000001</v>
      </c>
      <c r="H30" s="79">
        <v>-44.90160000000003</v>
      </c>
      <c r="I30" s="79">
        <v>-205.42313999999996</v>
      </c>
      <c r="J30" s="79">
        <v>86.892899999999997</v>
      </c>
      <c r="K30" s="79">
        <v>-4.3207000000000448</v>
      </c>
      <c r="L30" s="79">
        <v>-13.687905999999984</v>
      </c>
      <c r="M30" s="79">
        <v>36.108168999999954</v>
      </c>
      <c r="N30" s="79">
        <v>65.95027999999995</v>
      </c>
      <c r="O30" s="79">
        <v>59.773270129999844</v>
      </c>
      <c r="P30" s="79">
        <v>-20.700078000000076</v>
      </c>
      <c r="Q30" s="79">
        <v>61.114110059999973</v>
      </c>
      <c r="R30" s="79">
        <v>-144.03673247000006</v>
      </c>
      <c r="S30" s="79">
        <v>35.410029874099905</v>
      </c>
      <c r="T30" s="79">
        <v>-111.65907124999956</v>
      </c>
      <c r="U30" s="79">
        <v>40.16806852000019</v>
      </c>
      <c r="V30" s="79">
        <v>106.24770951362848</v>
      </c>
      <c r="W30" s="79">
        <v>213.97426794120395</v>
      </c>
      <c r="X30" s="68"/>
      <c r="Y30" s="68"/>
      <c r="Z30" s="68"/>
      <c r="AA30" s="68"/>
      <c r="AB30" s="68"/>
      <c r="AC30" s="68"/>
      <c r="AD30" s="68"/>
      <c r="AE30" s="68"/>
      <c r="AF30" s="68"/>
      <c r="AG30" s="68"/>
      <c r="AH30" s="68"/>
      <c r="AI30" s="68"/>
      <c r="AJ30" s="68"/>
      <c r="AK30" s="68"/>
      <c r="AL30" s="68"/>
      <c r="AM30" s="68"/>
      <c r="AN30" s="68"/>
      <c r="AO30" s="68"/>
      <c r="AP30" s="68"/>
    </row>
    <row r="31" spans="2:42" ht="18" customHeight="1">
      <c r="B31" s="27" t="s">
        <v>228</v>
      </c>
      <c r="C31" s="72"/>
      <c r="D31" s="79">
        <v>0</v>
      </c>
      <c r="E31" s="79">
        <v>0</v>
      </c>
      <c r="F31" s="79">
        <v>0</v>
      </c>
      <c r="G31" s="79">
        <v>0</v>
      </c>
      <c r="H31" s="79">
        <v>0</v>
      </c>
      <c r="I31" s="79">
        <v>-68.037013000000002</v>
      </c>
      <c r="J31" s="79">
        <v>-27.672502100000017</v>
      </c>
      <c r="K31" s="79">
        <v>-119.71504682</v>
      </c>
      <c r="L31" s="79">
        <v>-356.47294099999999</v>
      </c>
      <c r="M31" s="79">
        <v>-355.50948984000001</v>
      </c>
      <c r="N31" s="79">
        <v>-274</v>
      </c>
      <c r="O31" s="79">
        <v>59</v>
      </c>
      <c r="P31" s="79">
        <v>2.2645405699998662</v>
      </c>
      <c r="Q31" s="79">
        <v>-22.752841828193169</v>
      </c>
      <c r="R31" s="79">
        <v>-174.24318017142173</v>
      </c>
      <c r="S31" s="79">
        <v>38.035838646511422</v>
      </c>
      <c r="T31" s="79">
        <v>319.17999999999995</v>
      </c>
      <c r="U31" s="79">
        <v>31.111829249999943</v>
      </c>
      <c r="V31" s="79">
        <v>189.86992273000001</v>
      </c>
      <c r="W31" s="79">
        <v>-94.515192540000015</v>
      </c>
      <c r="X31" s="68"/>
      <c r="Y31" s="68"/>
      <c r="Z31" s="68"/>
      <c r="AA31" s="68"/>
      <c r="AB31" s="68"/>
      <c r="AC31" s="68"/>
      <c r="AD31" s="68"/>
      <c r="AE31" s="68"/>
      <c r="AF31" s="68"/>
      <c r="AG31" s="68"/>
      <c r="AH31" s="68"/>
      <c r="AI31" s="68"/>
      <c r="AJ31" s="68"/>
      <c r="AK31" s="68"/>
      <c r="AL31" s="68"/>
      <c r="AM31" s="68"/>
      <c r="AN31" s="68"/>
      <c r="AO31" s="68"/>
      <c r="AP31" s="68"/>
    </row>
    <row r="32" spans="2:42" ht="18" customHeight="1">
      <c r="B32" s="27" t="s">
        <v>239</v>
      </c>
      <c r="C32" s="72"/>
      <c r="D32" s="79">
        <v>0</v>
      </c>
      <c r="E32" s="79">
        <v>0</v>
      </c>
      <c r="F32" s="79">
        <v>0</v>
      </c>
      <c r="G32" s="79">
        <v>0</v>
      </c>
      <c r="H32" s="79">
        <v>0</v>
      </c>
      <c r="I32" s="79">
        <v>-2.8462569999998522E-2</v>
      </c>
      <c r="J32" s="79">
        <v>1.5038325151666498</v>
      </c>
      <c r="K32" s="79">
        <v>5.3819230000000005</v>
      </c>
      <c r="L32" s="79">
        <v>-24.687122999999985</v>
      </c>
      <c r="M32" s="79">
        <v>-40.883966079999936</v>
      </c>
      <c r="N32" s="79">
        <v>-116.06578491999971</v>
      </c>
      <c r="O32" s="79">
        <v>-182.74639999999999</v>
      </c>
      <c r="P32" s="79">
        <v>5.7747700000002169</v>
      </c>
      <c r="Q32" s="79">
        <v>47.623386159999875</v>
      </c>
      <c r="R32" s="79">
        <v>-16.675531040000351</v>
      </c>
      <c r="S32" s="79">
        <v>98.875706020960024</v>
      </c>
      <c r="T32" s="79">
        <v>-9.4038999999999699</v>
      </c>
      <c r="U32" s="79">
        <v>306.87142477000003</v>
      </c>
      <c r="V32" s="79">
        <v>338.18782036999994</v>
      </c>
      <c r="W32" s="79">
        <v>338.02800159104305</v>
      </c>
      <c r="X32" s="68"/>
      <c r="Y32" s="68"/>
      <c r="Z32" s="68"/>
      <c r="AA32" s="68"/>
      <c r="AB32" s="68"/>
      <c r="AC32" s="68"/>
      <c r="AD32" s="68"/>
      <c r="AE32" s="68"/>
      <c r="AF32" s="68"/>
      <c r="AG32" s="68"/>
      <c r="AH32" s="68"/>
      <c r="AI32" s="68"/>
      <c r="AJ32" s="68"/>
      <c r="AK32" s="68"/>
      <c r="AL32" s="68"/>
      <c r="AM32" s="68"/>
      <c r="AN32" s="68"/>
      <c r="AO32" s="68"/>
      <c r="AP32" s="68"/>
    </row>
    <row r="33" spans="2:42" ht="18" customHeight="1">
      <c r="B33" s="27" t="s">
        <v>236</v>
      </c>
      <c r="C33" s="72"/>
      <c r="D33" s="79">
        <v>0</v>
      </c>
      <c r="E33" s="79">
        <v>0</v>
      </c>
      <c r="F33" s="79">
        <v>0</v>
      </c>
      <c r="G33" s="79">
        <v>0</v>
      </c>
      <c r="H33" s="79">
        <v>0</v>
      </c>
      <c r="I33" s="79">
        <v>19.08937169108399</v>
      </c>
      <c r="J33" s="79">
        <v>0</v>
      </c>
      <c r="K33" s="79">
        <v>9.9999999997635314E-4</v>
      </c>
      <c r="L33" s="79">
        <v>6.999982815614203E-9</v>
      </c>
      <c r="M33" s="79">
        <v>9.0141270447929855E-8</v>
      </c>
      <c r="N33" s="79">
        <v>-13.972035630000004</v>
      </c>
      <c r="O33" s="79">
        <v>-7.9999999999984084E-2</v>
      </c>
      <c r="P33" s="79">
        <v>41.415999999999968</v>
      </c>
      <c r="Q33" s="79">
        <v>30.162700530000002</v>
      </c>
      <c r="R33" s="79">
        <v>39.344772329999998</v>
      </c>
      <c r="S33" s="79">
        <v>-240.13309999999998</v>
      </c>
      <c r="T33" s="79">
        <v>-344.10054300000002</v>
      </c>
      <c r="U33" s="79">
        <v>-46.764588016646641</v>
      </c>
      <c r="V33" s="79">
        <v>-53.521035180000126</v>
      </c>
      <c r="W33" s="79">
        <v>-4.3623788045873617</v>
      </c>
      <c r="X33" s="68"/>
      <c r="Y33" s="68"/>
      <c r="Z33" s="68"/>
      <c r="AA33" s="68"/>
      <c r="AB33" s="68"/>
      <c r="AC33" s="68"/>
      <c r="AD33" s="68"/>
      <c r="AE33" s="68"/>
      <c r="AF33" s="68"/>
      <c r="AG33" s="68"/>
      <c r="AH33" s="68"/>
      <c r="AI33" s="68"/>
      <c r="AJ33" s="68"/>
      <c r="AK33" s="68"/>
      <c r="AL33" s="68"/>
      <c r="AM33" s="68"/>
      <c r="AN33" s="68"/>
      <c r="AO33" s="68"/>
      <c r="AP33" s="68"/>
    </row>
    <row r="34" spans="2:42" ht="9.75" customHeight="1">
      <c r="B34" s="72"/>
      <c r="C34" s="72"/>
      <c r="D34" s="72"/>
      <c r="E34" s="72"/>
      <c r="F34" s="72"/>
      <c r="G34" s="72"/>
      <c r="H34" s="72"/>
      <c r="I34" s="72"/>
      <c r="J34" s="72"/>
      <c r="K34" s="72"/>
      <c r="L34" s="72"/>
      <c r="M34" s="72"/>
      <c r="N34" s="72"/>
      <c r="X34" s="68"/>
      <c r="Y34" s="68"/>
      <c r="Z34" s="68"/>
      <c r="AA34" s="68"/>
      <c r="AB34" s="68"/>
      <c r="AC34" s="68"/>
      <c r="AD34" s="68"/>
      <c r="AE34" s="68"/>
      <c r="AF34" s="68"/>
      <c r="AG34" s="68"/>
      <c r="AH34" s="68"/>
      <c r="AI34" s="68"/>
      <c r="AJ34" s="68"/>
      <c r="AK34" s="68"/>
      <c r="AL34" s="68"/>
      <c r="AM34" s="68"/>
      <c r="AN34" s="68"/>
      <c r="AO34" s="68"/>
      <c r="AP34" s="68"/>
    </row>
    <row r="35" spans="2:42" ht="18" customHeight="1">
      <c r="B35" s="55" t="s">
        <v>241</v>
      </c>
      <c r="C35" s="72"/>
      <c r="D35" s="78">
        <v>337.18610000000001</v>
      </c>
      <c r="E35" s="78">
        <v>263.28586684000004</v>
      </c>
      <c r="F35" s="78">
        <v>270.95761000000005</v>
      </c>
      <c r="G35" s="78">
        <v>221.92013999999998</v>
      </c>
      <c r="H35" s="78">
        <v>101.54069999999999</v>
      </c>
      <c r="I35" s="78">
        <v>341.58069999999998</v>
      </c>
      <c r="J35" s="78">
        <v>304.4117</v>
      </c>
      <c r="K35" s="78">
        <v>258.74170000000009</v>
      </c>
      <c r="L35" s="78">
        <v>1270.9025650000001</v>
      </c>
      <c r="M35" s="78">
        <v>163.63899381251716</v>
      </c>
      <c r="N35" s="78">
        <v>628.93851456989205</v>
      </c>
      <c r="O35" s="78">
        <v>220.00589245693496</v>
      </c>
      <c r="P35" s="78">
        <v>60.542572039954443</v>
      </c>
      <c r="Q35" s="78">
        <v>349.17561257586749</v>
      </c>
      <c r="R35" s="78">
        <v>806.48148598072805</v>
      </c>
      <c r="S35" s="78">
        <v>6.0371654220899984</v>
      </c>
      <c r="T35" s="78">
        <v>540.81141900172804</v>
      </c>
      <c r="U35" s="78">
        <v>0</v>
      </c>
      <c r="V35" s="78">
        <v>18.47502643</v>
      </c>
      <c r="W35" s="78">
        <v>282.47036636601899</v>
      </c>
      <c r="X35" s="68"/>
      <c r="Y35" s="68"/>
      <c r="Z35" s="68"/>
      <c r="AA35" s="68"/>
      <c r="AB35" s="68"/>
      <c r="AC35" s="68"/>
      <c r="AD35" s="68"/>
      <c r="AE35" s="68"/>
      <c r="AF35" s="68"/>
      <c r="AG35" s="68"/>
      <c r="AH35" s="68"/>
      <c r="AI35" s="68"/>
      <c r="AJ35" s="68"/>
      <c r="AK35" s="68"/>
      <c r="AL35" s="68"/>
      <c r="AM35" s="68"/>
      <c r="AN35" s="68"/>
      <c r="AO35" s="68"/>
      <c r="AP35" s="68"/>
    </row>
    <row r="36" spans="2:42" ht="6.75" customHeight="1">
      <c r="B36" s="72"/>
      <c r="C36" s="72"/>
      <c r="D36" s="74"/>
      <c r="E36" s="74"/>
      <c r="F36" s="74"/>
      <c r="G36" s="74"/>
      <c r="H36" s="74"/>
      <c r="I36" s="74"/>
      <c r="J36" s="74"/>
      <c r="K36" s="74"/>
      <c r="L36" s="74"/>
      <c r="M36" s="74"/>
      <c r="N36" s="74"/>
      <c r="O36" s="56"/>
      <c r="P36" s="56"/>
      <c r="Q36" s="56"/>
      <c r="R36" s="56"/>
      <c r="S36" s="56"/>
      <c r="T36" s="56"/>
      <c r="U36" s="56"/>
      <c r="V36" s="56"/>
      <c r="W36" s="56"/>
      <c r="X36" s="68"/>
      <c r="Y36" s="68"/>
      <c r="Z36" s="68"/>
      <c r="AA36" s="68"/>
      <c r="AB36" s="68"/>
      <c r="AC36" s="68"/>
      <c r="AD36" s="68"/>
      <c r="AE36" s="68"/>
      <c r="AF36" s="68"/>
      <c r="AG36" s="68"/>
      <c r="AH36" s="68"/>
      <c r="AI36" s="68"/>
      <c r="AJ36" s="68"/>
      <c r="AK36" s="68"/>
      <c r="AL36" s="68"/>
      <c r="AM36" s="68"/>
      <c r="AN36" s="68"/>
      <c r="AO36" s="68"/>
      <c r="AP36" s="68"/>
    </row>
    <row r="37" spans="2:42" ht="18" customHeight="1">
      <c r="B37" s="55" t="s">
        <v>240</v>
      </c>
      <c r="C37" s="74"/>
      <c r="D37" s="78">
        <v>-88.239299999999957</v>
      </c>
      <c r="E37" s="78">
        <v>-202.61669737999995</v>
      </c>
      <c r="F37" s="78">
        <v>-157.70119889999989</v>
      </c>
      <c r="G37" s="78">
        <v>-276.93985000000032</v>
      </c>
      <c r="H37" s="78">
        <v>-271.95882572000005</v>
      </c>
      <c r="I37" s="78">
        <v>-728.24004387891591</v>
      </c>
      <c r="J37" s="78">
        <v>-900.29156958483293</v>
      </c>
      <c r="K37" s="78">
        <v>-1085.9764238199998</v>
      </c>
      <c r="L37" s="78">
        <v>-209.59578054269195</v>
      </c>
      <c r="M37" s="78">
        <v>-1342.0656511424791</v>
      </c>
      <c r="N37" s="78">
        <v>-1981.3813549968254</v>
      </c>
      <c r="O37" s="78">
        <v>-2032.1277542427354</v>
      </c>
      <c r="P37" s="78">
        <v>-2597.6921563797951</v>
      </c>
      <c r="Q37" s="78">
        <v>-2596.7284997884449</v>
      </c>
      <c r="R37" s="78">
        <v>-2829.8346822492749</v>
      </c>
      <c r="S37" s="78">
        <v>-3135.7400145745642</v>
      </c>
      <c r="T37" s="78">
        <v>-3240.6476448558119</v>
      </c>
      <c r="U37" s="78">
        <v>-3570.3904250937344</v>
      </c>
      <c r="V37" s="78">
        <v>-5057.4009046416013</v>
      </c>
      <c r="W37" s="78">
        <v>-2910.5464750972751</v>
      </c>
      <c r="X37" s="68"/>
      <c r="Y37" s="68"/>
      <c r="Z37" s="68"/>
      <c r="AA37" s="68"/>
      <c r="AB37" s="68"/>
      <c r="AC37" s="68"/>
      <c r="AD37" s="68"/>
      <c r="AE37" s="68"/>
      <c r="AF37" s="68"/>
      <c r="AG37" s="68"/>
      <c r="AH37" s="68"/>
      <c r="AI37" s="68"/>
      <c r="AJ37" s="68"/>
      <c r="AK37" s="68"/>
      <c r="AL37" s="68"/>
      <c r="AM37" s="68"/>
      <c r="AN37" s="68"/>
      <c r="AO37" s="68"/>
      <c r="AP37" s="68"/>
    </row>
    <row r="38" spans="2:42" ht="7.5" customHeight="1">
      <c r="D38" s="74"/>
      <c r="E38" s="74"/>
      <c r="F38" s="74"/>
      <c r="G38" s="74"/>
      <c r="H38" s="74"/>
      <c r="I38" s="74"/>
      <c r="J38" s="74"/>
      <c r="K38" s="74"/>
      <c r="L38" s="74"/>
      <c r="M38" s="74"/>
      <c r="N38" s="74"/>
      <c r="O38" s="56"/>
      <c r="P38" s="56"/>
      <c r="Q38" s="56"/>
      <c r="R38" s="56"/>
      <c r="S38" s="56"/>
      <c r="T38" s="56"/>
      <c r="U38" s="56"/>
      <c r="V38" s="56"/>
      <c r="W38" s="56"/>
      <c r="X38" s="68"/>
      <c r="Y38" s="68"/>
      <c r="Z38" s="68"/>
      <c r="AA38" s="68"/>
      <c r="AB38" s="68"/>
      <c r="AC38" s="68"/>
      <c r="AD38" s="68"/>
      <c r="AE38" s="68"/>
      <c r="AF38" s="68"/>
      <c r="AG38" s="68"/>
      <c r="AH38" s="68"/>
      <c r="AI38" s="68"/>
      <c r="AJ38" s="68"/>
      <c r="AK38" s="68"/>
      <c r="AL38" s="68"/>
      <c r="AM38" s="68"/>
      <c r="AN38" s="68"/>
      <c r="AO38" s="68"/>
      <c r="AP38" s="68"/>
    </row>
    <row r="39" spans="2:42" s="56" customFormat="1" ht="18" customHeight="1">
      <c r="B39" s="73" t="s">
        <v>242</v>
      </c>
      <c r="C39" s="74"/>
      <c r="D39" s="78">
        <v>88.239299999999929</v>
      </c>
      <c r="E39" s="78">
        <v>202.61669737999995</v>
      </c>
      <c r="F39" s="78">
        <v>157.70119889999995</v>
      </c>
      <c r="G39" s="78">
        <v>276.93985000000004</v>
      </c>
      <c r="H39" s="78">
        <v>271.95882571999999</v>
      </c>
      <c r="I39" s="78">
        <v>728.24004387891591</v>
      </c>
      <c r="J39" s="78">
        <v>900.29156958483338</v>
      </c>
      <c r="K39" s="78">
        <v>1085.9764238199998</v>
      </c>
      <c r="L39" s="78">
        <v>209.5957805426915</v>
      </c>
      <c r="M39" s="78">
        <v>1342.0656511424793</v>
      </c>
      <c r="N39" s="78">
        <v>1981.3813549968258</v>
      </c>
      <c r="O39" s="78">
        <v>2032.1277542427347</v>
      </c>
      <c r="P39" s="78">
        <v>2597.6921563797951</v>
      </c>
      <c r="Q39" s="78">
        <v>2596.7284997884444</v>
      </c>
      <c r="R39" s="78">
        <v>2829.8346822492745</v>
      </c>
      <c r="S39" s="78">
        <v>3135.7400145745632</v>
      </c>
      <c r="T39" s="78">
        <v>3240.6476448558128</v>
      </c>
      <c r="U39" s="78">
        <v>3570.3904250937348</v>
      </c>
      <c r="V39" s="78">
        <v>5057.4009046416004</v>
      </c>
      <c r="W39" s="78">
        <v>2910.5464750972751</v>
      </c>
      <c r="X39" s="68"/>
      <c r="Y39" s="68"/>
      <c r="Z39" s="68"/>
      <c r="AA39" s="68"/>
      <c r="AB39" s="68"/>
      <c r="AC39" s="68"/>
      <c r="AD39" s="68"/>
      <c r="AE39" s="68"/>
      <c r="AF39" s="68"/>
      <c r="AG39" s="68"/>
      <c r="AH39" s="68"/>
      <c r="AI39" s="68"/>
      <c r="AJ39" s="68"/>
      <c r="AK39" s="68"/>
      <c r="AL39" s="68"/>
      <c r="AM39" s="68"/>
      <c r="AN39" s="68"/>
      <c r="AO39" s="68"/>
      <c r="AP39" s="68"/>
    </row>
    <row r="40" spans="2:42" ht="17.25" customHeight="1">
      <c r="B40" s="27" t="s">
        <v>243</v>
      </c>
      <c r="C40" s="72"/>
      <c r="D40" s="79">
        <v>224.39793299999997</v>
      </c>
      <c r="E40" s="79">
        <v>282.10318000000001</v>
      </c>
      <c r="F40" s="79">
        <v>130.0436</v>
      </c>
      <c r="G40" s="79">
        <v>271.31388000000004</v>
      </c>
      <c r="H40" s="79">
        <v>353.5299</v>
      </c>
      <c r="I40" s="79">
        <v>568.80259999999998</v>
      </c>
      <c r="J40" s="79">
        <v>520.94680000000005</v>
      </c>
      <c r="K40" s="79">
        <v>435.78610000000003</v>
      </c>
      <c r="L40" s="79">
        <v>856.84067040800016</v>
      </c>
      <c r="M40" s="79">
        <v>1230.669297933498</v>
      </c>
      <c r="N40" s="79">
        <v>996.66935208186669</v>
      </c>
      <c r="O40" s="79">
        <v>1849.615393207381</v>
      </c>
      <c r="P40" s="79">
        <v>1809.2103428708567</v>
      </c>
      <c r="Q40" s="79">
        <v>2180.4720658775777</v>
      </c>
      <c r="R40" s="79">
        <v>2085.0774260314615</v>
      </c>
      <c r="S40" s="79">
        <v>3006.6567641528354</v>
      </c>
      <c r="T40" s="79">
        <v>3499.4292077845676</v>
      </c>
      <c r="U40" s="79">
        <v>3238.9925248423347</v>
      </c>
      <c r="V40" s="79">
        <v>4812.2319202795634</v>
      </c>
      <c r="W40" s="79">
        <v>5567.9340066703435</v>
      </c>
      <c r="X40" s="68"/>
      <c r="Y40" s="68"/>
      <c r="Z40" s="68"/>
      <c r="AA40" s="68"/>
      <c r="AB40" s="68"/>
      <c r="AC40" s="68"/>
      <c r="AD40" s="68"/>
      <c r="AE40" s="68"/>
      <c r="AF40" s="68"/>
      <c r="AG40" s="68"/>
      <c r="AH40" s="68"/>
      <c r="AI40" s="68"/>
      <c r="AJ40" s="68"/>
      <c r="AK40" s="68"/>
      <c r="AL40" s="68"/>
      <c r="AM40" s="68"/>
      <c r="AN40" s="68"/>
      <c r="AO40" s="68"/>
      <c r="AP40" s="68"/>
    </row>
    <row r="41" spans="2:42" ht="18" customHeight="1">
      <c r="B41" s="27" t="s">
        <v>244</v>
      </c>
      <c r="C41" s="72"/>
      <c r="D41" s="79">
        <v>-136.15863300000004</v>
      </c>
      <c r="E41" s="79">
        <v>-79.486482620000075</v>
      </c>
      <c r="F41" s="79">
        <v>27.657598899999968</v>
      </c>
      <c r="G41" s="79">
        <v>5.625969999999981</v>
      </c>
      <c r="H41" s="79">
        <v>-81.571074280000005</v>
      </c>
      <c r="I41" s="79">
        <v>159.43744387891599</v>
      </c>
      <c r="J41" s="79">
        <v>379.34476958483333</v>
      </c>
      <c r="K41" s="79">
        <v>650.19032381999978</v>
      </c>
      <c r="L41" s="79">
        <v>-647.24488986530866</v>
      </c>
      <c r="M41" s="79">
        <v>111.39635320898128</v>
      </c>
      <c r="N41" s="79">
        <v>984.71200291495904</v>
      </c>
      <c r="O41" s="79">
        <v>182.51236103535359</v>
      </c>
      <c r="P41" s="79">
        <v>788.48181350893822</v>
      </c>
      <c r="Q41" s="79">
        <v>416.25643391086692</v>
      </c>
      <c r="R41" s="79">
        <v>744.75725621781282</v>
      </c>
      <c r="S41" s="79">
        <v>129.08325042172805</v>
      </c>
      <c r="T41" s="79">
        <v>-258.78156292875474</v>
      </c>
      <c r="U41" s="79">
        <v>331.39790025139996</v>
      </c>
      <c r="V41" s="79">
        <v>245.16898436203701</v>
      </c>
      <c r="W41" s="79">
        <v>-2657.3875315730684</v>
      </c>
      <c r="X41" s="68"/>
      <c r="Y41" s="68"/>
      <c r="Z41" s="68"/>
      <c r="AA41" s="68"/>
      <c r="AB41" s="68"/>
      <c r="AC41" s="68"/>
      <c r="AD41" s="68"/>
      <c r="AE41" s="68"/>
      <c r="AF41" s="68"/>
      <c r="AG41" s="68"/>
      <c r="AH41" s="68"/>
      <c r="AI41" s="68"/>
      <c r="AJ41" s="68"/>
      <c r="AK41" s="68"/>
      <c r="AL41" s="68"/>
      <c r="AM41" s="68"/>
      <c r="AN41" s="68"/>
      <c r="AO41" s="68"/>
      <c r="AP41" s="68"/>
    </row>
    <row r="42" spans="2:42" ht="18" customHeight="1">
      <c r="B42" s="75" t="s">
        <v>245</v>
      </c>
      <c r="C42" s="72"/>
      <c r="D42" s="79">
        <v>-118.37023300000004</v>
      </c>
      <c r="E42" s="79">
        <v>-62.124816250000087</v>
      </c>
      <c r="F42" s="79">
        <v>64.685578899999982</v>
      </c>
      <c r="G42" s="79">
        <v>117.21357954000003</v>
      </c>
      <c r="H42" s="79">
        <v>-71.466474280000014</v>
      </c>
      <c r="I42" s="79">
        <v>202.03218130891599</v>
      </c>
      <c r="J42" s="79">
        <v>54.503702100000083</v>
      </c>
      <c r="K42" s="79">
        <v>10.629946819999986</v>
      </c>
      <c r="L42" s="79">
        <v>-1333.0512037171002</v>
      </c>
      <c r="M42" s="79">
        <v>-316.19863920809519</v>
      </c>
      <c r="N42" s="79">
        <v>160.55962375503404</v>
      </c>
      <c r="O42" s="79">
        <v>-767.66054099689768</v>
      </c>
      <c r="P42" s="79">
        <v>-467.35893571126473</v>
      </c>
      <c r="Q42" s="79">
        <v>-1499.4779807821542</v>
      </c>
      <c r="R42" s="79">
        <v>-670.1893084035695</v>
      </c>
      <c r="S42" s="79">
        <v>-625.92507219647996</v>
      </c>
      <c r="T42" s="79">
        <v>-1612.7047462464029</v>
      </c>
      <c r="U42" s="79">
        <v>-203.28845774050956</v>
      </c>
      <c r="V42" s="79">
        <v>-1263.6679019281842</v>
      </c>
      <c r="W42" s="79">
        <v>-3023.0248996861869</v>
      </c>
      <c r="X42" s="68"/>
      <c r="Y42" s="68"/>
      <c r="Z42" s="68"/>
      <c r="AA42" s="68"/>
      <c r="AB42" s="68"/>
      <c r="AC42" s="68"/>
      <c r="AD42" s="68"/>
      <c r="AE42" s="68"/>
      <c r="AF42" s="68"/>
      <c r="AG42" s="68"/>
      <c r="AH42" s="68"/>
      <c r="AI42" s="68"/>
      <c r="AJ42" s="68"/>
      <c r="AK42" s="68"/>
      <c r="AL42" s="68"/>
      <c r="AM42" s="68"/>
      <c r="AN42" s="68"/>
      <c r="AO42" s="68"/>
      <c r="AP42" s="68"/>
    </row>
    <row r="43" spans="2:42" ht="6.75" customHeight="1">
      <c r="B43" s="72"/>
      <c r="C43" s="72"/>
      <c r="D43" s="72"/>
      <c r="E43" s="72"/>
      <c r="F43" s="72"/>
      <c r="G43" s="72"/>
      <c r="H43" s="72"/>
      <c r="I43" s="72"/>
      <c r="J43" s="72"/>
      <c r="K43" s="72"/>
      <c r="L43" s="72"/>
      <c r="M43" s="72"/>
      <c r="N43" s="72"/>
      <c r="X43" s="68"/>
      <c r="Y43" s="68"/>
      <c r="Z43" s="68"/>
      <c r="AA43" s="68"/>
      <c r="AB43" s="68"/>
      <c r="AC43" s="68"/>
      <c r="AD43" s="68"/>
      <c r="AE43" s="68"/>
      <c r="AF43" s="68"/>
      <c r="AG43" s="68"/>
      <c r="AH43" s="68"/>
      <c r="AI43" s="68"/>
      <c r="AJ43" s="68"/>
      <c r="AK43" s="68"/>
      <c r="AL43" s="68"/>
      <c r="AM43" s="68"/>
      <c r="AN43" s="68"/>
      <c r="AO43" s="68"/>
      <c r="AP43" s="68"/>
    </row>
    <row r="44" spans="2:42" ht="18" customHeight="1">
      <c r="B44" s="45" t="s">
        <v>246</v>
      </c>
      <c r="C44" s="72"/>
      <c r="D44" s="79">
        <v>-17.788399999999999</v>
      </c>
      <c r="E44" s="79">
        <v>-17.361666369999991</v>
      </c>
      <c r="F44" s="79">
        <v>-37.027980000000014</v>
      </c>
      <c r="G44" s="79">
        <v>-111.58760954000005</v>
      </c>
      <c r="H44" s="79">
        <v>-10.104599999999994</v>
      </c>
      <c r="I44" s="79">
        <v>-42.594737430000009</v>
      </c>
      <c r="J44" s="79">
        <v>324.84106748483327</v>
      </c>
      <c r="K44" s="79">
        <v>639.56037699999979</v>
      </c>
      <c r="L44" s="79">
        <v>685.80631385179151</v>
      </c>
      <c r="M44" s="79">
        <v>427.59499241707647</v>
      </c>
      <c r="N44" s="79">
        <v>824.15237915992498</v>
      </c>
      <c r="O44" s="79">
        <v>950.17290203225127</v>
      </c>
      <c r="P44" s="79">
        <v>1255.840749220203</v>
      </c>
      <c r="Q44" s="79">
        <v>1915.7344146930211</v>
      </c>
      <c r="R44" s="79">
        <v>1414.9465646213823</v>
      </c>
      <c r="S44" s="79">
        <v>755.00832261820801</v>
      </c>
      <c r="T44" s="79">
        <v>1353.9231833176482</v>
      </c>
      <c r="U44" s="79">
        <v>534.68635799190952</v>
      </c>
      <c r="V44" s="79">
        <v>1508.8368862902212</v>
      </c>
      <c r="W44" s="79">
        <v>365.6373681131185</v>
      </c>
      <c r="X44" s="68"/>
      <c r="Y44" s="68"/>
      <c r="Z44" s="68"/>
      <c r="AA44" s="68"/>
      <c r="AB44" s="68"/>
      <c r="AC44" s="68"/>
      <c r="AD44" s="68"/>
      <c r="AE44" s="68"/>
      <c r="AF44" s="68"/>
      <c r="AG44" s="68"/>
      <c r="AH44" s="68"/>
      <c r="AI44" s="68"/>
      <c r="AJ44" s="68"/>
      <c r="AK44" s="68"/>
      <c r="AL44" s="68"/>
      <c r="AM44" s="68"/>
      <c r="AN44" s="68"/>
      <c r="AO44" s="68"/>
      <c r="AP44" s="68"/>
    </row>
    <row r="45" spans="2:42" ht="6" customHeight="1" thickBot="1">
      <c r="B45" s="72"/>
      <c r="C45" s="72"/>
      <c r="D45" s="72"/>
      <c r="E45" s="72"/>
      <c r="F45" s="72"/>
      <c r="G45" s="72"/>
      <c r="H45" s="72"/>
      <c r="I45" s="72"/>
      <c r="J45" s="72"/>
      <c r="K45" s="72"/>
      <c r="L45" s="72"/>
      <c r="M45" s="72"/>
      <c r="N45" s="72"/>
      <c r="O45" s="72"/>
      <c r="P45" s="72"/>
      <c r="Q45" s="72"/>
      <c r="R45" s="72"/>
      <c r="S45" s="72"/>
      <c r="T45" s="72"/>
      <c r="U45" s="72"/>
      <c r="V45" s="72"/>
      <c r="W45" s="72"/>
      <c r="X45" s="68"/>
      <c r="Y45" s="68"/>
      <c r="Z45" s="68"/>
      <c r="AA45" s="68"/>
      <c r="AB45" s="68"/>
      <c r="AC45" s="68"/>
      <c r="AD45" s="68"/>
      <c r="AE45" s="68"/>
      <c r="AF45" s="68"/>
      <c r="AG45" s="68"/>
      <c r="AH45" s="68"/>
      <c r="AI45" s="68"/>
      <c r="AJ45" s="68"/>
      <c r="AK45" s="68"/>
      <c r="AL45" s="68"/>
      <c r="AM45" s="68"/>
      <c r="AN45" s="68"/>
      <c r="AO45" s="68"/>
      <c r="AP45" s="68"/>
    </row>
    <row r="46" spans="2:42" ht="18" customHeight="1">
      <c r="B46" s="333" t="s">
        <v>39</v>
      </c>
      <c r="C46" s="343" t="s">
        <v>220</v>
      </c>
      <c r="D46" s="343"/>
      <c r="E46" s="343"/>
      <c r="F46" s="343"/>
      <c r="G46" s="343"/>
      <c r="H46" s="343"/>
      <c r="I46" s="344"/>
      <c r="J46" s="345"/>
      <c r="K46" s="345"/>
      <c r="L46" s="345"/>
      <c r="M46" s="343"/>
      <c r="N46" s="343"/>
      <c r="O46" s="343"/>
      <c r="P46" s="343"/>
      <c r="Q46" s="343"/>
      <c r="R46" s="343"/>
      <c r="S46" s="343"/>
      <c r="T46" s="343"/>
      <c r="U46" s="343"/>
      <c r="V46" s="343"/>
      <c r="W46" s="343"/>
    </row>
    <row r="47" spans="2:42" ht="18" customHeight="1">
      <c r="B47" s="45" t="s">
        <v>67</v>
      </c>
      <c r="C47" s="45" t="s">
        <v>68</v>
      </c>
      <c r="I47" s="71"/>
      <c r="J47" s="71"/>
      <c r="K47" s="71"/>
      <c r="L47" s="71"/>
    </row>
    <row r="48" spans="2:42" ht="18" customHeight="1">
      <c r="B48" s="45" t="s">
        <v>81</v>
      </c>
      <c r="C48" s="45" t="s">
        <v>82</v>
      </c>
      <c r="I48" s="71"/>
      <c r="J48" s="71"/>
      <c r="K48" s="71"/>
      <c r="L48" s="71"/>
    </row>
    <row r="49" spans="2:18" ht="18" customHeight="1">
      <c r="B49" s="35" t="s">
        <v>83</v>
      </c>
      <c r="C49" s="72" t="s">
        <v>84</v>
      </c>
      <c r="D49" s="72"/>
      <c r="E49" s="72"/>
      <c r="F49" s="72"/>
      <c r="G49" s="72"/>
      <c r="H49" s="72"/>
    </row>
    <row r="55" spans="2:18">
      <c r="I55" s="68"/>
      <c r="J55" s="68"/>
      <c r="K55" s="68"/>
      <c r="L55" s="68"/>
      <c r="M55" s="68"/>
      <c r="N55" s="68"/>
      <c r="O55" s="68"/>
      <c r="P55" s="68"/>
      <c r="Q55" s="68"/>
      <c r="R55" s="68"/>
    </row>
  </sheetData>
  <mergeCells count="2">
    <mergeCell ref="B4:C4"/>
    <mergeCell ref="B6:C6"/>
  </mergeCells>
  <printOptions verticalCentered="1"/>
  <pageMargins left="0.39370078740157483" right="0.39370078740157483" top="0.39370078740157483" bottom="0.39370078740157483" header="0" footer="0"/>
  <pageSetup paperSize="176"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66"/>
  <sheetViews>
    <sheetView zoomScale="80" zoomScaleNormal="80" zoomScaleSheetLayoutView="100" workbookViewId="0"/>
  </sheetViews>
  <sheetFormatPr baseColWidth="10" defaultRowHeight="12.75"/>
  <cols>
    <col min="1" max="1" width="3.7109375" style="1" customWidth="1"/>
    <col min="2" max="2" width="17.28515625" style="1" customWidth="1"/>
    <col min="3" max="3" width="98.42578125" style="1" customWidth="1"/>
    <col min="4" max="12" width="12.28515625" style="1" customWidth="1"/>
    <col min="13" max="13" width="16.5703125" style="1" customWidth="1"/>
    <col min="14" max="14" width="19.42578125" style="1" customWidth="1"/>
    <col min="15" max="16384" width="11.42578125" style="1"/>
  </cols>
  <sheetData>
    <row r="1" spans="2:24" ht="18" customHeight="1"/>
    <row r="2" spans="2:24" ht="18" customHeight="1">
      <c r="B2" s="2" t="s">
        <v>359</v>
      </c>
      <c r="C2" s="3"/>
      <c r="D2" s="3"/>
      <c r="E2" s="3"/>
      <c r="F2" s="3"/>
      <c r="G2" s="3"/>
      <c r="H2" s="3"/>
    </row>
    <row r="3" spans="2:24" s="10" customFormat="1" ht="18" customHeight="1">
      <c r="B3" s="6" t="s">
        <v>358</v>
      </c>
      <c r="C3" s="4"/>
      <c r="D3" s="4"/>
      <c r="E3" s="4"/>
      <c r="F3" s="8"/>
      <c r="G3" s="4"/>
      <c r="H3" s="4"/>
      <c r="L3" s="9" t="s">
        <v>176</v>
      </c>
      <c r="N3" s="12"/>
      <c r="O3" s="12"/>
      <c r="P3" s="12"/>
      <c r="Q3" s="12"/>
      <c r="R3" s="12"/>
      <c r="S3" s="12"/>
      <c r="T3" s="12"/>
      <c r="U3" s="12"/>
    </row>
    <row r="4" spans="2:24" s="10" customFormat="1" ht="18" customHeight="1">
      <c r="B4" s="13" t="s">
        <v>248</v>
      </c>
      <c r="C4" s="13"/>
      <c r="D4" s="49"/>
      <c r="E4" s="13"/>
      <c r="F4" s="13"/>
      <c r="G4" s="49"/>
      <c r="H4" s="49"/>
      <c r="L4" s="9"/>
      <c r="N4" s="1"/>
      <c r="O4" s="1"/>
      <c r="P4" s="1"/>
      <c r="Q4" s="1"/>
      <c r="R4" s="1"/>
      <c r="S4" s="1"/>
      <c r="T4" s="12"/>
      <c r="U4" s="12"/>
    </row>
    <row r="5" spans="2:24" s="10" customFormat="1" ht="6.75" customHeight="1" thickBot="1">
      <c r="B5" s="30"/>
      <c r="C5" s="30"/>
      <c r="D5" s="30"/>
      <c r="E5" s="30"/>
      <c r="F5" s="30"/>
      <c r="G5" s="30"/>
      <c r="H5" s="30"/>
      <c r="I5" s="30"/>
      <c r="J5" s="30"/>
      <c r="K5" s="30"/>
      <c r="L5" s="30"/>
      <c r="M5" s="30"/>
      <c r="O5" s="12"/>
      <c r="P5" s="12"/>
      <c r="Q5" s="12"/>
      <c r="R5" s="12"/>
      <c r="S5" s="12"/>
      <c r="T5" s="12"/>
      <c r="U5" s="12"/>
      <c r="V5" s="12"/>
      <c r="W5" s="12"/>
    </row>
    <row r="6" spans="2:24" s="10" customFormat="1" ht="30" customHeight="1" thickBot="1">
      <c r="B6" s="330" t="s">
        <v>691</v>
      </c>
      <c r="C6" s="330"/>
      <c r="D6" s="337" t="s">
        <v>16</v>
      </c>
      <c r="E6" s="337" t="s">
        <v>17</v>
      </c>
      <c r="F6" s="337" t="s">
        <v>18</v>
      </c>
      <c r="G6" s="337" t="s">
        <v>19</v>
      </c>
      <c r="H6" s="337" t="s">
        <v>20</v>
      </c>
      <c r="I6" s="337" t="s">
        <v>21</v>
      </c>
      <c r="J6" s="337" t="s">
        <v>22</v>
      </c>
      <c r="K6" s="337" t="s">
        <v>23</v>
      </c>
      <c r="L6" s="337" t="s">
        <v>24</v>
      </c>
      <c r="M6" s="332" t="s">
        <v>25</v>
      </c>
      <c r="N6" s="332" t="s">
        <v>49</v>
      </c>
      <c r="O6" s="332" t="s">
        <v>27</v>
      </c>
      <c r="P6" s="332" t="s">
        <v>28</v>
      </c>
      <c r="Q6" s="332" t="s">
        <v>29</v>
      </c>
      <c r="R6" s="332" t="s">
        <v>30</v>
      </c>
      <c r="S6" s="332" t="s">
        <v>31</v>
      </c>
      <c r="T6" s="332" t="s">
        <v>32</v>
      </c>
      <c r="U6" s="332" t="s">
        <v>33</v>
      </c>
      <c r="V6" s="332" t="s">
        <v>50</v>
      </c>
      <c r="W6" s="332" t="s">
        <v>34</v>
      </c>
      <c r="X6" s="332" t="s">
        <v>35</v>
      </c>
    </row>
    <row r="7" spans="2:24" s="10" customFormat="1" ht="6.75" customHeight="1">
      <c r="B7" s="30"/>
      <c r="C7" s="30"/>
      <c r="D7" s="30"/>
      <c r="E7" s="30"/>
      <c r="F7" s="30"/>
      <c r="G7" s="30"/>
      <c r="H7" s="30"/>
      <c r="I7" s="30"/>
      <c r="J7" s="30"/>
      <c r="K7" s="30"/>
      <c r="L7" s="30"/>
      <c r="M7" s="30"/>
      <c r="O7" s="12"/>
      <c r="P7" s="12"/>
      <c r="Q7" s="12"/>
      <c r="R7" s="12"/>
      <c r="S7" s="12"/>
      <c r="T7" s="12"/>
      <c r="U7" s="12"/>
      <c r="V7" s="12"/>
      <c r="W7" s="12"/>
    </row>
    <row r="8" spans="2:24" s="10" customFormat="1" ht="18.75" customHeight="1">
      <c r="B8" s="191" t="s">
        <v>313</v>
      </c>
      <c r="C8" s="22"/>
      <c r="D8" s="22">
        <v>797.5</v>
      </c>
      <c r="E8" s="22">
        <v>1077.8</v>
      </c>
      <c r="F8" s="22">
        <v>1091.4000000000001</v>
      </c>
      <c r="G8" s="22">
        <v>1289.7</v>
      </c>
      <c r="H8" s="22">
        <v>2050</v>
      </c>
      <c r="I8" s="22">
        <v>6307.7</v>
      </c>
      <c r="J8" s="22">
        <v>24140.200000000004</v>
      </c>
      <c r="K8" s="22">
        <v>99740.6</v>
      </c>
      <c r="L8" s="22">
        <v>6816.9999999999991</v>
      </c>
      <c r="M8" s="22">
        <v>1018129.5</v>
      </c>
      <c r="N8" s="22">
        <v>53040921.000000007</v>
      </c>
      <c r="O8" s="22">
        <v>359</v>
      </c>
      <c r="P8" s="22">
        <v>558.0566</v>
      </c>
      <c r="Q8" s="22">
        <v>567.39999999999986</v>
      </c>
      <c r="R8" s="22">
        <v>731.10000000000025</v>
      </c>
      <c r="S8" s="22">
        <v>816.9</v>
      </c>
      <c r="T8" s="22">
        <v>917.28520000000003</v>
      </c>
      <c r="U8" s="22">
        <v>1109.8018</v>
      </c>
      <c r="V8" s="22">
        <v>1520.9968000000001</v>
      </c>
      <c r="W8" s="22">
        <v>1773.6468000000002</v>
      </c>
      <c r="X8" s="22">
        <v>2250.8298999999997</v>
      </c>
    </row>
    <row r="9" spans="2:24" s="10" customFormat="1" ht="18.75" customHeight="1">
      <c r="B9" s="191" t="s">
        <v>314</v>
      </c>
      <c r="C9" s="25"/>
      <c r="D9" s="25">
        <v>797.5</v>
      </c>
      <c r="E9" s="25">
        <v>1076.8</v>
      </c>
      <c r="F9" s="25">
        <v>1078.4000000000001</v>
      </c>
      <c r="G9" s="25">
        <v>1289.7</v>
      </c>
      <c r="H9" s="25">
        <v>1969</v>
      </c>
      <c r="I9" s="25">
        <v>6284.7</v>
      </c>
      <c r="J9" s="25">
        <v>23925.500000000004</v>
      </c>
      <c r="K9" s="25">
        <v>99083.1</v>
      </c>
      <c r="L9" s="25">
        <v>6723.0999999999995</v>
      </c>
      <c r="M9" s="25">
        <v>924413.8</v>
      </c>
      <c r="N9" s="25">
        <v>51515624.300000004</v>
      </c>
      <c r="O9" s="25">
        <v>359</v>
      </c>
      <c r="P9" s="25">
        <v>555.65660000000003</v>
      </c>
      <c r="Q9" s="25">
        <v>564.89999999999986</v>
      </c>
      <c r="R9" s="25">
        <v>723.00000000000023</v>
      </c>
      <c r="S9" s="25">
        <v>813.3</v>
      </c>
      <c r="T9" s="25">
        <v>917.28520000000003</v>
      </c>
      <c r="U9" s="25">
        <v>1092.3018</v>
      </c>
      <c r="V9" s="25">
        <v>1518.499</v>
      </c>
      <c r="W9" s="25">
        <v>1770.2633000000003</v>
      </c>
      <c r="X9" s="25">
        <v>2249.6808999999998</v>
      </c>
    </row>
    <row r="10" spans="2:24" s="10" customFormat="1" ht="18.75" customHeight="1">
      <c r="B10" s="192" t="s">
        <v>315</v>
      </c>
      <c r="C10" s="25"/>
      <c r="D10" s="25">
        <v>687.8</v>
      </c>
      <c r="E10" s="25">
        <v>969.7</v>
      </c>
      <c r="F10" s="25">
        <v>856.6</v>
      </c>
      <c r="G10" s="25">
        <v>1085.4000000000001</v>
      </c>
      <c r="H10" s="25">
        <v>1588</v>
      </c>
      <c r="I10" s="25">
        <v>5051</v>
      </c>
      <c r="J10" s="25">
        <v>15666.1</v>
      </c>
      <c r="K10" s="25">
        <v>63797.599999999999</v>
      </c>
      <c r="L10" s="25">
        <v>4251.8999999999996</v>
      </c>
      <c r="M10" s="25">
        <v>551011</v>
      </c>
      <c r="N10" s="25">
        <v>31428894.800000001</v>
      </c>
      <c r="O10" s="25">
        <v>313</v>
      </c>
      <c r="P10" s="25">
        <v>468.55829999999997</v>
      </c>
      <c r="Q10" s="25">
        <v>472.79999999999995</v>
      </c>
      <c r="R10" s="25">
        <v>600.90000000000009</v>
      </c>
      <c r="S10" s="25">
        <v>718.9</v>
      </c>
      <c r="T10" s="25">
        <v>807.6</v>
      </c>
      <c r="U10" s="25">
        <v>957.99549999999999</v>
      </c>
      <c r="V10" s="25">
        <v>1291.6229000000001</v>
      </c>
      <c r="W10" s="25">
        <v>1591.6294000000003</v>
      </c>
      <c r="X10" s="25">
        <v>2024.4901</v>
      </c>
    </row>
    <row r="11" spans="2:24" s="10" customFormat="1" ht="18.75" customHeight="1">
      <c r="B11" s="192" t="s">
        <v>316</v>
      </c>
      <c r="C11" s="25"/>
      <c r="D11" s="25">
        <v>60.2</v>
      </c>
      <c r="E11" s="25">
        <v>32</v>
      </c>
      <c r="F11" s="25">
        <v>103</v>
      </c>
      <c r="G11" s="25">
        <v>51</v>
      </c>
      <c r="H11" s="25">
        <v>58</v>
      </c>
      <c r="I11" s="25">
        <v>348</v>
      </c>
      <c r="J11" s="25">
        <v>1534.6</v>
      </c>
      <c r="K11" s="25">
        <v>3364.1</v>
      </c>
      <c r="L11" s="25">
        <v>647.6</v>
      </c>
      <c r="M11" s="25">
        <v>61095.299999999996</v>
      </c>
      <c r="N11" s="25">
        <v>457436.8</v>
      </c>
      <c r="O11" s="25">
        <v>3.6</v>
      </c>
      <c r="P11" s="25">
        <v>6.8</v>
      </c>
      <c r="Q11" s="25">
        <v>13.4</v>
      </c>
      <c r="R11" s="25">
        <v>16.2</v>
      </c>
      <c r="S11" s="25">
        <v>17.8</v>
      </c>
      <c r="T11" s="25">
        <v>14.1</v>
      </c>
      <c r="U11" s="25">
        <v>18.251300000000001</v>
      </c>
      <c r="V11" s="25">
        <v>25.908799999999999</v>
      </c>
      <c r="W11" s="25">
        <v>30.2959</v>
      </c>
      <c r="X11" s="25">
        <v>49.158700000000003</v>
      </c>
    </row>
    <row r="12" spans="2:24" s="10" customFormat="1" ht="18.75" customHeight="1">
      <c r="B12" s="192" t="s">
        <v>317</v>
      </c>
      <c r="C12" s="25"/>
      <c r="D12" s="25">
        <v>17.2</v>
      </c>
      <c r="E12" s="25">
        <v>19</v>
      </c>
      <c r="F12" s="25">
        <v>32</v>
      </c>
      <c r="G12" s="25">
        <v>42</v>
      </c>
      <c r="H12" s="25">
        <v>32</v>
      </c>
      <c r="I12" s="25">
        <v>615</v>
      </c>
      <c r="J12" s="25">
        <v>3773.9</v>
      </c>
      <c r="K12" s="25">
        <v>14132.5</v>
      </c>
      <c r="L12" s="25">
        <v>1588.7</v>
      </c>
      <c r="M12" s="25">
        <v>164258.1</v>
      </c>
      <c r="N12" s="25">
        <v>19075338</v>
      </c>
      <c r="O12" s="25">
        <v>40.700000000000003</v>
      </c>
      <c r="P12" s="25">
        <v>64.849999999999994</v>
      </c>
      <c r="Q12" s="25">
        <v>51.400000000000006</v>
      </c>
      <c r="R12" s="25">
        <v>35.700000000000003</v>
      </c>
      <c r="S12" s="25">
        <v>0</v>
      </c>
      <c r="T12" s="25">
        <v>0</v>
      </c>
      <c r="U12" s="25">
        <v>0</v>
      </c>
      <c r="V12" s="25">
        <v>0</v>
      </c>
      <c r="W12" s="25">
        <v>0</v>
      </c>
      <c r="X12" s="25">
        <v>0</v>
      </c>
    </row>
    <row r="13" spans="2:24" s="10" customFormat="1" ht="18.75" customHeight="1">
      <c r="B13" s="192" t="s">
        <v>318</v>
      </c>
      <c r="C13" s="25"/>
      <c r="D13" s="25">
        <v>0</v>
      </c>
      <c r="E13" s="25">
        <v>0</v>
      </c>
      <c r="F13" s="25">
        <v>0</v>
      </c>
      <c r="G13" s="25">
        <v>0</v>
      </c>
      <c r="H13" s="25">
        <v>0</v>
      </c>
      <c r="I13" s="25">
        <v>0</v>
      </c>
      <c r="J13" s="25">
        <v>0</v>
      </c>
      <c r="K13" s="25">
        <v>0</v>
      </c>
      <c r="L13" s="25">
        <v>0</v>
      </c>
      <c r="M13" s="25">
        <v>0</v>
      </c>
      <c r="N13" s="25">
        <v>0</v>
      </c>
      <c r="O13" s="25">
        <v>6.6</v>
      </c>
      <c r="P13" s="25">
        <v>12</v>
      </c>
      <c r="Q13" s="25">
        <v>3.1</v>
      </c>
      <c r="R13" s="25">
        <v>0</v>
      </c>
      <c r="S13" s="25">
        <v>0</v>
      </c>
      <c r="T13" s="25">
        <v>0</v>
      </c>
      <c r="U13" s="25">
        <v>0</v>
      </c>
      <c r="V13" s="25">
        <v>0</v>
      </c>
      <c r="W13" s="25">
        <v>0</v>
      </c>
      <c r="X13" s="25">
        <v>0</v>
      </c>
    </row>
    <row r="14" spans="2:24" s="10" customFormat="1" ht="18.75" customHeight="1">
      <c r="B14" s="192" t="s">
        <v>319</v>
      </c>
      <c r="C14" s="25"/>
      <c r="D14" s="25">
        <v>17.2</v>
      </c>
      <c r="E14" s="25">
        <v>19</v>
      </c>
      <c r="F14" s="25">
        <v>32</v>
      </c>
      <c r="G14" s="25">
        <v>42</v>
      </c>
      <c r="H14" s="25">
        <v>32</v>
      </c>
      <c r="I14" s="25">
        <v>615</v>
      </c>
      <c r="J14" s="25">
        <v>3773.9</v>
      </c>
      <c r="K14" s="25">
        <v>14132.5</v>
      </c>
      <c r="L14" s="25">
        <v>1588.7</v>
      </c>
      <c r="M14" s="25">
        <v>147528.30000000002</v>
      </c>
      <c r="N14" s="25">
        <v>18975464.600000001</v>
      </c>
      <c r="O14" s="25">
        <v>25.8</v>
      </c>
      <c r="P14" s="25">
        <v>23.4</v>
      </c>
      <c r="Q14" s="25">
        <v>6.2</v>
      </c>
      <c r="R14" s="25">
        <v>6.2</v>
      </c>
      <c r="S14" s="25">
        <v>0</v>
      </c>
      <c r="T14" s="25">
        <v>0</v>
      </c>
      <c r="U14" s="25">
        <v>0</v>
      </c>
      <c r="V14" s="25">
        <v>0</v>
      </c>
      <c r="W14" s="25">
        <v>0</v>
      </c>
      <c r="X14" s="25">
        <v>0</v>
      </c>
    </row>
    <row r="15" spans="2:24" s="10" customFormat="1" ht="18.75" customHeight="1">
      <c r="B15" s="192" t="s">
        <v>320</v>
      </c>
      <c r="C15" s="25"/>
      <c r="D15" s="25">
        <v>0</v>
      </c>
      <c r="E15" s="25">
        <v>0</v>
      </c>
      <c r="F15" s="25">
        <v>0</v>
      </c>
      <c r="G15" s="25">
        <v>0</v>
      </c>
      <c r="H15" s="25">
        <v>0</v>
      </c>
      <c r="I15" s="25">
        <v>0</v>
      </c>
      <c r="J15" s="25">
        <v>0</v>
      </c>
      <c r="K15" s="25">
        <v>0</v>
      </c>
      <c r="L15" s="25">
        <v>0</v>
      </c>
      <c r="M15" s="25">
        <v>16729.8</v>
      </c>
      <c r="N15" s="25">
        <v>99873.4</v>
      </c>
      <c r="O15" s="25">
        <v>8.3000000000000007</v>
      </c>
      <c r="P15" s="25">
        <v>29.45</v>
      </c>
      <c r="Q15" s="25">
        <v>42.1</v>
      </c>
      <c r="R15" s="25">
        <v>29.5</v>
      </c>
      <c r="S15" s="25">
        <v>0</v>
      </c>
      <c r="T15" s="25">
        <v>0</v>
      </c>
      <c r="U15" s="25">
        <v>0</v>
      </c>
      <c r="V15" s="25">
        <v>0</v>
      </c>
      <c r="W15" s="25">
        <v>0</v>
      </c>
      <c r="X15" s="25">
        <v>0</v>
      </c>
    </row>
    <row r="16" spans="2:24" s="10" customFormat="1" ht="18.75" customHeight="1">
      <c r="B16" s="192" t="s">
        <v>321</v>
      </c>
      <c r="C16" s="25"/>
      <c r="D16" s="25">
        <v>32.299999999999997</v>
      </c>
      <c r="E16" s="25">
        <v>56.1</v>
      </c>
      <c r="F16" s="25">
        <v>86.8</v>
      </c>
      <c r="G16" s="25">
        <v>111.3</v>
      </c>
      <c r="H16" s="25">
        <v>291</v>
      </c>
      <c r="I16" s="25">
        <v>270.7</v>
      </c>
      <c r="J16" s="25">
        <v>2950.9</v>
      </c>
      <c r="K16" s="25">
        <v>17788.900000000001</v>
      </c>
      <c r="L16" s="25">
        <v>234.9</v>
      </c>
      <c r="M16" s="25">
        <v>148049.4</v>
      </c>
      <c r="N16" s="25">
        <v>553954.69999999995</v>
      </c>
      <c r="O16" s="25">
        <v>1.7000000000000002</v>
      </c>
      <c r="P16" s="25">
        <v>15.4483</v>
      </c>
      <c r="Q16" s="25">
        <v>27.3</v>
      </c>
      <c r="R16" s="25">
        <v>70.199999999999989</v>
      </c>
      <c r="S16" s="25">
        <v>76.599999999999994</v>
      </c>
      <c r="T16" s="25">
        <v>95.5852</v>
      </c>
      <c r="U16" s="25">
        <v>116.05499999999999</v>
      </c>
      <c r="V16" s="25">
        <v>200.96729999999999</v>
      </c>
      <c r="W16" s="25">
        <v>148.33799999999999</v>
      </c>
      <c r="X16" s="25">
        <v>176.03209999999999</v>
      </c>
    </row>
    <row r="17" spans="2:24" s="10" customFormat="1" ht="18.75" customHeight="1">
      <c r="B17" s="192" t="s">
        <v>291</v>
      </c>
      <c r="C17" s="25"/>
      <c r="D17" s="25">
        <v>0</v>
      </c>
      <c r="E17" s="25">
        <v>0</v>
      </c>
      <c r="F17" s="25">
        <v>3</v>
      </c>
      <c r="G17" s="25">
        <v>0</v>
      </c>
      <c r="H17" s="25">
        <v>0</v>
      </c>
      <c r="I17" s="25">
        <v>23</v>
      </c>
      <c r="J17" s="25">
        <v>105.9</v>
      </c>
      <c r="K17" s="25">
        <v>657.5</v>
      </c>
      <c r="L17" s="25">
        <v>93.9</v>
      </c>
      <c r="M17" s="25">
        <v>10062.5</v>
      </c>
      <c r="N17" s="25">
        <v>0</v>
      </c>
      <c r="O17" s="25">
        <v>0</v>
      </c>
      <c r="P17" s="25">
        <v>0</v>
      </c>
      <c r="Q17" s="25">
        <v>0</v>
      </c>
      <c r="R17" s="25">
        <v>0</v>
      </c>
      <c r="S17" s="25">
        <v>0</v>
      </c>
      <c r="T17" s="25">
        <v>0</v>
      </c>
      <c r="U17" s="25">
        <v>17.5</v>
      </c>
      <c r="V17" s="25">
        <v>2.4977999999999998</v>
      </c>
      <c r="W17" s="25">
        <v>3.3835000000000002</v>
      </c>
      <c r="X17" s="25">
        <v>1.149</v>
      </c>
    </row>
    <row r="18" spans="2:24" s="10" customFormat="1" ht="18.75" customHeight="1">
      <c r="B18" s="192" t="s">
        <v>322</v>
      </c>
      <c r="C18" s="25"/>
      <c r="D18" s="25">
        <v>0</v>
      </c>
      <c r="E18" s="25">
        <v>0</v>
      </c>
      <c r="F18" s="25">
        <v>0</v>
      </c>
      <c r="G18" s="25">
        <v>0</v>
      </c>
      <c r="H18" s="25">
        <v>0</v>
      </c>
      <c r="I18" s="25">
        <v>0</v>
      </c>
      <c r="J18" s="25">
        <v>0</v>
      </c>
      <c r="K18" s="25">
        <v>0</v>
      </c>
      <c r="L18" s="25">
        <v>0</v>
      </c>
      <c r="M18" s="25">
        <v>0</v>
      </c>
      <c r="N18" s="25">
        <v>0</v>
      </c>
      <c r="O18" s="25">
        <v>0</v>
      </c>
      <c r="P18" s="25">
        <v>2.4</v>
      </c>
      <c r="Q18" s="25">
        <v>2.5</v>
      </c>
      <c r="R18" s="25">
        <v>2</v>
      </c>
      <c r="S18" s="25">
        <v>3.6</v>
      </c>
      <c r="T18" s="25">
        <v>0</v>
      </c>
      <c r="U18" s="25">
        <v>0</v>
      </c>
      <c r="V18" s="25">
        <v>0</v>
      </c>
      <c r="W18" s="25">
        <v>0</v>
      </c>
      <c r="X18" s="25">
        <v>0</v>
      </c>
    </row>
    <row r="19" spans="2:24" s="10" customFormat="1" ht="18.75" customHeight="1">
      <c r="B19" s="192" t="s">
        <v>323</v>
      </c>
      <c r="C19" s="25"/>
      <c r="D19" s="25">
        <v>0</v>
      </c>
      <c r="E19" s="25">
        <v>1</v>
      </c>
      <c r="F19" s="25">
        <v>10</v>
      </c>
      <c r="G19" s="25">
        <v>0</v>
      </c>
      <c r="H19" s="25">
        <v>81</v>
      </c>
      <c r="I19" s="25">
        <v>0</v>
      </c>
      <c r="J19" s="25">
        <v>108.8</v>
      </c>
      <c r="K19" s="25">
        <v>0</v>
      </c>
      <c r="L19" s="25">
        <v>0</v>
      </c>
      <c r="M19" s="25">
        <v>83653.2</v>
      </c>
      <c r="N19" s="25">
        <v>1525296.7</v>
      </c>
      <c r="O19" s="25">
        <v>0</v>
      </c>
      <c r="P19" s="25">
        <v>0</v>
      </c>
      <c r="Q19" s="25">
        <v>0</v>
      </c>
      <c r="R19" s="25">
        <v>6.1</v>
      </c>
      <c r="S19" s="25">
        <v>0</v>
      </c>
      <c r="T19" s="25">
        <v>0</v>
      </c>
      <c r="U19" s="25">
        <v>0</v>
      </c>
      <c r="V19" s="25">
        <v>0</v>
      </c>
      <c r="W19" s="25">
        <v>0</v>
      </c>
      <c r="X19" s="25">
        <v>0</v>
      </c>
    </row>
    <row r="20" spans="2:24" s="10" customFormat="1" ht="6.75" customHeight="1">
      <c r="B20" s="192"/>
      <c r="C20" s="25"/>
      <c r="D20" s="25"/>
      <c r="E20" s="25"/>
      <c r="F20" s="25"/>
      <c r="G20" s="25"/>
      <c r="H20" s="25"/>
      <c r="I20" s="25"/>
      <c r="J20" s="25"/>
      <c r="K20" s="25"/>
      <c r="L20" s="25"/>
      <c r="M20" s="25"/>
      <c r="N20" s="25"/>
      <c r="O20" s="25"/>
      <c r="P20" s="25"/>
      <c r="Q20" s="25"/>
      <c r="R20" s="25"/>
      <c r="S20" s="25"/>
      <c r="T20" s="25"/>
      <c r="U20" s="25"/>
      <c r="V20" s="25"/>
      <c r="W20" s="25"/>
      <c r="X20" s="25"/>
    </row>
    <row r="21" spans="2:24" s="10" customFormat="1" ht="18.75" customHeight="1">
      <c r="B21" s="191" t="s">
        <v>324</v>
      </c>
      <c r="C21" s="22"/>
      <c r="D21" s="22">
        <v>776.7</v>
      </c>
      <c r="E21" s="22">
        <v>932</v>
      </c>
      <c r="F21" s="22">
        <v>1044.5</v>
      </c>
      <c r="G21" s="22">
        <v>1310.8</v>
      </c>
      <c r="H21" s="22">
        <v>1852</v>
      </c>
      <c r="I21" s="22">
        <v>5768</v>
      </c>
      <c r="J21" s="22">
        <v>18566.400000000001</v>
      </c>
      <c r="K21" s="22">
        <v>99031.4</v>
      </c>
      <c r="L21" s="22">
        <v>6508</v>
      </c>
      <c r="M21" s="22">
        <v>808427.7</v>
      </c>
      <c r="N21" s="22">
        <v>50890801.5</v>
      </c>
      <c r="O21" s="22">
        <v>307.7</v>
      </c>
      <c r="P21" s="22">
        <v>462.98360000000002</v>
      </c>
      <c r="Q21" s="22">
        <v>551.4</v>
      </c>
      <c r="R21" s="22">
        <v>673.6</v>
      </c>
      <c r="S21" s="22">
        <v>801.9000000000002</v>
      </c>
      <c r="T21" s="22">
        <v>967.58450000000016</v>
      </c>
      <c r="U21" s="22">
        <v>1058.9876999999999</v>
      </c>
      <c r="V21" s="22">
        <v>1288.7722999999999</v>
      </c>
      <c r="W21" s="22">
        <v>1587.5877999999998</v>
      </c>
      <c r="X21" s="22">
        <v>1766.2217999999998</v>
      </c>
    </row>
    <row r="22" spans="2:24" s="10" customFormat="1" ht="18.75" customHeight="1">
      <c r="B22" s="192" t="s">
        <v>325</v>
      </c>
      <c r="C22" s="25"/>
      <c r="D22" s="25">
        <v>703.40000000000009</v>
      </c>
      <c r="E22" s="25">
        <v>817.5</v>
      </c>
      <c r="F22" s="25">
        <v>926.8</v>
      </c>
      <c r="G22" s="25">
        <v>1191.5999999999999</v>
      </c>
      <c r="H22" s="25">
        <v>1676</v>
      </c>
      <c r="I22" s="25">
        <v>5394</v>
      </c>
      <c r="J22" s="25">
        <v>16762</v>
      </c>
      <c r="K22" s="25">
        <v>87886.9</v>
      </c>
      <c r="L22" s="25">
        <v>5437.5999999999995</v>
      </c>
      <c r="M22" s="25">
        <v>673660.1</v>
      </c>
      <c r="N22" s="25">
        <v>49170483.799999997</v>
      </c>
      <c r="O22" s="25">
        <v>275.39999999999998</v>
      </c>
      <c r="P22" s="25">
        <v>412.49509999999998</v>
      </c>
      <c r="Q22" s="25">
        <v>484.59999999999997</v>
      </c>
      <c r="R22" s="25">
        <v>597.79999999999995</v>
      </c>
      <c r="S22" s="25">
        <v>679.4000000000002</v>
      </c>
      <c r="T22" s="25">
        <v>855.09820000000013</v>
      </c>
      <c r="U22" s="25">
        <v>949.7097</v>
      </c>
      <c r="V22" s="25">
        <v>1186.6548</v>
      </c>
      <c r="W22" s="25">
        <v>1475.7378999999999</v>
      </c>
      <c r="X22" s="25">
        <v>1656.1480999999999</v>
      </c>
    </row>
    <row r="23" spans="2:24" s="10" customFormat="1" ht="18.75" customHeight="1">
      <c r="B23" s="192" t="s">
        <v>326</v>
      </c>
      <c r="C23" s="25"/>
      <c r="D23" s="25">
        <v>504.40000000000003</v>
      </c>
      <c r="E23" s="25">
        <v>519.5</v>
      </c>
      <c r="F23" s="25">
        <v>625.9</v>
      </c>
      <c r="G23" s="25">
        <v>749</v>
      </c>
      <c r="H23" s="25">
        <v>1012</v>
      </c>
      <c r="I23" s="25">
        <v>3297</v>
      </c>
      <c r="J23" s="25">
        <v>11868.2</v>
      </c>
      <c r="K23" s="25">
        <v>51302.5</v>
      </c>
      <c r="L23" s="25">
        <v>4921.3999999999996</v>
      </c>
      <c r="M23" s="25">
        <v>658851.89999999991</v>
      </c>
      <c r="N23" s="25">
        <v>43628978.299999997</v>
      </c>
      <c r="O23" s="25">
        <v>251.9</v>
      </c>
      <c r="P23" s="25">
        <v>391.83359999999999</v>
      </c>
      <c r="Q23" s="25">
        <v>464.29999999999995</v>
      </c>
      <c r="R23" s="25">
        <v>534.09999999999991</v>
      </c>
      <c r="S23" s="25">
        <v>542.70000000000005</v>
      </c>
      <c r="T23" s="25">
        <v>678.7650000000001</v>
      </c>
      <c r="U23" s="25">
        <v>727.24880000000007</v>
      </c>
      <c r="V23" s="25">
        <v>914.40219999999999</v>
      </c>
      <c r="W23" s="25">
        <v>1100.3300999999999</v>
      </c>
      <c r="X23" s="25">
        <v>1284.8243</v>
      </c>
    </row>
    <row r="24" spans="2:24" s="10" customFormat="1" ht="18.75" customHeight="1">
      <c r="B24" s="192" t="s">
        <v>327</v>
      </c>
      <c r="C24" s="25"/>
      <c r="D24" s="25">
        <v>104.8</v>
      </c>
      <c r="E24" s="25">
        <v>157</v>
      </c>
      <c r="F24" s="25">
        <v>102</v>
      </c>
      <c r="G24" s="25">
        <v>110</v>
      </c>
      <c r="H24" s="25">
        <v>118</v>
      </c>
      <c r="I24" s="25">
        <v>652</v>
      </c>
      <c r="J24" s="25">
        <v>1296.3</v>
      </c>
      <c r="K24" s="25">
        <v>5049.6000000000004</v>
      </c>
      <c r="L24" s="25">
        <v>898.90000000000009</v>
      </c>
      <c r="M24" s="25">
        <v>129501.3</v>
      </c>
      <c r="N24" s="25">
        <v>11022568.899999999</v>
      </c>
      <c r="O24" s="25">
        <v>68.300000000000011</v>
      </c>
      <c r="P24" s="25">
        <v>107.6002</v>
      </c>
      <c r="Q24" s="25">
        <v>116</v>
      </c>
      <c r="R24" s="25">
        <v>113.8</v>
      </c>
      <c r="S24" s="25">
        <v>102.5</v>
      </c>
      <c r="T24" s="25">
        <v>127.7259</v>
      </c>
      <c r="U24" s="25">
        <v>132.43700000000001</v>
      </c>
      <c r="V24" s="25">
        <v>157.39920000000001</v>
      </c>
      <c r="W24" s="25">
        <v>212.58240000000001</v>
      </c>
      <c r="X24" s="25">
        <v>227.97739999999999</v>
      </c>
    </row>
    <row r="25" spans="2:24" s="10" customFormat="1" ht="18.75" customHeight="1">
      <c r="B25" s="192" t="s">
        <v>328</v>
      </c>
      <c r="C25" s="25"/>
      <c r="D25" s="25">
        <v>202.3</v>
      </c>
      <c r="E25" s="25">
        <v>155.9</v>
      </c>
      <c r="F25" s="25">
        <v>150.69999999999999</v>
      </c>
      <c r="G25" s="25">
        <v>187.1</v>
      </c>
      <c r="H25" s="25">
        <v>298</v>
      </c>
      <c r="I25" s="25">
        <v>1369</v>
      </c>
      <c r="J25" s="25">
        <v>3944.6000000000004</v>
      </c>
      <c r="K25" s="25">
        <v>23772.1</v>
      </c>
      <c r="L25" s="25">
        <v>3130.2</v>
      </c>
      <c r="M25" s="25">
        <v>392703.3</v>
      </c>
      <c r="N25" s="25">
        <v>11870636.4</v>
      </c>
      <c r="O25" s="25">
        <v>82.6</v>
      </c>
      <c r="P25" s="25">
        <v>98.649200000000008</v>
      </c>
      <c r="Q25" s="25">
        <v>93.3</v>
      </c>
      <c r="R25" s="25">
        <v>103.6</v>
      </c>
      <c r="S25" s="25">
        <v>97.199999999999989</v>
      </c>
      <c r="T25" s="25">
        <v>118.9873</v>
      </c>
      <c r="U25" s="25">
        <v>94.444099999999992</v>
      </c>
      <c r="V25" s="25">
        <v>144.04750000000001</v>
      </c>
      <c r="W25" s="25">
        <v>213.61279999999999</v>
      </c>
      <c r="X25" s="25">
        <v>199.09950000000001</v>
      </c>
    </row>
    <row r="26" spans="2:24" s="10" customFormat="1" ht="18.75" customHeight="1">
      <c r="B26" s="192" t="s">
        <v>329</v>
      </c>
      <c r="C26" s="25"/>
      <c r="D26" s="25">
        <v>197.3</v>
      </c>
      <c r="E26" s="25">
        <v>206.6</v>
      </c>
      <c r="F26" s="25">
        <v>373.2</v>
      </c>
      <c r="G26" s="25">
        <v>451.9</v>
      </c>
      <c r="H26" s="25">
        <v>596</v>
      </c>
      <c r="I26" s="25">
        <v>1276</v>
      </c>
      <c r="J26" s="25">
        <v>6570</v>
      </c>
      <c r="K26" s="25">
        <v>22239</v>
      </c>
      <c r="L26" s="25">
        <v>892.3</v>
      </c>
      <c r="M26" s="25">
        <v>136647.29999999999</v>
      </c>
      <c r="N26" s="25">
        <v>20610752.5</v>
      </c>
      <c r="O26" s="25">
        <v>98.5</v>
      </c>
      <c r="P26" s="25">
        <v>183.6842</v>
      </c>
      <c r="Q26" s="25">
        <v>248.1</v>
      </c>
      <c r="R26" s="25">
        <v>311.2</v>
      </c>
      <c r="S26" s="25">
        <v>340.3</v>
      </c>
      <c r="T26" s="25">
        <v>425.80470000000003</v>
      </c>
      <c r="U26" s="25">
        <v>483.08969999999999</v>
      </c>
      <c r="V26" s="25">
        <v>595.32159999999999</v>
      </c>
      <c r="W26" s="25">
        <v>654.49329999999998</v>
      </c>
      <c r="X26" s="25">
        <v>832.29729999999995</v>
      </c>
    </row>
    <row r="27" spans="2:24" s="10" customFormat="1" ht="32.25" customHeight="1">
      <c r="B27" s="379" t="s">
        <v>330</v>
      </c>
      <c r="C27" s="373"/>
      <c r="D27" s="25">
        <v>0</v>
      </c>
      <c r="E27" s="25">
        <v>0</v>
      </c>
      <c r="F27" s="25">
        <v>0</v>
      </c>
      <c r="G27" s="25">
        <v>0</v>
      </c>
      <c r="H27" s="25">
        <v>0</v>
      </c>
      <c r="I27" s="25">
        <v>0</v>
      </c>
      <c r="J27" s="25">
        <v>57.3</v>
      </c>
      <c r="K27" s="25">
        <v>241.8</v>
      </c>
      <c r="L27" s="25">
        <v>0</v>
      </c>
      <c r="M27" s="25">
        <v>0</v>
      </c>
      <c r="N27" s="25">
        <v>125020.5</v>
      </c>
      <c r="O27" s="25">
        <v>2.5</v>
      </c>
      <c r="P27" s="25">
        <v>1.9</v>
      </c>
      <c r="Q27" s="25">
        <v>6.9</v>
      </c>
      <c r="R27" s="25">
        <v>5.5</v>
      </c>
      <c r="S27" s="25">
        <v>2.7</v>
      </c>
      <c r="T27" s="25">
        <v>6.2470999999999997</v>
      </c>
      <c r="U27" s="25">
        <v>17.277999999999999</v>
      </c>
      <c r="V27" s="25">
        <v>17.633900000000001</v>
      </c>
      <c r="W27" s="25">
        <v>19.6416</v>
      </c>
      <c r="X27" s="25">
        <v>25.450099999999999</v>
      </c>
    </row>
    <row r="28" spans="2:24" s="10" customFormat="1" ht="18.75" customHeight="1">
      <c r="B28" s="192" t="s">
        <v>331</v>
      </c>
      <c r="C28" s="25"/>
      <c r="D28" s="25">
        <v>0</v>
      </c>
      <c r="E28" s="25">
        <v>0</v>
      </c>
      <c r="F28" s="25">
        <v>0</v>
      </c>
      <c r="G28" s="25">
        <v>0</v>
      </c>
      <c r="H28" s="25">
        <v>0</v>
      </c>
      <c r="I28" s="25">
        <v>0</v>
      </c>
      <c r="J28" s="25">
        <v>1</v>
      </c>
      <c r="K28" s="25">
        <v>0</v>
      </c>
      <c r="L28" s="25">
        <v>0</v>
      </c>
      <c r="M28" s="25">
        <v>0</v>
      </c>
      <c r="N28" s="25">
        <v>0</v>
      </c>
      <c r="O28" s="25">
        <v>0.5</v>
      </c>
      <c r="P28" s="25">
        <v>0.7</v>
      </c>
      <c r="Q28" s="25">
        <v>0.1</v>
      </c>
      <c r="R28" s="25">
        <v>1.4</v>
      </c>
      <c r="S28" s="25">
        <v>2.2000000000000002</v>
      </c>
      <c r="T28" s="25">
        <v>4.6910999999999996</v>
      </c>
      <c r="U28" s="25">
        <v>19.466900000000003</v>
      </c>
      <c r="V28" s="25">
        <v>32.047499999999999</v>
      </c>
      <c r="W28" s="25">
        <v>23.228300000000001</v>
      </c>
      <c r="X28" s="25">
        <v>15.8048</v>
      </c>
    </row>
    <row r="29" spans="2:24" s="10" customFormat="1" ht="18.75" customHeight="1">
      <c r="B29" s="192" t="s">
        <v>332</v>
      </c>
      <c r="C29" s="25"/>
      <c r="D29" s="25">
        <v>0</v>
      </c>
      <c r="E29" s="25">
        <v>0</v>
      </c>
      <c r="F29" s="25">
        <v>0</v>
      </c>
      <c r="G29" s="25">
        <v>0</v>
      </c>
      <c r="H29" s="25">
        <v>0</v>
      </c>
      <c r="I29" s="25">
        <v>0</v>
      </c>
      <c r="J29" s="25">
        <v>1</v>
      </c>
      <c r="K29" s="25">
        <v>0</v>
      </c>
      <c r="L29" s="25">
        <v>0</v>
      </c>
      <c r="M29" s="25">
        <v>0</v>
      </c>
      <c r="N29" s="25">
        <v>0</v>
      </c>
      <c r="O29" s="25">
        <v>0.5</v>
      </c>
      <c r="P29" s="25">
        <v>0.7</v>
      </c>
      <c r="Q29" s="25">
        <v>0.1</v>
      </c>
      <c r="R29" s="25">
        <v>1.4</v>
      </c>
      <c r="S29" s="25">
        <v>2.2000000000000002</v>
      </c>
      <c r="T29" s="25">
        <v>4.6910999999999996</v>
      </c>
      <c r="U29" s="25">
        <v>19.466900000000003</v>
      </c>
      <c r="V29" s="25">
        <v>32.047499999999999</v>
      </c>
      <c r="W29" s="25">
        <v>23.228300000000001</v>
      </c>
      <c r="X29" s="25">
        <v>15.8048</v>
      </c>
    </row>
    <row r="30" spans="2:24" s="10" customFormat="1" ht="18.75" customHeight="1">
      <c r="B30" s="192" t="s">
        <v>333</v>
      </c>
      <c r="C30" s="25"/>
      <c r="D30" s="25">
        <v>0</v>
      </c>
      <c r="E30" s="25">
        <v>0</v>
      </c>
      <c r="F30" s="25">
        <v>0</v>
      </c>
      <c r="G30" s="25">
        <v>0</v>
      </c>
      <c r="H30" s="25">
        <v>0</v>
      </c>
      <c r="I30" s="25">
        <v>0</v>
      </c>
      <c r="J30" s="25">
        <v>0</v>
      </c>
      <c r="K30" s="25">
        <v>0</v>
      </c>
      <c r="L30" s="25">
        <v>0</v>
      </c>
      <c r="M30" s="25">
        <v>0</v>
      </c>
      <c r="N30" s="25">
        <v>0</v>
      </c>
      <c r="O30" s="25">
        <v>0</v>
      </c>
      <c r="P30" s="25">
        <v>0</v>
      </c>
      <c r="Q30" s="25">
        <v>0</v>
      </c>
      <c r="R30" s="25">
        <v>0</v>
      </c>
      <c r="S30" s="25">
        <v>0</v>
      </c>
      <c r="T30" s="25">
        <v>0</v>
      </c>
      <c r="U30" s="25">
        <v>0</v>
      </c>
      <c r="V30" s="25">
        <v>0</v>
      </c>
      <c r="W30" s="25">
        <v>0</v>
      </c>
      <c r="X30" s="25">
        <v>0</v>
      </c>
    </row>
    <row r="31" spans="2:24" s="10" customFormat="1" ht="18.75" customHeight="1">
      <c r="B31" s="192" t="s">
        <v>334</v>
      </c>
      <c r="C31" s="25"/>
      <c r="D31" s="25">
        <v>199</v>
      </c>
      <c r="E31" s="25">
        <v>298</v>
      </c>
      <c r="F31" s="25">
        <v>277</v>
      </c>
      <c r="G31" s="25">
        <v>346</v>
      </c>
      <c r="H31" s="25">
        <v>369</v>
      </c>
      <c r="I31" s="25">
        <v>716</v>
      </c>
      <c r="J31" s="25">
        <v>3546.8</v>
      </c>
      <c r="K31" s="25">
        <v>10061.4</v>
      </c>
      <c r="L31" s="25">
        <v>516.20000000000005</v>
      </c>
      <c r="M31" s="25">
        <v>13008.4</v>
      </c>
      <c r="N31" s="25">
        <v>5065792.5</v>
      </c>
      <c r="O31" s="25">
        <v>3.5999999999999996</v>
      </c>
      <c r="P31" s="25">
        <v>9.4</v>
      </c>
      <c r="Q31" s="25">
        <v>9</v>
      </c>
      <c r="R31" s="25">
        <v>12.2</v>
      </c>
      <c r="S31" s="25">
        <v>16.600000000000001</v>
      </c>
      <c r="T31" s="25">
        <v>17.295500000000001</v>
      </c>
      <c r="U31" s="25">
        <v>29.920500000000001</v>
      </c>
      <c r="V31" s="25">
        <v>33.790100000000002</v>
      </c>
      <c r="W31" s="25">
        <v>48.578500000000005</v>
      </c>
      <c r="X31" s="25">
        <v>45.095500000000001</v>
      </c>
    </row>
    <row r="32" spans="2:24" s="10" customFormat="1" ht="18.75" customHeight="1">
      <c r="B32" s="192" t="s">
        <v>335</v>
      </c>
      <c r="C32" s="25"/>
      <c r="D32" s="25">
        <v>199</v>
      </c>
      <c r="E32" s="25">
        <v>298</v>
      </c>
      <c r="F32" s="25">
        <v>275</v>
      </c>
      <c r="G32" s="25">
        <v>327</v>
      </c>
      <c r="H32" s="25">
        <v>331</v>
      </c>
      <c r="I32" s="25">
        <v>640</v>
      </c>
      <c r="J32" s="25">
        <v>3137</v>
      </c>
      <c r="K32" s="25">
        <v>8926</v>
      </c>
      <c r="L32" s="25">
        <v>400.2</v>
      </c>
      <c r="M32" s="25">
        <v>333.9</v>
      </c>
      <c r="N32" s="25">
        <v>4925906.5</v>
      </c>
      <c r="O32" s="25">
        <v>0</v>
      </c>
      <c r="P32" s="25">
        <v>3.6</v>
      </c>
      <c r="Q32" s="25">
        <v>0</v>
      </c>
      <c r="R32" s="25">
        <v>0</v>
      </c>
      <c r="S32" s="25">
        <v>0</v>
      </c>
      <c r="T32" s="25">
        <v>0</v>
      </c>
      <c r="U32" s="25">
        <v>0</v>
      </c>
      <c r="V32" s="25">
        <v>0</v>
      </c>
      <c r="W32" s="25">
        <v>0</v>
      </c>
      <c r="X32" s="25">
        <v>0</v>
      </c>
    </row>
    <row r="33" spans="2:24" s="10" customFormat="1" ht="18.75" customHeight="1">
      <c r="B33" s="192" t="s">
        <v>336</v>
      </c>
      <c r="C33" s="25"/>
      <c r="D33" s="25">
        <v>0</v>
      </c>
      <c r="E33" s="25">
        <v>0</v>
      </c>
      <c r="F33" s="25">
        <v>2</v>
      </c>
      <c r="G33" s="25">
        <v>19</v>
      </c>
      <c r="H33" s="25">
        <v>38</v>
      </c>
      <c r="I33" s="25">
        <v>76</v>
      </c>
      <c r="J33" s="25">
        <v>409.8</v>
      </c>
      <c r="K33" s="25">
        <v>1135.4000000000001</v>
      </c>
      <c r="L33" s="25">
        <v>116</v>
      </c>
      <c r="M33" s="25">
        <v>12674.5</v>
      </c>
      <c r="N33" s="25">
        <v>139886</v>
      </c>
      <c r="O33" s="25">
        <v>3.5999999999999996</v>
      </c>
      <c r="P33" s="25">
        <v>5.8</v>
      </c>
      <c r="Q33" s="25">
        <v>9</v>
      </c>
      <c r="R33" s="25">
        <v>12.2</v>
      </c>
      <c r="S33" s="25">
        <v>16.600000000000001</v>
      </c>
      <c r="T33" s="25">
        <v>17.295500000000001</v>
      </c>
      <c r="U33" s="25">
        <v>29.920500000000001</v>
      </c>
      <c r="V33" s="25">
        <v>33.790100000000002</v>
      </c>
      <c r="W33" s="25">
        <v>48.578500000000005</v>
      </c>
      <c r="X33" s="25">
        <v>45.095500000000001</v>
      </c>
    </row>
    <row r="34" spans="2:24" s="10" customFormat="1" ht="18.75" customHeight="1">
      <c r="B34" s="192" t="s">
        <v>337</v>
      </c>
      <c r="C34" s="25"/>
      <c r="D34" s="25">
        <v>0</v>
      </c>
      <c r="E34" s="25">
        <v>0</v>
      </c>
      <c r="F34" s="25">
        <v>23.9</v>
      </c>
      <c r="G34" s="25">
        <v>96.6</v>
      </c>
      <c r="H34" s="25">
        <v>295</v>
      </c>
      <c r="I34" s="25">
        <v>1381</v>
      </c>
      <c r="J34" s="25">
        <v>1346</v>
      </c>
      <c r="K34" s="25">
        <v>26523</v>
      </c>
      <c r="L34" s="25">
        <v>0</v>
      </c>
      <c r="M34" s="25">
        <v>1799.8</v>
      </c>
      <c r="N34" s="25">
        <v>475713</v>
      </c>
      <c r="O34" s="25">
        <v>19.399999999999999</v>
      </c>
      <c r="P34" s="25">
        <v>10.561500000000001</v>
      </c>
      <c r="Q34" s="25">
        <v>11.2</v>
      </c>
      <c r="R34" s="25">
        <v>11.1</v>
      </c>
      <c r="S34" s="25">
        <v>6.7</v>
      </c>
      <c r="T34" s="25">
        <v>21.607600000000001</v>
      </c>
      <c r="U34" s="25">
        <v>2.6781999999999999</v>
      </c>
      <c r="V34" s="25">
        <v>4.1024000000000003</v>
      </c>
      <c r="W34" s="25">
        <v>5.4749999999999996</v>
      </c>
      <c r="X34" s="25">
        <v>0</v>
      </c>
    </row>
    <row r="35" spans="2:24" s="10" customFormat="1" ht="18.75" customHeight="1">
      <c r="B35" s="192" t="s">
        <v>338</v>
      </c>
      <c r="C35" s="25"/>
      <c r="D35" s="25">
        <v>0</v>
      </c>
      <c r="E35" s="25">
        <v>0</v>
      </c>
      <c r="F35" s="25">
        <v>0</v>
      </c>
      <c r="G35" s="25">
        <v>0</v>
      </c>
      <c r="H35" s="25">
        <v>0</v>
      </c>
      <c r="I35" s="25">
        <v>0</v>
      </c>
      <c r="J35" s="25">
        <v>0</v>
      </c>
      <c r="K35" s="25">
        <v>0</v>
      </c>
      <c r="L35" s="25">
        <v>0</v>
      </c>
      <c r="M35" s="25">
        <v>0</v>
      </c>
      <c r="N35" s="25">
        <v>0</v>
      </c>
      <c r="O35" s="25">
        <v>0</v>
      </c>
      <c r="P35" s="25">
        <v>0</v>
      </c>
      <c r="Q35" s="25">
        <v>0</v>
      </c>
      <c r="R35" s="25">
        <v>39</v>
      </c>
      <c r="S35" s="25">
        <v>111.2</v>
      </c>
      <c r="T35" s="25">
        <v>132.739</v>
      </c>
      <c r="U35" s="25">
        <v>170.39529999999999</v>
      </c>
      <c r="V35" s="25">
        <v>202.3126</v>
      </c>
      <c r="W35" s="25">
        <v>298.12599999999998</v>
      </c>
      <c r="X35" s="25">
        <v>310.42349999999999</v>
      </c>
    </row>
    <row r="36" spans="2:24" s="10" customFormat="1" ht="18.75" customHeight="1">
      <c r="B36" s="192" t="s">
        <v>339</v>
      </c>
      <c r="C36" s="25"/>
      <c r="D36" s="25">
        <v>73.3</v>
      </c>
      <c r="E36" s="25">
        <v>114.5</v>
      </c>
      <c r="F36" s="25">
        <v>117.7</v>
      </c>
      <c r="G36" s="25">
        <v>119.2</v>
      </c>
      <c r="H36" s="25">
        <v>176</v>
      </c>
      <c r="I36" s="25">
        <v>374</v>
      </c>
      <c r="J36" s="25">
        <v>1804.4</v>
      </c>
      <c r="K36" s="25">
        <v>11144.5</v>
      </c>
      <c r="L36" s="25">
        <v>928.6</v>
      </c>
      <c r="M36" s="25">
        <v>128331.6</v>
      </c>
      <c r="N36" s="25">
        <v>1656008</v>
      </c>
      <c r="O36" s="25">
        <v>31.6</v>
      </c>
      <c r="P36" s="25">
        <v>38.588499999999996</v>
      </c>
      <c r="Q36" s="25">
        <v>53.8</v>
      </c>
      <c r="R36" s="25">
        <v>73.7</v>
      </c>
      <c r="S36" s="25">
        <v>79.400000000000006</v>
      </c>
      <c r="T36" s="25">
        <v>86.563000000000002</v>
      </c>
      <c r="U36" s="25">
        <v>115.3776</v>
      </c>
      <c r="V36" s="25">
        <v>74.539299999999997</v>
      </c>
      <c r="W36" s="25">
        <v>114.5806</v>
      </c>
      <c r="X36" s="25">
        <v>105.85590000000001</v>
      </c>
    </row>
    <row r="37" spans="2:24" s="10" customFormat="1" ht="18.75" customHeight="1">
      <c r="B37" s="192" t="s">
        <v>340</v>
      </c>
      <c r="C37" s="25"/>
      <c r="D37" s="25">
        <v>0</v>
      </c>
      <c r="E37" s="25">
        <v>0</v>
      </c>
      <c r="F37" s="25">
        <v>0</v>
      </c>
      <c r="G37" s="25">
        <v>0</v>
      </c>
      <c r="H37" s="25">
        <v>0</v>
      </c>
      <c r="I37" s="25">
        <v>0</v>
      </c>
      <c r="J37" s="25">
        <v>0</v>
      </c>
      <c r="K37" s="25">
        <v>0</v>
      </c>
      <c r="L37" s="25">
        <v>0</v>
      </c>
      <c r="M37" s="25">
        <v>0</v>
      </c>
      <c r="N37" s="25">
        <v>0</v>
      </c>
      <c r="O37" s="25">
        <v>0</v>
      </c>
      <c r="P37" s="25">
        <v>4.3</v>
      </c>
      <c r="Q37" s="25">
        <v>1.4</v>
      </c>
      <c r="R37" s="25">
        <v>0</v>
      </c>
      <c r="S37" s="25">
        <v>0</v>
      </c>
      <c r="T37" s="25">
        <v>0</v>
      </c>
      <c r="U37" s="25">
        <v>0</v>
      </c>
      <c r="V37" s="25">
        <v>0</v>
      </c>
      <c r="W37" s="25">
        <v>0</v>
      </c>
      <c r="X37" s="25">
        <v>0</v>
      </c>
    </row>
    <row r="38" spans="2:24" s="10" customFormat="1" ht="18.75" customHeight="1">
      <c r="B38" s="192" t="s">
        <v>292</v>
      </c>
      <c r="C38" s="25"/>
      <c r="D38" s="25">
        <v>0</v>
      </c>
      <c r="E38" s="25">
        <v>0</v>
      </c>
      <c r="F38" s="25">
        <v>0</v>
      </c>
      <c r="G38" s="25">
        <v>0</v>
      </c>
      <c r="H38" s="25">
        <v>0</v>
      </c>
      <c r="I38" s="25">
        <v>0</v>
      </c>
      <c r="J38" s="25">
        <v>0</v>
      </c>
      <c r="K38" s="25">
        <v>0</v>
      </c>
      <c r="L38" s="25">
        <v>141.80000000000001</v>
      </c>
      <c r="M38" s="25">
        <v>6436</v>
      </c>
      <c r="N38" s="25">
        <v>64309.7</v>
      </c>
      <c r="O38" s="25">
        <v>0.7</v>
      </c>
      <c r="P38" s="25">
        <v>7.6</v>
      </c>
      <c r="Q38" s="25">
        <v>11.6</v>
      </c>
      <c r="R38" s="25">
        <v>2.1</v>
      </c>
      <c r="S38" s="25">
        <v>43.1</v>
      </c>
      <c r="T38" s="25">
        <v>25.923300000000001</v>
      </c>
      <c r="U38" s="25">
        <v>-6.0995999999999997</v>
      </c>
      <c r="V38" s="25">
        <v>27.578200000000002</v>
      </c>
      <c r="W38" s="25">
        <v>-2.7306999999999997</v>
      </c>
      <c r="X38" s="25">
        <v>4.2177999999999995</v>
      </c>
    </row>
    <row r="39" spans="2:24" s="10" customFormat="1" ht="6.75" customHeight="1">
      <c r="B39" s="192" t="s">
        <v>37</v>
      </c>
      <c r="C39" s="25"/>
      <c r="D39" s="25"/>
      <c r="E39" s="25"/>
      <c r="F39" s="25"/>
      <c r="G39" s="25"/>
      <c r="H39" s="25"/>
      <c r="I39" s="25"/>
      <c r="J39" s="25"/>
      <c r="K39" s="25"/>
      <c r="L39" s="25"/>
      <c r="M39" s="25"/>
      <c r="N39" s="25"/>
      <c r="O39" s="25"/>
      <c r="P39" s="25"/>
      <c r="Q39" s="25"/>
      <c r="R39" s="25"/>
      <c r="S39" s="25"/>
      <c r="T39" s="25"/>
      <c r="U39" s="25"/>
      <c r="V39" s="25"/>
      <c r="W39" s="25"/>
      <c r="X39" s="25"/>
    </row>
    <row r="40" spans="2:24" s="30" customFormat="1" ht="18.75" customHeight="1">
      <c r="B40" s="191" t="s">
        <v>341</v>
      </c>
      <c r="C40" s="22"/>
      <c r="D40" s="22">
        <v>243.59999999999997</v>
      </c>
      <c r="E40" s="22">
        <v>482.20000000000005</v>
      </c>
      <c r="F40" s="22">
        <v>333.70000000000005</v>
      </c>
      <c r="G40" s="22">
        <v>387.40000000000009</v>
      </c>
      <c r="H40" s="22">
        <v>634</v>
      </c>
      <c r="I40" s="22">
        <v>2102</v>
      </c>
      <c r="J40" s="22">
        <v>5332.5</v>
      </c>
      <c r="K40" s="22">
        <v>15859.199999999997</v>
      </c>
      <c r="L40" s="22">
        <v>-21.899999999999636</v>
      </c>
      <c r="M40" s="22">
        <v>-46745.59999999986</v>
      </c>
      <c r="N40" s="22">
        <v>-11742646.699999996</v>
      </c>
      <c r="O40" s="22">
        <v>64.700000000000017</v>
      </c>
      <c r="P40" s="22">
        <v>83.524699999999996</v>
      </c>
      <c r="Q40" s="22">
        <v>21.899999999999977</v>
      </c>
      <c r="R40" s="22">
        <v>83.000000000000227</v>
      </c>
      <c r="S40" s="22">
        <v>193.99999999999989</v>
      </c>
      <c r="T40" s="22">
        <v>142.93499999999995</v>
      </c>
      <c r="U40" s="22">
        <v>248.99799999999993</v>
      </c>
      <c r="V40" s="22">
        <v>403.12950000000001</v>
      </c>
      <c r="W40" s="22">
        <v>521.59520000000043</v>
      </c>
      <c r="X40" s="22">
        <v>788.82449999999994</v>
      </c>
    </row>
    <row r="41" spans="2:24" s="30" customFormat="1" ht="6.75" customHeight="1">
      <c r="B41" s="191" t="s">
        <v>37</v>
      </c>
      <c r="C41" s="22"/>
      <c r="D41" s="22"/>
      <c r="E41" s="22"/>
      <c r="F41" s="22"/>
      <c r="G41" s="22"/>
      <c r="H41" s="22"/>
      <c r="I41" s="22"/>
      <c r="J41" s="22"/>
      <c r="K41" s="22"/>
      <c r="L41" s="22"/>
      <c r="M41" s="22"/>
      <c r="N41" s="22"/>
      <c r="O41" s="22"/>
      <c r="P41" s="22"/>
      <c r="Q41" s="22"/>
      <c r="R41" s="22"/>
      <c r="S41" s="22"/>
      <c r="T41" s="22"/>
      <c r="U41" s="22"/>
      <c r="V41" s="22"/>
      <c r="W41" s="22"/>
      <c r="X41" s="22"/>
    </row>
    <row r="42" spans="2:24" s="30" customFormat="1" ht="18.75" customHeight="1">
      <c r="B42" s="191" t="s">
        <v>342</v>
      </c>
      <c r="C42" s="22"/>
      <c r="D42" s="22">
        <v>94.099999999999909</v>
      </c>
      <c r="E42" s="22">
        <v>259.29999999999995</v>
      </c>
      <c r="F42" s="22">
        <v>151.60000000000014</v>
      </c>
      <c r="G42" s="22">
        <v>98.100000000000136</v>
      </c>
      <c r="H42" s="22">
        <v>293</v>
      </c>
      <c r="I42" s="22">
        <v>890.69999999999982</v>
      </c>
      <c r="J42" s="22">
        <v>7163.5000000000036</v>
      </c>
      <c r="K42" s="22">
        <v>11196.200000000012</v>
      </c>
      <c r="L42" s="22">
        <v>1285.5</v>
      </c>
      <c r="M42" s="22">
        <v>250753.70000000007</v>
      </c>
      <c r="N42" s="22">
        <v>2345140.5000000075</v>
      </c>
      <c r="O42" s="22">
        <v>83.600000000000023</v>
      </c>
      <c r="P42" s="22">
        <v>143.16150000000005</v>
      </c>
      <c r="Q42" s="22">
        <v>80.299999999999898</v>
      </c>
      <c r="R42" s="22">
        <v>125.20000000000027</v>
      </c>
      <c r="S42" s="22">
        <v>133.89999999999975</v>
      </c>
      <c r="T42" s="22">
        <v>62.186999999999898</v>
      </c>
      <c r="U42" s="22">
        <v>142.59209999999996</v>
      </c>
      <c r="V42" s="22">
        <v>331.8442</v>
      </c>
      <c r="W42" s="22">
        <v>294.52540000000045</v>
      </c>
      <c r="X42" s="22">
        <v>593.53279999999995</v>
      </c>
    </row>
    <row r="43" spans="2:24" s="30" customFormat="1" ht="6.75" customHeight="1">
      <c r="B43" s="191" t="s">
        <v>37</v>
      </c>
      <c r="C43" s="22"/>
      <c r="D43" s="22"/>
      <c r="E43" s="22"/>
      <c r="F43" s="22"/>
      <c r="G43" s="22"/>
      <c r="H43" s="22"/>
      <c r="I43" s="22"/>
      <c r="J43" s="22"/>
      <c r="K43" s="22"/>
      <c r="L43" s="22"/>
      <c r="M43" s="22"/>
      <c r="N43" s="22"/>
      <c r="O43" s="22"/>
      <c r="P43" s="22"/>
      <c r="Q43" s="22"/>
      <c r="R43" s="22"/>
      <c r="S43" s="22"/>
      <c r="T43" s="22"/>
      <c r="U43" s="22"/>
      <c r="V43" s="22"/>
      <c r="W43" s="22"/>
      <c r="X43" s="22"/>
    </row>
    <row r="44" spans="2:24" s="30" customFormat="1" ht="18.75" customHeight="1">
      <c r="B44" s="191" t="s">
        <v>343</v>
      </c>
      <c r="C44" s="22"/>
      <c r="D44" s="22">
        <v>20.799999999999955</v>
      </c>
      <c r="E44" s="22">
        <v>145.79999999999995</v>
      </c>
      <c r="F44" s="22">
        <v>46.900000000000091</v>
      </c>
      <c r="G44" s="22">
        <v>-21.099999999999909</v>
      </c>
      <c r="H44" s="22">
        <v>198</v>
      </c>
      <c r="I44" s="22">
        <v>539.69999999999982</v>
      </c>
      <c r="J44" s="22">
        <v>5573.8000000000029</v>
      </c>
      <c r="K44" s="22">
        <v>709.20000000001164</v>
      </c>
      <c r="L44" s="22">
        <v>308.99999999999909</v>
      </c>
      <c r="M44" s="22">
        <v>209701.80000000005</v>
      </c>
      <c r="N44" s="22">
        <v>2150119.5000000075</v>
      </c>
      <c r="O44" s="22">
        <v>51.300000000000011</v>
      </c>
      <c r="P44" s="22">
        <v>95.072999999999979</v>
      </c>
      <c r="Q44" s="22">
        <v>15.999999999999886</v>
      </c>
      <c r="R44" s="22">
        <v>57.500000000000227</v>
      </c>
      <c r="S44" s="22">
        <v>14.999999999999773</v>
      </c>
      <c r="T44" s="22">
        <v>-50.29930000000013</v>
      </c>
      <c r="U44" s="22">
        <v>50.814100000000053</v>
      </c>
      <c r="V44" s="22">
        <v>232.22450000000026</v>
      </c>
      <c r="W44" s="22">
        <v>186.05900000000042</v>
      </c>
      <c r="X44" s="22">
        <v>484.60809999999992</v>
      </c>
    </row>
    <row r="45" spans="2:24" s="30" customFormat="1" ht="6.75" customHeight="1">
      <c r="B45" s="191" t="s">
        <v>37</v>
      </c>
      <c r="C45" s="22"/>
      <c r="D45" s="22"/>
      <c r="E45" s="22"/>
      <c r="F45" s="22"/>
      <c r="G45" s="22"/>
      <c r="H45" s="22"/>
      <c r="I45" s="22"/>
      <c r="J45" s="22"/>
      <c r="K45" s="22"/>
      <c r="L45" s="22"/>
      <c r="M45" s="22"/>
      <c r="N45" s="22"/>
      <c r="O45" s="22"/>
      <c r="P45" s="22"/>
      <c r="Q45" s="22"/>
      <c r="R45" s="22"/>
      <c r="S45" s="22"/>
      <c r="T45" s="22"/>
      <c r="U45" s="22"/>
      <c r="V45" s="22"/>
      <c r="W45" s="22"/>
      <c r="X45" s="22"/>
    </row>
    <row r="46" spans="2:24" s="30" customFormat="1" ht="18.75" customHeight="1">
      <c r="B46" s="19" t="s">
        <v>344</v>
      </c>
      <c r="C46" s="22"/>
      <c r="D46" s="22">
        <v>12.5</v>
      </c>
      <c r="E46" s="22">
        <v>26</v>
      </c>
      <c r="F46" s="22">
        <v>18</v>
      </c>
      <c r="G46" s="22">
        <v>14</v>
      </c>
      <c r="H46" s="22">
        <v>8</v>
      </c>
      <c r="I46" s="22">
        <v>35</v>
      </c>
      <c r="J46" s="22">
        <v>178.7</v>
      </c>
      <c r="K46" s="22">
        <v>960</v>
      </c>
      <c r="L46" s="22">
        <v>274.7</v>
      </c>
      <c r="M46" s="22">
        <v>21859.4</v>
      </c>
      <c r="N46" s="22">
        <v>436726.6</v>
      </c>
      <c r="O46" s="22">
        <v>18</v>
      </c>
      <c r="P46" s="22">
        <v>5.1999000000000004</v>
      </c>
      <c r="Q46" s="22">
        <v>27.599999999999998</v>
      </c>
      <c r="R46" s="22">
        <v>31.1</v>
      </c>
      <c r="S46" s="22">
        <v>0</v>
      </c>
      <c r="T46" s="22">
        <v>0</v>
      </c>
      <c r="U46" s="22">
        <v>0.83040000000000003</v>
      </c>
      <c r="V46" s="22">
        <v>0</v>
      </c>
      <c r="W46" s="22">
        <v>0</v>
      </c>
      <c r="X46" s="22">
        <v>0</v>
      </c>
    </row>
    <row r="47" spans="2:24" s="10" customFormat="1" ht="6.75" customHeight="1">
      <c r="B47" s="192" t="s">
        <v>37</v>
      </c>
      <c r="C47" s="25"/>
      <c r="D47" s="25"/>
      <c r="E47" s="25"/>
      <c r="F47" s="25"/>
      <c r="G47" s="25"/>
      <c r="H47" s="25"/>
      <c r="I47" s="25"/>
      <c r="J47" s="25"/>
      <c r="K47" s="25"/>
      <c r="L47" s="25"/>
      <c r="M47" s="25"/>
      <c r="N47" s="25"/>
      <c r="O47" s="25"/>
      <c r="P47" s="25"/>
      <c r="Q47" s="25"/>
      <c r="R47" s="25"/>
      <c r="S47" s="25"/>
      <c r="T47" s="25"/>
      <c r="U47" s="25"/>
      <c r="V47" s="25"/>
      <c r="W47" s="25"/>
      <c r="X47" s="25"/>
    </row>
    <row r="48" spans="2:24" s="10" customFormat="1" ht="18.75" customHeight="1">
      <c r="B48" s="191" t="s">
        <v>345</v>
      </c>
      <c r="C48" s="22"/>
      <c r="D48" s="22">
        <v>33.299999999999955</v>
      </c>
      <c r="E48" s="22">
        <v>171.79999999999995</v>
      </c>
      <c r="F48" s="22">
        <v>64.900000000000091</v>
      </c>
      <c r="G48" s="22">
        <v>-7.0999999999999091</v>
      </c>
      <c r="H48" s="22">
        <v>206</v>
      </c>
      <c r="I48" s="22">
        <v>574.69999999999982</v>
      </c>
      <c r="J48" s="22">
        <v>5752.5000000000027</v>
      </c>
      <c r="K48" s="22">
        <v>1669.2000000000116</v>
      </c>
      <c r="L48" s="22">
        <v>583.69999999999914</v>
      </c>
      <c r="M48" s="22">
        <v>231561.20000000004</v>
      </c>
      <c r="N48" s="22">
        <v>2586846.1000000075</v>
      </c>
      <c r="O48" s="22">
        <v>69.300000000000011</v>
      </c>
      <c r="P48" s="22">
        <v>100.27289999999998</v>
      </c>
      <c r="Q48" s="22">
        <v>43.599999999999881</v>
      </c>
      <c r="R48" s="22">
        <v>88.600000000000222</v>
      </c>
      <c r="S48" s="22">
        <v>14.999999999999773</v>
      </c>
      <c r="T48" s="22">
        <v>-50.29930000000013</v>
      </c>
      <c r="U48" s="22">
        <v>51.64450000000005</v>
      </c>
      <c r="V48" s="22">
        <v>232.22450000000026</v>
      </c>
      <c r="W48" s="22">
        <v>186.05900000000042</v>
      </c>
      <c r="X48" s="22">
        <v>484.60809999999992</v>
      </c>
    </row>
    <row r="49" spans="2:24" s="10" customFormat="1" ht="6.75" customHeight="1">
      <c r="B49" s="192" t="s">
        <v>37</v>
      </c>
      <c r="C49" s="25"/>
      <c r="D49" s="24"/>
      <c r="E49" s="24"/>
      <c r="F49" s="24"/>
      <c r="G49" s="24"/>
      <c r="H49" s="24"/>
      <c r="I49" s="24"/>
      <c r="J49" s="24"/>
      <c r="K49" s="24"/>
      <c r="L49" s="24"/>
      <c r="M49" s="24"/>
      <c r="N49" s="25"/>
      <c r="O49" s="24"/>
      <c r="P49" s="24"/>
      <c r="Q49" s="24"/>
      <c r="R49" s="24"/>
      <c r="S49" s="24"/>
      <c r="T49" s="24"/>
      <c r="U49" s="24"/>
      <c r="V49" s="24"/>
      <c r="W49" s="24"/>
      <c r="X49" s="24"/>
    </row>
    <row r="50" spans="2:24" s="30" customFormat="1" ht="18.75" customHeight="1">
      <c r="B50" s="191" t="s">
        <v>346</v>
      </c>
      <c r="C50" s="9"/>
      <c r="D50" s="22">
        <f>+D51+D54</f>
        <v>-33.299999999999997</v>
      </c>
      <c r="E50" s="22">
        <f t="shared" ref="E50:M50" si="0">+E51+E54</f>
        <v>-171.8</v>
      </c>
      <c r="F50" s="22">
        <f t="shared" si="0"/>
        <v>-64.899999999999977</v>
      </c>
      <c r="G50" s="22">
        <f t="shared" si="0"/>
        <v>7.1000000000001364</v>
      </c>
      <c r="H50" s="22">
        <f t="shared" si="0"/>
        <v>-206</v>
      </c>
      <c r="I50" s="22">
        <f t="shared" si="0"/>
        <v>-574.70000000000005</v>
      </c>
      <c r="J50" s="22">
        <f t="shared" si="0"/>
        <v>-5752.5</v>
      </c>
      <c r="K50" s="22">
        <f t="shared" si="0"/>
        <v>-1669.1999999999903</v>
      </c>
      <c r="L50" s="22">
        <f t="shared" si="0"/>
        <v>-583.69999999999925</v>
      </c>
      <c r="M50" s="22">
        <f t="shared" si="0"/>
        <v>-231561.20000000004</v>
      </c>
      <c r="N50" s="22">
        <f>+N51+N54</f>
        <v>-2586846.0999999982</v>
      </c>
      <c r="O50" s="22">
        <f>+O51+O54</f>
        <v>-69.299999999999983</v>
      </c>
      <c r="P50" s="22">
        <f t="shared" ref="P50:X50" si="1">+P51+P54</f>
        <v>-100.27289999999981</v>
      </c>
      <c r="Q50" s="22">
        <f t="shared" si="1"/>
        <v>-43.600000000000009</v>
      </c>
      <c r="R50" s="22">
        <f t="shared" si="1"/>
        <v>-88.599999999999952</v>
      </c>
      <c r="S50" s="22">
        <f t="shared" si="1"/>
        <v>-14.999999999999915</v>
      </c>
      <c r="T50" s="22">
        <f t="shared" si="1"/>
        <v>50.299300000000152</v>
      </c>
      <c r="U50" s="22">
        <f t="shared" si="1"/>
        <v>-51.644499999999994</v>
      </c>
      <c r="V50" s="22">
        <f t="shared" si="1"/>
        <v>-232.22450000000009</v>
      </c>
      <c r="W50" s="22">
        <f t="shared" si="1"/>
        <v>-186.05900000000037</v>
      </c>
      <c r="X50" s="22">
        <f t="shared" si="1"/>
        <v>-484.60810000000038</v>
      </c>
    </row>
    <row r="51" spans="2:24" s="10" customFormat="1" ht="18.75" customHeight="1">
      <c r="B51" s="192" t="s">
        <v>347</v>
      </c>
      <c r="C51" s="25"/>
      <c r="D51" s="25">
        <v>0</v>
      </c>
      <c r="E51" s="25">
        <v>0</v>
      </c>
      <c r="F51" s="25">
        <v>0</v>
      </c>
      <c r="G51" s="25">
        <v>0</v>
      </c>
      <c r="H51" s="25">
        <v>0</v>
      </c>
      <c r="I51" s="25">
        <v>0</v>
      </c>
      <c r="J51" s="25">
        <v>3</v>
      </c>
      <c r="K51" s="25">
        <v>0</v>
      </c>
      <c r="L51" s="25">
        <v>0</v>
      </c>
      <c r="M51" s="25">
        <v>0</v>
      </c>
      <c r="N51" s="25">
        <v>0</v>
      </c>
      <c r="O51" s="25">
        <v>0</v>
      </c>
      <c r="P51" s="25">
        <v>0</v>
      </c>
      <c r="Q51" s="25">
        <v>0</v>
      </c>
      <c r="R51" s="25">
        <v>0</v>
      </c>
      <c r="S51" s="25">
        <v>0</v>
      </c>
      <c r="T51" s="25">
        <v>0</v>
      </c>
      <c r="U51" s="25">
        <v>0</v>
      </c>
      <c r="V51" s="25">
        <v>0</v>
      </c>
      <c r="W51" s="25">
        <v>0</v>
      </c>
      <c r="X51" s="25">
        <v>0</v>
      </c>
    </row>
    <row r="52" spans="2:24" s="10" customFormat="1" ht="18.75" customHeight="1">
      <c r="B52" s="192" t="s">
        <v>348</v>
      </c>
      <c r="C52" s="25"/>
      <c r="D52" s="25">
        <v>0</v>
      </c>
      <c r="E52" s="25">
        <v>0</v>
      </c>
      <c r="F52" s="25">
        <v>0</v>
      </c>
      <c r="G52" s="25">
        <v>0</v>
      </c>
      <c r="H52" s="25">
        <v>0</v>
      </c>
      <c r="I52" s="25">
        <v>0</v>
      </c>
      <c r="J52" s="25">
        <v>3</v>
      </c>
      <c r="K52" s="25">
        <v>0</v>
      </c>
      <c r="L52" s="25">
        <v>0</v>
      </c>
      <c r="M52" s="25">
        <v>0</v>
      </c>
      <c r="N52" s="25">
        <v>0</v>
      </c>
      <c r="O52" s="25">
        <v>0</v>
      </c>
      <c r="P52" s="25">
        <v>0</v>
      </c>
      <c r="Q52" s="25">
        <v>0</v>
      </c>
      <c r="R52" s="25">
        <v>0</v>
      </c>
      <c r="S52" s="25">
        <v>0</v>
      </c>
      <c r="T52" s="25">
        <v>0</v>
      </c>
      <c r="U52" s="25">
        <v>0</v>
      </c>
      <c r="V52" s="25">
        <v>0</v>
      </c>
      <c r="W52" s="25">
        <v>0</v>
      </c>
      <c r="X52" s="25">
        <v>0</v>
      </c>
    </row>
    <row r="53" spans="2:24" s="10" customFormat="1" ht="18.75" customHeight="1">
      <c r="B53" s="192" t="s">
        <v>349</v>
      </c>
      <c r="C53" s="25"/>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c r="W53" s="25">
        <v>0</v>
      </c>
      <c r="X53" s="25">
        <v>0</v>
      </c>
    </row>
    <row r="54" spans="2:24" s="10" customFormat="1" ht="18.75" customHeight="1">
      <c r="B54" s="192" t="s">
        <v>350</v>
      </c>
      <c r="C54" s="25"/>
      <c r="D54" s="25">
        <v>-33.299999999999997</v>
      </c>
      <c r="E54" s="25">
        <v>-171.8</v>
      </c>
      <c r="F54" s="25">
        <v>-64.899999999999977</v>
      </c>
      <c r="G54" s="25">
        <v>7.1000000000001364</v>
      </c>
      <c r="H54" s="25">
        <v>-206</v>
      </c>
      <c r="I54" s="25">
        <v>-574.70000000000005</v>
      </c>
      <c r="J54" s="25">
        <v>-5755.5</v>
      </c>
      <c r="K54" s="25">
        <v>-1669.1999999999903</v>
      </c>
      <c r="L54" s="25">
        <v>-583.69999999999925</v>
      </c>
      <c r="M54" s="25">
        <v>-231561.20000000004</v>
      </c>
      <c r="N54" s="25">
        <v>-2586846.0999999982</v>
      </c>
      <c r="O54" s="25">
        <v>-69.299999999999983</v>
      </c>
      <c r="P54" s="25">
        <v>-100.27289999999981</v>
      </c>
      <c r="Q54" s="25">
        <v>-43.600000000000009</v>
      </c>
      <c r="R54" s="25">
        <v>-88.599999999999952</v>
      </c>
      <c r="S54" s="25">
        <v>-14.999999999999915</v>
      </c>
      <c r="T54" s="25">
        <v>50.299300000000152</v>
      </c>
      <c r="U54" s="25">
        <v>-51.644499999999994</v>
      </c>
      <c r="V54" s="25">
        <v>-232.22450000000009</v>
      </c>
      <c r="W54" s="25">
        <v>-186.05900000000037</v>
      </c>
      <c r="X54" s="25">
        <v>-484.60810000000038</v>
      </c>
    </row>
    <row r="55" spans="2:24" s="10" customFormat="1" ht="18.75" customHeight="1">
      <c r="B55" s="192" t="s">
        <v>351</v>
      </c>
      <c r="C55" s="25"/>
      <c r="D55" s="25">
        <v>-89.3</v>
      </c>
      <c r="E55" s="25">
        <v>-144.80000000000001</v>
      </c>
      <c r="F55" s="25">
        <v>-12.9</v>
      </c>
      <c r="G55" s="25">
        <v>18.100000000000001</v>
      </c>
      <c r="H55" s="25">
        <v>-164</v>
      </c>
      <c r="I55" s="25">
        <v>-563.70000000000005</v>
      </c>
      <c r="J55" s="25">
        <v>-3429.3</v>
      </c>
      <c r="K55" s="25">
        <v>2588.6</v>
      </c>
      <c r="L55" s="25">
        <v>-298.89999999999998</v>
      </c>
      <c r="M55" s="25">
        <v>-239456.4</v>
      </c>
      <c r="N55" s="25">
        <v>-2586846.1999999997</v>
      </c>
      <c r="O55" s="25">
        <v>-69.3</v>
      </c>
      <c r="P55" s="25">
        <v>-101.1788</v>
      </c>
      <c r="Q55" s="25">
        <v>-127.3</v>
      </c>
      <c r="R55" s="25">
        <v>-26.5</v>
      </c>
      <c r="S55" s="25">
        <v>-8.3730000000000011</v>
      </c>
      <c r="T55" s="25">
        <v>69.099999999999994</v>
      </c>
      <c r="U55" s="25">
        <v>-17.276600000000002</v>
      </c>
      <c r="V55" s="25">
        <v>-100.9939</v>
      </c>
      <c r="W55" s="25">
        <v>-181.48059999999998</v>
      </c>
      <c r="X55" s="25">
        <v>-366.21009999999995</v>
      </c>
    </row>
    <row r="56" spans="2:24" s="10" customFormat="1" ht="18.75" customHeight="1">
      <c r="B56" s="192" t="s">
        <v>352</v>
      </c>
      <c r="C56" s="25"/>
      <c r="D56" s="25">
        <v>56</v>
      </c>
      <c r="E56" s="25">
        <v>-27</v>
      </c>
      <c r="F56" s="25">
        <v>-51.999999999999979</v>
      </c>
      <c r="G56" s="25">
        <v>-10.999999999999865</v>
      </c>
      <c r="H56" s="25">
        <v>-42</v>
      </c>
      <c r="I56" s="25">
        <v>-11</v>
      </c>
      <c r="J56" s="25">
        <v>-2326.1999999999998</v>
      </c>
      <c r="K56" s="25">
        <v>-4257.7999999999902</v>
      </c>
      <c r="L56" s="25">
        <v>-284.79999999999927</v>
      </c>
      <c r="M56" s="25">
        <v>7895.1999999999534</v>
      </c>
      <c r="N56" s="25">
        <v>0.10000000149011612</v>
      </c>
      <c r="O56" s="25">
        <v>1.6431300764452317E-14</v>
      </c>
      <c r="P56" s="25">
        <v>0.90590000000019355</v>
      </c>
      <c r="Q56" s="25">
        <v>83.699999999999989</v>
      </c>
      <c r="R56" s="25">
        <v>-62.099999999999952</v>
      </c>
      <c r="S56" s="25">
        <v>-6.6269999999999136</v>
      </c>
      <c r="T56" s="25">
        <v>-18.800699999999843</v>
      </c>
      <c r="U56" s="25">
        <v>-34.367899999999992</v>
      </c>
      <c r="V56" s="25">
        <v>-131.23060000000009</v>
      </c>
      <c r="W56" s="25">
        <v>-4.5784000000003715</v>
      </c>
      <c r="X56" s="25">
        <v>-118.39800000000039</v>
      </c>
    </row>
    <row r="57" spans="2:24" s="10" customFormat="1" ht="8.25" customHeight="1" thickBot="1">
      <c r="B57" s="34"/>
      <c r="C57" s="34"/>
      <c r="D57" s="34"/>
      <c r="E57" s="34"/>
      <c r="F57" s="34"/>
      <c r="G57" s="34"/>
      <c r="H57" s="34"/>
      <c r="I57" s="34"/>
      <c r="J57" s="34"/>
      <c r="K57" s="34"/>
      <c r="L57" s="34"/>
      <c r="M57" s="34"/>
      <c r="N57" s="34"/>
      <c r="O57" s="34"/>
      <c r="P57" s="34"/>
      <c r="Q57" s="34"/>
      <c r="R57" s="34"/>
      <c r="S57" s="34"/>
      <c r="T57" s="34"/>
      <c r="U57" s="34"/>
      <c r="V57" s="33"/>
      <c r="W57" s="33"/>
      <c r="X57" s="33"/>
    </row>
    <row r="58" spans="2:24" s="10" customFormat="1" ht="18" customHeight="1">
      <c r="B58" s="35" t="s">
        <v>39</v>
      </c>
      <c r="C58" s="35" t="s">
        <v>353</v>
      </c>
      <c r="D58" s="35"/>
      <c r="E58" s="35"/>
      <c r="F58" s="36"/>
      <c r="G58" s="36"/>
      <c r="H58" s="12"/>
      <c r="I58" s="12"/>
      <c r="J58" s="12"/>
      <c r="K58" s="12"/>
      <c r="L58" s="12"/>
      <c r="M58" s="12"/>
      <c r="N58" s="12"/>
      <c r="O58" s="12"/>
      <c r="P58" s="12"/>
      <c r="Q58" s="12"/>
      <c r="R58" s="12"/>
      <c r="S58" s="12"/>
      <c r="T58" s="12"/>
      <c r="U58" s="12"/>
    </row>
    <row r="59" spans="2:24" s="10" customFormat="1" ht="18" customHeight="1">
      <c r="B59" s="35" t="s">
        <v>40</v>
      </c>
      <c r="C59" s="35" t="s">
        <v>354</v>
      </c>
      <c r="D59" s="35"/>
      <c r="E59" s="36"/>
      <c r="F59" s="36"/>
      <c r="G59" s="12"/>
      <c r="N59" s="12"/>
      <c r="O59" s="12"/>
      <c r="P59" s="12"/>
      <c r="Q59" s="12"/>
      <c r="R59" s="12"/>
      <c r="S59" s="12"/>
      <c r="T59" s="12"/>
      <c r="U59" s="12"/>
    </row>
    <row r="60" spans="2:24" ht="18" customHeight="1">
      <c r="B60" s="35" t="s">
        <v>41</v>
      </c>
      <c r="C60" s="35" t="s">
        <v>355</v>
      </c>
      <c r="D60" s="12"/>
      <c r="E60" s="12"/>
      <c r="F60" s="12"/>
      <c r="G60" s="12"/>
    </row>
    <row r="61" spans="2:24" ht="18" customHeight="1">
      <c r="B61" s="35" t="s">
        <v>42</v>
      </c>
      <c r="C61" s="35" t="s">
        <v>356</v>
      </c>
      <c r="D61" s="12"/>
      <c r="E61" s="12"/>
      <c r="F61" s="12"/>
      <c r="G61" s="12"/>
    </row>
    <row r="62" spans="2:24" ht="18" customHeight="1">
      <c r="B62" s="35" t="s">
        <v>201</v>
      </c>
      <c r="C62" s="1" t="s">
        <v>357</v>
      </c>
    </row>
    <row r="63" spans="2:24" ht="18" customHeight="1"/>
    <row r="64" spans="2:24" ht="18" customHeight="1"/>
    <row r="65" ht="18" customHeight="1"/>
    <row r="66" ht="18" customHeight="1"/>
  </sheetData>
  <mergeCells count="1">
    <mergeCell ref="B27:C27"/>
  </mergeCells>
  <printOptions verticalCentered="1"/>
  <pageMargins left="0.39370078740157483" right="0.39370078740157483" top="0.39370078740157483" bottom="0.39370078740157483" header="0" footer="0"/>
  <pageSetup paperSize="176" scale="62" orientation="portrait" r:id="rId1"/>
  <ignoredErrors>
    <ignoredError sqref="D6:X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35</vt:i4>
      </vt:variant>
    </vt:vector>
  </HeadingPairs>
  <TitlesOfParts>
    <vt:vector size="67" baseType="lpstr">
      <vt:lpstr>VI - 1</vt:lpstr>
      <vt:lpstr>VI - 1a</vt:lpstr>
      <vt:lpstr>VI - 2</vt:lpstr>
      <vt:lpstr>VI - 2a</vt:lpstr>
      <vt:lpstr>VI - 3</vt:lpstr>
      <vt:lpstr>VI - 3a</vt:lpstr>
      <vt:lpstr>VI - 4</vt:lpstr>
      <vt:lpstr>VI - 4a</vt:lpstr>
      <vt:lpstr>VI - 5</vt:lpstr>
      <vt:lpstr>VI -5a</vt:lpstr>
      <vt:lpstr>VI - 5a</vt:lpstr>
      <vt:lpstr>VI - 6</vt:lpstr>
      <vt:lpstr>VI - 6a</vt:lpstr>
      <vt:lpstr>VI - 7</vt:lpstr>
      <vt:lpstr>VI - 7a</vt:lpstr>
      <vt:lpstr>VI - 8</vt:lpstr>
      <vt:lpstr>VI - 8a</vt:lpstr>
      <vt:lpstr>VI - 9</vt:lpstr>
      <vt:lpstr>VI - 9a</vt:lpstr>
      <vt:lpstr>VI - 10 </vt:lpstr>
      <vt:lpstr>VI -11</vt:lpstr>
      <vt:lpstr>VI - 12 </vt:lpstr>
      <vt:lpstr>VI - 13 </vt:lpstr>
      <vt:lpstr>VI - 14</vt:lpstr>
      <vt:lpstr>VI - 15 </vt:lpstr>
      <vt:lpstr>VI - 16 </vt:lpstr>
      <vt:lpstr>VI - 17 </vt:lpstr>
      <vt:lpstr>VI - 18 </vt:lpstr>
      <vt:lpstr>VI - 19 </vt:lpstr>
      <vt:lpstr>VI - 20</vt:lpstr>
      <vt:lpstr>VI - 21 </vt:lpstr>
      <vt:lpstr>VI - 22</vt:lpstr>
      <vt:lpstr>'VI - 1'!Área_de_impresión</vt:lpstr>
      <vt:lpstr>'VI - 10 '!Área_de_impresión</vt:lpstr>
      <vt:lpstr>'VI - 12 '!Área_de_impresión</vt:lpstr>
      <vt:lpstr>'VI - 13 '!Área_de_impresión</vt:lpstr>
      <vt:lpstr>'VI - 14'!Área_de_impresión</vt:lpstr>
      <vt:lpstr>'VI - 15 '!Área_de_impresión</vt:lpstr>
      <vt:lpstr>'VI - 16 '!Área_de_impresión</vt:lpstr>
      <vt:lpstr>'VI - 17 '!Área_de_impresión</vt:lpstr>
      <vt:lpstr>'VI - 18 '!Área_de_impresión</vt:lpstr>
      <vt:lpstr>'VI - 19 '!Área_de_impresión</vt:lpstr>
      <vt:lpstr>'VI - 1a'!Área_de_impresión</vt:lpstr>
      <vt:lpstr>'VI - 2'!Área_de_impresión</vt:lpstr>
      <vt:lpstr>'VI - 20'!Área_de_impresión</vt:lpstr>
      <vt:lpstr>'VI - 21 '!Área_de_impresión</vt:lpstr>
      <vt:lpstr>'VI - 22'!Área_de_impresión</vt:lpstr>
      <vt:lpstr>'VI - 2a'!Área_de_impresión</vt:lpstr>
      <vt:lpstr>'VI - 3'!Área_de_impresión</vt:lpstr>
      <vt:lpstr>'VI - 3a'!Área_de_impresión</vt:lpstr>
      <vt:lpstr>'VI - 4'!Área_de_impresión</vt:lpstr>
      <vt:lpstr>'VI - 4a'!Área_de_impresión</vt:lpstr>
      <vt:lpstr>'VI - 5'!Área_de_impresión</vt:lpstr>
      <vt:lpstr>'VI - 5a'!Área_de_impresión</vt:lpstr>
      <vt:lpstr>'VI - 6'!Área_de_impresión</vt:lpstr>
      <vt:lpstr>'VI - 6a'!Área_de_impresión</vt:lpstr>
      <vt:lpstr>'VI - 7'!Área_de_impresión</vt:lpstr>
      <vt:lpstr>'VI - 7a'!Área_de_impresión</vt:lpstr>
      <vt:lpstr>'VI - 8'!Área_de_impresión</vt:lpstr>
      <vt:lpstr>'VI - 8a'!Área_de_impresión</vt:lpstr>
      <vt:lpstr>'VI - 9'!Área_de_impresión</vt:lpstr>
      <vt:lpstr>'VI - 9a'!Área_de_impresión</vt:lpstr>
      <vt:lpstr>'VI -11'!Área_de_impresión</vt:lpstr>
      <vt:lpstr>'VI -5a'!Área_de_impresión</vt:lpstr>
      <vt:lpstr>'VI - 19 '!Títulos_a_imprimir</vt:lpstr>
      <vt:lpstr>'VI - 20'!Títulos_a_imprimir</vt:lpstr>
      <vt:lpstr>'VI - 21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Miranda Corrales, Ligia del Socorro</dc:creator>
  <cp:lastModifiedBy>Miranda Corrales, Ligia del Socorro</cp:lastModifiedBy>
  <dcterms:created xsi:type="dcterms:W3CDTF">2019-03-26T17:11:28Z</dcterms:created>
  <dcterms:modified xsi:type="dcterms:W3CDTF">2021-04-19T16:39:54Z</dcterms:modified>
</cp:coreProperties>
</file>