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CNN2006\Publicación\Marzo 2023\Marzo 2023 valores\Publicar serie 2006-2020\"/>
    </mc:Choice>
  </mc:AlternateContent>
  <xr:revisionPtr revIDLastSave="0" documentId="13_ncr:1_{4C513F62-DD8E-4774-A810-37FF468F2282}" xr6:coauthVersionLast="36" xr6:coauthVersionMax="36" xr10:uidLastSave="{00000000-0000-0000-0000-000000000000}"/>
  <bookViews>
    <workbookView xWindow="0" yWindow="0" windowWidth="28800" windowHeight="11985" xr2:uid="{00000000-000D-0000-FFFF-FFFF00000000}"/>
  </bookViews>
  <sheets>
    <sheet name="portada" sheetId="18" r:id="rId1"/>
    <sheet name="1" sheetId="7" r:id="rId2"/>
    <sheet name="2" sheetId="8" r:id="rId3"/>
    <sheet name="3" sheetId="9" r:id="rId4"/>
    <sheet name="4" sheetId="10" r:id="rId5"/>
    <sheet name="5" sheetId="11" r:id="rId6"/>
  </sheets>
  <calcPr calcId="191029"/>
</workbook>
</file>

<file path=xl/calcChain.xml><?xml version="1.0" encoding="utf-8"?>
<calcChain xmlns="http://schemas.openxmlformats.org/spreadsheetml/2006/main">
  <c r="U23" i="9" l="1"/>
  <c r="T23" i="9"/>
  <c r="M17" i="9"/>
  <c r="U19" i="9"/>
  <c r="U17" i="9"/>
  <c r="U21" i="9"/>
  <c r="T40" i="9" l="1"/>
  <c r="T43" i="9"/>
  <c r="U43" i="9" l="1"/>
  <c r="U51" i="9"/>
  <c r="U42" i="9"/>
  <c r="T42" i="9"/>
  <c r="U39" i="9"/>
  <c r="T39" i="9"/>
  <c r="U38" i="9"/>
  <c r="T38" i="9"/>
  <c r="U37" i="9"/>
  <c r="T35" i="9"/>
  <c r="U33" i="9"/>
  <c r="T33" i="9"/>
  <c r="U32" i="9"/>
  <c r="T32" i="9"/>
  <c r="U31" i="9"/>
  <c r="T29" i="9"/>
  <c r="U46" i="9"/>
  <c r="T46" i="9"/>
  <c r="U45" i="9"/>
  <c r="U25" i="9"/>
  <c r="T30" i="9"/>
  <c r="T47" i="9"/>
  <c r="T51" i="9"/>
  <c r="T25" i="9"/>
  <c r="T27" i="7"/>
  <c r="T27" i="9" s="1"/>
  <c r="T36" i="9"/>
  <c r="U30" i="9"/>
  <c r="U29" i="9"/>
  <c r="T45" i="9"/>
  <c r="T44" i="9"/>
  <c r="T21" i="9"/>
  <c r="U40" i="9"/>
  <c r="T31" i="9"/>
  <c r="U47" i="9"/>
  <c r="U24" i="9"/>
  <c r="U19" i="7"/>
  <c r="T37" i="9"/>
  <c r="U36" i="9"/>
  <c r="U35" i="9"/>
  <c r="U49" i="9"/>
  <c r="T49" i="9"/>
  <c r="U27" i="7"/>
  <c r="U27" i="9" s="1"/>
  <c r="U44" i="9"/>
  <c r="T24" i="9"/>
  <c r="T19" i="7"/>
  <c r="T19" i="9" s="1"/>
  <c r="S39" i="9"/>
  <c r="S32" i="9"/>
  <c r="R40" i="9"/>
  <c r="R24" i="9"/>
  <c r="Q25" i="9"/>
  <c r="Q44" i="9"/>
  <c r="Q47" i="9"/>
  <c r="O40" i="9"/>
  <c r="N19" i="7"/>
  <c r="D32" i="9"/>
  <c r="E32" i="9"/>
  <c r="G32" i="9"/>
  <c r="K32" i="9"/>
  <c r="M32" i="9"/>
  <c r="N32" i="9"/>
  <c r="O32" i="9"/>
  <c r="H35" i="9"/>
  <c r="E36" i="9"/>
  <c r="E42" i="9"/>
  <c r="G42" i="9"/>
  <c r="C21" i="9"/>
  <c r="R21" i="9" l="1"/>
  <c r="H42" i="9"/>
  <c r="J25" i="9"/>
  <c r="I33" i="9"/>
  <c r="J38" i="9"/>
  <c r="J29" i="9"/>
  <c r="F31" i="9"/>
  <c r="C49" i="9"/>
  <c r="C51" i="9"/>
  <c r="E35" i="9"/>
  <c r="D38" i="9"/>
  <c r="S25" i="9"/>
  <c r="S29" i="9"/>
  <c r="Q19" i="7"/>
  <c r="Q19" i="9" s="1"/>
  <c r="Q49" i="9"/>
  <c r="S31" i="9"/>
  <c r="R36" i="9"/>
  <c r="C27" i="7"/>
  <c r="C27" i="9" s="1"/>
  <c r="C33" i="9"/>
  <c r="R38" i="9"/>
  <c r="R39" i="9"/>
  <c r="R44" i="9"/>
  <c r="Q38" i="9"/>
  <c r="M21" i="9"/>
  <c r="R45" i="9"/>
  <c r="L21" i="9"/>
  <c r="H19" i="7"/>
  <c r="H19" i="9" s="1"/>
  <c r="G44" i="9"/>
  <c r="G19" i="7"/>
  <c r="G19" i="9" s="1"/>
  <c r="F44" i="9"/>
  <c r="E44" i="9"/>
  <c r="M36" i="9"/>
  <c r="C43" i="9"/>
  <c r="H39" i="9"/>
  <c r="H30" i="9"/>
  <c r="P38" i="9"/>
  <c r="G39" i="9"/>
  <c r="G30" i="9"/>
  <c r="R42" i="9"/>
  <c r="J24" i="9"/>
  <c r="R43" i="9"/>
  <c r="C32" i="9"/>
  <c r="I40" i="9"/>
  <c r="P29" i="9"/>
  <c r="S33" i="9"/>
  <c r="G46" i="9"/>
  <c r="R27" i="7"/>
  <c r="R27" i="9" s="1"/>
  <c r="F49" i="9"/>
  <c r="H36" i="9"/>
  <c r="H24" i="9"/>
  <c r="G36" i="9"/>
  <c r="G24" i="9"/>
  <c r="K29" i="9"/>
  <c r="H46" i="9"/>
  <c r="T17" i="9"/>
  <c r="F36" i="9"/>
  <c r="F24" i="9"/>
  <c r="I32" i="9"/>
  <c r="H32" i="9"/>
  <c r="M45" i="9"/>
  <c r="H49" i="9"/>
  <c r="H38" i="9"/>
  <c r="G38" i="9"/>
  <c r="G29" i="9"/>
  <c r="M47" i="9"/>
  <c r="E45" i="9"/>
  <c r="I42" i="9"/>
  <c r="O42" i="9"/>
  <c r="H29" i="9"/>
  <c r="S45" i="9"/>
  <c r="F42" i="9"/>
  <c r="O51" i="9"/>
  <c r="G47" i="9"/>
  <c r="H25" i="9"/>
  <c r="G45" i="9"/>
  <c r="C38" i="9"/>
  <c r="C39" i="9"/>
  <c r="R32" i="9"/>
  <c r="N31" i="9"/>
  <c r="H45" i="9"/>
  <c r="C36" i="9"/>
  <c r="C37" i="9"/>
  <c r="C40" i="9"/>
  <c r="F19" i="7"/>
  <c r="F19" i="9" s="1"/>
  <c r="P43" i="9"/>
  <c r="F32" i="9"/>
  <c r="G49" i="9"/>
  <c r="F45" i="9"/>
  <c r="G23" i="9"/>
  <c r="H27" i="7"/>
  <c r="H27" i="9" s="1"/>
  <c r="H47" i="9"/>
  <c r="C42" i="9"/>
  <c r="H44" i="9"/>
  <c r="I49" i="9"/>
  <c r="E43" i="9"/>
  <c r="I39" i="9"/>
  <c r="E33" i="9"/>
  <c r="I30" i="9"/>
  <c r="I31" i="9"/>
  <c r="L45" i="9"/>
  <c r="D43" i="9"/>
  <c r="K45" i="9"/>
  <c r="K36" i="9"/>
  <c r="O43" i="9"/>
  <c r="O33" i="9"/>
  <c r="O30" i="9"/>
  <c r="O44" i="9"/>
  <c r="J45" i="9"/>
  <c r="F39" i="9"/>
  <c r="F30" i="9"/>
  <c r="N43" i="9"/>
  <c r="N21" i="9"/>
  <c r="I45" i="9"/>
  <c r="E39" i="9"/>
  <c r="I36" i="9"/>
  <c r="E30" i="9"/>
  <c r="I24" i="9"/>
  <c r="M46" i="9"/>
  <c r="M39" i="9"/>
  <c r="L43" i="9"/>
  <c r="L49" i="9"/>
  <c r="L29" i="9"/>
  <c r="I47" i="9"/>
  <c r="J42" i="9"/>
  <c r="L47" i="9"/>
  <c r="J47" i="9"/>
  <c r="F21" i="9"/>
  <c r="F25" i="9"/>
  <c r="P27" i="7"/>
  <c r="P27" i="9" s="1"/>
  <c r="K44" i="9"/>
  <c r="J39" i="9"/>
  <c r="I29" i="9"/>
  <c r="L23" i="9"/>
  <c r="J32" i="9"/>
  <c r="I38" i="9"/>
  <c r="K35" i="9"/>
  <c r="E38" i="9"/>
  <c r="I35" i="9"/>
  <c r="J37" i="9"/>
  <c r="J36" i="9"/>
  <c r="J31" i="9"/>
  <c r="J51" i="9"/>
  <c r="F35" i="9"/>
  <c r="N46" i="9"/>
  <c r="I51" i="9"/>
  <c r="O45" i="9"/>
  <c r="N45" i="9"/>
  <c r="F40" i="9"/>
  <c r="K23" i="9"/>
  <c r="Q27" i="7"/>
  <c r="Q27" i="9" s="1"/>
  <c r="N51" i="9"/>
  <c r="F47" i="9"/>
  <c r="F38" i="9"/>
  <c r="J35" i="9"/>
  <c r="F29" i="9"/>
  <c r="J23" i="9"/>
  <c r="M51" i="9"/>
  <c r="E47" i="9"/>
  <c r="I44" i="9"/>
  <c r="I23" i="9"/>
  <c r="D29" i="9"/>
  <c r="O46" i="9"/>
  <c r="O37" i="9"/>
  <c r="G35" i="9"/>
  <c r="K31" i="9"/>
  <c r="O25" i="9"/>
  <c r="J40" i="9"/>
  <c r="F23" i="9"/>
  <c r="M37" i="9"/>
  <c r="E23" i="9"/>
  <c r="H51" i="9"/>
  <c r="L37" i="9"/>
  <c r="G31" i="9"/>
  <c r="G51" i="9"/>
  <c r="K46" i="9"/>
  <c r="G40" i="9"/>
  <c r="F51" i="9"/>
  <c r="I46" i="9"/>
  <c r="M43" i="9"/>
  <c r="I37" i="9"/>
  <c r="M33" i="9"/>
  <c r="E27" i="7"/>
  <c r="E27" i="9" s="1"/>
  <c r="I25" i="9"/>
  <c r="M19" i="7"/>
  <c r="M19" i="9" s="1"/>
  <c r="S42" i="9"/>
  <c r="D40" i="9"/>
  <c r="L33" i="9"/>
  <c r="D31" i="9"/>
  <c r="O49" i="9"/>
  <c r="K43" i="9"/>
  <c r="O39" i="9"/>
  <c r="G37" i="9"/>
  <c r="G25" i="9"/>
  <c r="K19" i="7"/>
  <c r="K19" i="9" s="1"/>
  <c r="R33" i="9"/>
  <c r="C29" i="9"/>
  <c r="F46" i="9"/>
  <c r="J43" i="9"/>
  <c r="N39" i="9"/>
  <c r="F37" i="9"/>
  <c r="J33" i="9"/>
  <c r="N40" i="9"/>
  <c r="M40" i="9"/>
  <c r="N25" i="9"/>
  <c r="M25" i="9"/>
  <c r="H40" i="9"/>
  <c r="J44" i="9"/>
  <c r="E29" i="9"/>
  <c r="H23" i="9"/>
  <c r="H31" i="9"/>
  <c r="E51" i="9"/>
  <c r="E40" i="9"/>
  <c r="H37" i="9"/>
  <c r="C30" i="9"/>
  <c r="E46" i="9"/>
  <c r="I43" i="9"/>
  <c r="E19" i="7"/>
  <c r="E19" i="9" s="1"/>
  <c r="I21" i="9"/>
  <c r="C31" i="9"/>
  <c r="D46" i="9"/>
  <c r="H43" i="9"/>
  <c r="D37" i="9"/>
  <c r="H33" i="9"/>
  <c r="L27" i="7"/>
  <c r="L27" i="9" s="1"/>
  <c r="D19" i="7"/>
  <c r="H21" i="9"/>
  <c r="K49" i="9"/>
  <c r="G43" i="9"/>
  <c r="K39" i="9"/>
  <c r="O36" i="9"/>
  <c r="G33" i="9"/>
  <c r="O24" i="9"/>
  <c r="G21" i="9"/>
  <c r="E31" i="9"/>
  <c r="J49" i="9"/>
  <c r="F43" i="9"/>
  <c r="N36" i="9"/>
  <c r="F33" i="9"/>
  <c r="N24" i="9"/>
  <c r="Q43" i="9"/>
  <c r="P21" i="9"/>
  <c r="P39" i="9"/>
  <c r="P33" i="9"/>
  <c r="P24" i="9"/>
  <c r="P32" i="9"/>
  <c r="Q21" i="9"/>
  <c r="Q35" i="9"/>
  <c r="Q39" i="9"/>
  <c r="J21" i="9"/>
  <c r="J19" i="7"/>
  <c r="J19" i="9" s="1"/>
  <c r="S27" i="7"/>
  <c r="S27" i="9" s="1"/>
  <c r="S30" i="9"/>
  <c r="O27" i="7"/>
  <c r="O27" i="9" s="1"/>
  <c r="Q51" i="9"/>
  <c r="N27" i="7"/>
  <c r="N27" i="9" s="1"/>
  <c r="C23" i="9"/>
  <c r="M27" i="7"/>
  <c r="M27" i="9" s="1"/>
  <c r="S46" i="9"/>
  <c r="C24" i="9"/>
  <c r="S37" i="9"/>
  <c r="C25" i="9"/>
  <c r="R25" i="9"/>
  <c r="S44" i="9"/>
  <c r="N23" i="9"/>
  <c r="N19" i="9"/>
  <c r="P47" i="9"/>
  <c r="S43" i="9"/>
  <c r="D36" i="9"/>
  <c r="O38" i="9"/>
  <c r="N33" i="9"/>
  <c r="Q46" i="9"/>
  <c r="P19" i="7"/>
  <c r="P19" i="9" s="1"/>
  <c r="R35" i="9"/>
  <c r="R46" i="9"/>
  <c r="N38" i="9"/>
  <c r="L19" i="7"/>
  <c r="L19" i="9" s="1"/>
  <c r="D23" i="9"/>
  <c r="P46" i="9"/>
  <c r="Q24" i="9"/>
  <c r="R47" i="9"/>
  <c r="S21" i="9"/>
  <c r="K37" i="9"/>
  <c r="G27" i="7"/>
  <c r="G27" i="9" s="1"/>
  <c r="K25" i="9"/>
  <c r="O21" i="9"/>
  <c r="Q45" i="9"/>
  <c r="R49" i="9"/>
  <c r="S23" i="9"/>
  <c r="O35" i="9"/>
  <c r="J46" i="9"/>
  <c r="F27" i="7"/>
  <c r="F27" i="9" s="1"/>
  <c r="R51" i="9"/>
  <c r="S24" i="9"/>
  <c r="C35" i="9"/>
  <c r="O31" i="9"/>
  <c r="Q42" i="9"/>
  <c r="D19" i="9"/>
  <c r="D27" i="7"/>
  <c r="D27" i="9" s="1"/>
  <c r="S36" i="9"/>
  <c r="D21" i="9"/>
  <c r="P42" i="9"/>
  <c r="Q40" i="9"/>
  <c r="J27" i="7"/>
  <c r="J27" i="9" s="1"/>
  <c r="C44" i="9"/>
  <c r="Q37" i="9"/>
  <c r="P37" i="9"/>
  <c r="O47" i="9"/>
  <c r="K42" i="9"/>
  <c r="J30" i="9"/>
  <c r="N47" i="9"/>
  <c r="O23" i="9"/>
  <c r="M29" i="9"/>
  <c r="D39" i="9"/>
  <c r="R29" i="9"/>
  <c r="K51" i="9"/>
  <c r="N29" i="9"/>
  <c r="P25" i="9"/>
  <c r="S47" i="9"/>
  <c r="K27" i="7"/>
  <c r="K27" i="9" s="1"/>
  <c r="N30" i="9"/>
  <c r="R19" i="7"/>
  <c r="R19" i="9" s="1"/>
  <c r="Q36" i="9"/>
  <c r="M31" i="9"/>
  <c r="S49" i="9"/>
  <c r="S35" i="9"/>
  <c r="C45" i="9"/>
  <c r="C46" i="9"/>
  <c r="R23" i="9"/>
  <c r="S38" i="9"/>
  <c r="C47" i="9"/>
  <c r="S40" i="9"/>
  <c r="L40" i="9"/>
  <c r="O29" i="9"/>
  <c r="R30" i="9"/>
  <c r="R31" i="9"/>
  <c r="D24" i="9"/>
  <c r="M44" i="9"/>
  <c r="M38" i="9"/>
  <c r="M23" i="9"/>
  <c r="E21" i="9"/>
  <c r="Q32" i="9"/>
  <c r="R37" i="9"/>
  <c r="S51" i="9"/>
  <c r="D30" i="9"/>
  <c r="E49" i="9"/>
  <c r="D33" i="9"/>
  <c r="K30" i="9"/>
  <c r="K47" i="9"/>
  <c r="K24" i="9"/>
  <c r="C19" i="7"/>
  <c r="C19" i="9" s="1"/>
  <c r="L35" i="9"/>
  <c r="L30" i="9"/>
  <c r="M30" i="9"/>
  <c r="N49" i="9"/>
  <c r="N44" i="9"/>
  <c r="P35" i="9"/>
  <c r="P31" i="9"/>
  <c r="P36" i="9"/>
  <c r="S19" i="7"/>
  <c r="S19" i="9" s="1"/>
  <c r="K21" i="9"/>
  <c r="L42" i="9"/>
  <c r="L39" i="9"/>
  <c r="L51" i="9"/>
  <c r="N35" i="9"/>
  <c r="N42" i="9"/>
  <c r="N37" i="9"/>
  <c r="O19" i="7"/>
  <c r="O19" i="9" s="1"/>
  <c r="I27" i="7"/>
  <c r="I27" i="9" s="1"/>
  <c r="P23" i="9"/>
  <c r="P40" i="9"/>
  <c r="D35" i="9"/>
  <c r="E24" i="9"/>
  <c r="D51" i="9"/>
  <c r="D49" i="9"/>
  <c r="D25" i="9"/>
  <c r="K40" i="9"/>
  <c r="L46" i="9"/>
  <c r="L32" i="9"/>
  <c r="L44" i="9"/>
  <c r="M49" i="9"/>
  <c r="M42" i="9"/>
  <c r="I19" i="7"/>
  <c r="I19" i="9" s="1"/>
  <c r="P49" i="9"/>
  <c r="Q23" i="9"/>
  <c r="Q31" i="9"/>
  <c r="P45" i="9"/>
  <c r="Q29" i="9"/>
  <c r="D42" i="9"/>
  <c r="E37" i="9"/>
  <c r="D47" i="9"/>
  <c r="D44" i="9"/>
  <c r="K33" i="9"/>
  <c r="L38" i="9"/>
  <c r="M24" i="9"/>
  <c r="L36" i="9"/>
  <c r="M35" i="9"/>
  <c r="P30" i="9"/>
  <c r="Q30" i="9"/>
  <c r="P51" i="9"/>
  <c r="Q33" i="9"/>
  <c r="D45" i="9"/>
  <c r="E25" i="9"/>
  <c r="K38" i="9"/>
  <c r="L31" i="9"/>
  <c r="L24" i="9"/>
  <c r="L25" i="9"/>
  <c r="P44" i="9"/>
  <c r="H17" i="9" l="1"/>
  <c r="Q17" i="9"/>
  <c r="O17" i="9"/>
  <c r="G17" i="9"/>
  <c r="L17" i="9"/>
  <c r="N17" i="9"/>
  <c r="R17" i="9"/>
  <c r="F17" i="9"/>
  <c r="C17" i="9"/>
  <c r="K17" i="9"/>
  <c r="E17" i="9"/>
  <c r="J17" i="9"/>
  <c r="S17" i="9"/>
  <c r="D17" i="9"/>
  <c r="P17" i="9"/>
  <c r="I17" i="9"/>
</calcChain>
</file>

<file path=xl/sharedStrings.xml><?xml version="1.0" encoding="utf-8"?>
<sst xmlns="http://schemas.openxmlformats.org/spreadsheetml/2006/main" count="193" uniqueCount="43">
  <si>
    <t>PIB enfoque del gasto, estructura porcentual</t>
  </si>
  <si>
    <t>PIB enfoque del gasto, tasa de crecimiento</t>
  </si>
  <si>
    <t>PIB enfoque del gasto, deflatores</t>
  </si>
  <si>
    <t>Estructura porcentual</t>
  </si>
  <si>
    <t>Conceptos</t>
  </si>
  <si>
    <t>Producto interno bruto</t>
  </si>
  <si>
    <t>1. Consumo</t>
  </si>
  <si>
    <t>2. Formación Bruta de Capital</t>
  </si>
  <si>
    <t xml:space="preserve">    Formación bruta de capital fijo</t>
  </si>
  <si>
    <t xml:space="preserve">      Construcción</t>
  </si>
  <si>
    <t xml:space="preserve">      Maquinaria y Equipo</t>
  </si>
  <si>
    <t xml:space="preserve">      Otras Inversiones</t>
  </si>
  <si>
    <t xml:space="preserve">     Variación de Existencias</t>
  </si>
  <si>
    <t xml:space="preserve">    Formación bruta de capital Pública</t>
  </si>
  <si>
    <t xml:space="preserve">     Inversión Fija</t>
  </si>
  <si>
    <t xml:space="preserve">    Formación bruta de capital Privada</t>
  </si>
  <si>
    <t xml:space="preserve">3. Exportaciones </t>
  </si>
  <si>
    <t>4. Importaciones</t>
  </si>
  <si>
    <t>Producto Interno Bruto: enfoque del gasto</t>
  </si>
  <si>
    <t>Producto Interno Bruto: enfoque del gasto.</t>
  </si>
  <si>
    <t>(millones de córdobas)</t>
  </si>
  <si>
    <t>p/: Preliminar</t>
  </si>
  <si>
    <t>e/: Estimado</t>
  </si>
  <si>
    <r>
      <t xml:space="preserve">Producto interno bruto </t>
    </r>
    <r>
      <rPr>
        <b/>
        <vertAlign val="superscript"/>
        <sz val="10"/>
        <rFont val="Verdana"/>
        <family val="2"/>
      </rPr>
      <t>1/</t>
    </r>
  </si>
  <si>
    <t xml:space="preserve">Fuente: BCN </t>
  </si>
  <si>
    <t>Tasa de crecimiento del deflator</t>
  </si>
  <si>
    <t>(millones de córdobas constantes, a precios de 2006)</t>
  </si>
  <si>
    <t>Tasas de crecimiento</t>
  </si>
  <si>
    <t xml:space="preserve">PIB enfoque del gasto, millones de córdobas </t>
  </si>
  <si>
    <t>PIB enfoque del gasto, millones de córdobas constantes, a precios de 2006</t>
  </si>
  <si>
    <t>Producto Interno Bruto, enfoque del gasto</t>
  </si>
  <si>
    <t>Del cual:</t>
  </si>
  <si>
    <t xml:space="preserve">     Consumo Colectivo</t>
  </si>
  <si>
    <t xml:space="preserve">     Consumo individual</t>
  </si>
  <si>
    <t>Consumo individual de hogares e ISFLSH</t>
  </si>
  <si>
    <t>Consumo del Gobierno</t>
  </si>
  <si>
    <t>de encadenamiento para obtener los valores constantes</t>
  </si>
  <si>
    <t xml:space="preserve">Producto interno bruto </t>
  </si>
  <si>
    <r>
      <t>2021</t>
    </r>
    <r>
      <rPr>
        <b/>
        <vertAlign val="superscript"/>
        <sz val="10"/>
        <rFont val="Verdana"/>
        <family val="2"/>
      </rPr>
      <t xml:space="preserve"> p</t>
    </r>
    <r>
      <rPr>
        <vertAlign val="superscript"/>
        <sz val="12"/>
        <rFont val="Verdana"/>
        <family val="2"/>
      </rPr>
      <t>/</t>
    </r>
  </si>
  <si>
    <r>
      <t>2022</t>
    </r>
    <r>
      <rPr>
        <b/>
        <vertAlign val="superscript"/>
        <sz val="10"/>
        <rFont val="Verdana"/>
        <family val="2"/>
      </rPr>
      <t xml:space="preserve"> p</t>
    </r>
    <r>
      <rPr>
        <vertAlign val="superscript"/>
        <sz val="12"/>
        <rFont val="Verdana"/>
        <family val="2"/>
      </rPr>
      <t>/</t>
    </r>
  </si>
  <si>
    <r>
      <t>2023</t>
    </r>
    <r>
      <rPr>
        <b/>
        <vertAlign val="superscript"/>
        <sz val="10"/>
        <rFont val="Verdana"/>
        <family val="2"/>
      </rPr>
      <t xml:space="preserve"> p</t>
    </r>
    <r>
      <rPr>
        <vertAlign val="superscript"/>
        <sz val="12"/>
        <rFont val="Verdana"/>
        <family val="2"/>
      </rPr>
      <t>/</t>
    </r>
  </si>
  <si>
    <r>
      <t>2024</t>
    </r>
    <r>
      <rPr>
        <b/>
        <vertAlign val="superscript"/>
        <sz val="10"/>
        <rFont val="Verdana"/>
        <family val="2"/>
      </rPr>
      <t xml:space="preserve"> e</t>
    </r>
    <r>
      <rPr>
        <vertAlign val="superscript"/>
        <sz val="12"/>
        <rFont val="Verdana"/>
        <family val="2"/>
      </rPr>
      <t>/</t>
    </r>
  </si>
  <si>
    <t xml:space="preserve">1/: De 2008-2024, la diferencia entre la sumatoria de los componentes y el PIB total es la discrepancia estadística debido a la  aplicación de la metodología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</si>
</sst>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0_)"/>
    <numFmt numFmtId="168" formatCode="#,##0.0_);\(#,##0.0\)"/>
    <numFmt numFmtId="169" formatCode="_-* #,##0.0_-;\-* #,##0.0_-;_-* &quot;-&quot;?_-;_-@_-"/>
  </numFmts>
  <fonts count="24" x14ac:knownFonts="1">
    <font>
      <sz val="11"/>
      <color theme="1"/>
      <name val="Calibri"/>
      <family val="2"/>
      <scheme val="minor"/>
    </font>
    <font>
      <sz val="12"/>
      <color rgb="FFFFC000"/>
      <name val="Garamond"/>
      <family val="1"/>
    </font>
    <font>
      <sz val="14"/>
      <color rgb="FFFFC000"/>
      <name val="Garamond"/>
      <family val="1"/>
    </font>
    <font>
      <sz val="14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i/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name val="Verdana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sz val="10"/>
      <name val="Verdana"/>
      <family val="2"/>
    </font>
    <font>
      <sz val="10"/>
      <name val="Arial"/>
      <family val="2"/>
    </font>
    <font>
      <sz val="10"/>
      <color theme="1"/>
      <name val="Futura Lt BT"/>
      <family val="2"/>
    </font>
    <font>
      <b/>
      <sz val="10"/>
      <color theme="1"/>
      <name val="Verdana"/>
      <family val="2"/>
    </font>
    <font>
      <b/>
      <sz val="12"/>
      <name val="Verdana"/>
      <family val="2"/>
    </font>
    <font>
      <b/>
      <vertAlign val="superscript"/>
      <sz val="10"/>
      <name val="Verdana"/>
      <family val="2"/>
    </font>
    <font>
      <vertAlign val="superscript"/>
      <sz val="12"/>
      <name val="Verdana"/>
      <family val="2"/>
    </font>
    <font>
      <sz val="8"/>
      <color indexed="8"/>
      <name val="Verdana"/>
      <family val="2"/>
    </font>
    <font>
      <sz val="8"/>
      <name val="Verdana"/>
      <family val="2"/>
    </font>
    <font>
      <sz val="8"/>
      <color theme="1"/>
      <name val="Verdana"/>
      <family val="2"/>
    </font>
    <font>
      <sz val="13"/>
      <color theme="3"/>
      <name val="Garamond"/>
      <family val="1"/>
    </font>
    <font>
      <b/>
      <sz val="16"/>
      <color theme="3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D19800"/>
      </top>
      <bottom style="medium">
        <color rgb="FFD19800"/>
      </bottom>
      <diagonal/>
    </border>
    <border>
      <left/>
      <right/>
      <top/>
      <bottom style="medium">
        <color rgb="FFD19800"/>
      </bottom>
      <diagonal/>
    </border>
  </borders>
  <cellStyleXfs count="5">
    <xf numFmtId="0" fontId="0" fillId="0" borderId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0" fontId="7" fillId="0" borderId="0"/>
  </cellStyleXfs>
  <cellXfs count="52">
    <xf numFmtId="0" fontId="0" fillId="0" borderId="0" xfId="0"/>
    <xf numFmtId="0" fontId="0" fillId="2" borderId="0" xfId="0" applyFill="1"/>
    <xf numFmtId="0" fontId="2" fillId="2" borderId="0" xfId="0" applyFont="1" applyFill="1" applyBorder="1"/>
    <xf numFmtId="0" fontId="3" fillId="2" borderId="0" xfId="0" applyFont="1" applyFill="1"/>
    <xf numFmtId="0" fontId="0" fillId="2" borderId="0" xfId="0" applyFill="1" applyBorder="1"/>
    <xf numFmtId="0" fontId="1" fillId="2" borderId="0" xfId="0" applyFont="1" applyFill="1" applyBorder="1"/>
    <xf numFmtId="2" fontId="1" fillId="2" borderId="0" xfId="0" applyNumberFormat="1" applyFont="1" applyFill="1" applyBorder="1"/>
    <xf numFmtId="0" fontId="4" fillId="0" borderId="0" xfId="0" applyFont="1"/>
    <xf numFmtId="0" fontId="5" fillId="3" borderId="0" xfId="0" applyFont="1" applyFill="1"/>
    <xf numFmtId="0" fontId="4" fillId="3" borderId="0" xfId="0" applyFont="1" applyFill="1"/>
    <xf numFmtId="0" fontId="8" fillId="3" borderId="0" xfId="0" applyFont="1" applyFill="1"/>
    <xf numFmtId="0" fontId="9" fillId="3" borderId="1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166" fontId="10" fillId="3" borderId="2" xfId="0" applyNumberFormat="1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6" fillId="3" borderId="0" xfId="0" applyFont="1" applyFill="1"/>
    <xf numFmtId="0" fontId="14" fillId="3" borderId="0" xfId="0" applyFont="1" applyFill="1"/>
    <xf numFmtId="0" fontId="9" fillId="3" borderId="0" xfId="0" quotePrefix="1" applyFont="1" applyFill="1" applyBorder="1" applyAlignment="1" applyProtection="1">
      <alignment horizontal="center" vertical="center"/>
    </xf>
    <xf numFmtId="166" fontId="15" fillId="3" borderId="0" xfId="1" applyNumberFormat="1" applyFont="1" applyFill="1"/>
    <xf numFmtId="0" fontId="12" fillId="3" borderId="0" xfId="0" applyFont="1" applyFill="1" applyProtection="1"/>
    <xf numFmtId="166" fontId="8" fillId="3" borderId="0" xfId="1" applyNumberFormat="1" applyFont="1" applyFill="1"/>
    <xf numFmtId="0" fontId="9" fillId="3" borderId="0" xfId="0" applyFont="1" applyFill="1" applyProtection="1"/>
    <xf numFmtId="167" fontId="12" fillId="3" borderId="0" xfId="0" applyNumberFormat="1" applyFont="1" applyFill="1" applyProtection="1"/>
    <xf numFmtId="164" fontId="12" fillId="3" borderId="0" xfId="0" applyNumberFormat="1" applyFont="1" applyFill="1" applyProtection="1"/>
    <xf numFmtId="168" fontId="9" fillId="3" borderId="0" xfId="0" applyNumberFormat="1" applyFont="1" applyFill="1" applyProtection="1"/>
    <xf numFmtId="165" fontId="10" fillId="3" borderId="0" xfId="0" applyNumberFormat="1" applyFont="1" applyFill="1" applyBorder="1" applyAlignment="1">
      <alignment vertical="center"/>
    </xf>
    <xf numFmtId="165" fontId="10" fillId="3" borderId="2" xfId="1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164" fontId="8" fillId="3" borderId="0" xfId="1" applyFont="1" applyFill="1"/>
    <xf numFmtId="0" fontId="12" fillId="0" borderId="0" xfId="3" applyFont="1"/>
    <xf numFmtId="0" fontId="16" fillId="3" borderId="0" xfId="3" applyFont="1" applyFill="1" applyAlignment="1">
      <alignment horizontal="centerContinuous" vertical="center"/>
    </xf>
    <xf numFmtId="0" fontId="19" fillId="4" borderId="0" xfId="0" applyFont="1" applyFill="1" applyBorder="1" applyAlignment="1">
      <alignment horizontal="left" vertical="center"/>
    </xf>
    <xf numFmtId="0" fontId="19" fillId="4" borderId="0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/>
    <xf numFmtId="0" fontId="12" fillId="5" borderId="0" xfId="0" applyFont="1" applyFill="1" applyProtection="1"/>
    <xf numFmtId="165" fontId="8" fillId="5" borderId="0" xfId="1" applyNumberFormat="1" applyFont="1" applyFill="1"/>
    <xf numFmtId="166" fontId="8" fillId="5" borderId="0" xfId="1" applyNumberFormat="1" applyFont="1" applyFill="1"/>
    <xf numFmtId="167" fontId="12" fillId="5" borderId="0" xfId="0" applyNumberFormat="1" applyFont="1" applyFill="1" applyProtection="1"/>
    <xf numFmtId="0" fontId="5" fillId="3" borderId="0" xfId="0" applyFont="1" applyFill="1" applyAlignment="1">
      <alignment horizontal="left"/>
    </xf>
    <xf numFmtId="0" fontId="22" fillId="2" borderId="0" xfId="0" applyFont="1" applyFill="1" applyBorder="1" applyAlignment="1">
      <alignment vertical="center"/>
    </xf>
    <xf numFmtId="0" fontId="23" fillId="2" borderId="0" xfId="0" applyFont="1" applyFill="1" applyBorder="1"/>
    <xf numFmtId="165" fontId="8" fillId="3" borderId="0" xfId="0" applyNumberFormat="1" applyFont="1" applyFill="1"/>
    <xf numFmtId="43" fontId="4" fillId="0" borderId="0" xfId="0" applyNumberFormat="1" applyFont="1"/>
    <xf numFmtId="164" fontId="4" fillId="0" borderId="0" xfId="1" applyFont="1"/>
    <xf numFmtId="165" fontId="4" fillId="0" borderId="0" xfId="0" applyNumberFormat="1" applyFont="1"/>
    <xf numFmtId="169" fontId="4" fillId="0" borderId="0" xfId="0" applyNumberFormat="1" applyFont="1"/>
    <xf numFmtId="0" fontId="9" fillId="3" borderId="1" xfId="0" applyFont="1" applyFill="1" applyBorder="1" applyAlignment="1"/>
    <xf numFmtId="0" fontId="9" fillId="3" borderId="1" xfId="0" applyFont="1" applyFill="1" applyBorder="1" applyAlignment="1">
      <alignment horizontal="center"/>
    </xf>
    <xf numFmtId="166" fontId="4" fillId="0" borderId="0" xfId="0" applyNumberFormat="1" applyFont="1"/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4" xfId="4" xr:uid="{00000000-0005-0000-0000-000004000000}"/>
  </cellStyles>
  <dxfs count="0"/>
  <tableStyles count="0" defaultTableStyle="TableStyleMedium9" defaultPivotStyle="PivotStyleLight16"/>
  <colors>
    <mruColors>
      <color rgb="FFD19800"/>
      <color rgb="FF800000"/>
      <color rgb="FF990000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3'!A1"/><Relationship Id="rId2" Type="http://schemas.openxmlformats.org/officeDocument/2006/relationships/hyperlink" Target="#'2'!A1"/><Relationship Id="rId1" Type="http://schemas.openxmlformats.org/officeDocument/2006/relationships/hyperlink" Target="#'1'!A1"/><Relationship Id="rId6" Type="http://schemas.openxmlformats.org/officeDocument/2006/relationships/image" Target="../media/image1.emf"/><Relationship Id="rId5" Type="http://schemas.openxmlformats.org/officeDocument/2006/relationships/hyperlink" Target="#'5'!A1"/><Relationship Id="rId4" Type="http://schemas.openxmlformats.org/officeDocument/2006/relationships/hyperlink" Target="#'4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322250</xdr:colOff>
      <xdr:row>12</xdr:row>
      <xdr:rowOff>19463</xdr:rowOff>
    </xdr:from>
    <xdr:ext cx="311046" cy="251031"/>
    <xdr:sp macro="" textlink="">
      <xdr:nvSpPr>
        <xdr:cNvPr id="7" name="6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608250" y="2638838"/>
          <a:ext cx="311046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  1</a:t>
          </a:r>
        </a:p>
      </xdr:txBody>
    </xdr:sp>
    <xdr:clientData/>
  </xdr:oneCellAnchor>
  <xdr:oneCellAnchor>
    <xdr:from>
      <xdr:col>3</xdr:col>
      <xdr:colOff>311991</xdr:colOff>
      <xdr:row>13</xdr:row>
      <xdr:rowOff>18318</xdr:rowOff>
    </xdr:from>
    <xdr:ext cx="321305" cy="251031"/>
    <xdr:sp macro="" textlink="">
      <xdr:nvSpPr>
        <xdr:cNvPr id="8" name="7 CuadroText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597991" y="2913918"/>
          <a:ext cx="321305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  2</a:t>
          </a:r>
        </a:p>
      </xdr:txBody>
    </xdr:sp>
    <xdr:clientData/>
  </xdr:oneCellAnchor>
  <xdr:oneCellAnchor>
    <xdr:from>
      <xdr:col>3</xdr:col>
      <xdr:colOff>311990</xdr:colOff>
      <xdr:row>14</xdr:row>
      <xdr:rowOff>17173</xdr:rowOff>
    </xdr:from>
    <xdr:ext cx="321306" cy="251031"/>
    <xdr:sp macro="" textlink="">
      <xdr:nvSpPr>
        <xdr:cNvPr id="9" name="8 CuadroText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597990" y="3188998"/>
          <a:ext cx="321306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  3</a:t>
          </a:r>
        </a:p>
      </xdr:txBody>
    </xdr:sp>
    <xdr:clientData/>
  </xdr:oneCellAnchor>
  <xdr:oneCellAnchor>
    <xdr:from>
      <xdr:col>3</xdr:col>
      <xdr:colOff>311990</xdr:colOff>
      <xdr:row>15</xdr:row>
      <xdr:rowOff>16028</xdr:rowOff>
    </xdr:from>
    <xdr:ext cx="321306" cy="251031"/>
    <xdr:sp macro="" textlink="">
      <xdr:nvSpPr>
        <xdr:cNvPr id="10" name="9 CuadroText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597990" y="3464078"/>
          <a:ext cx="321306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  4</a:t>
          </a:r>
        </a:p>
      </xdr:txBody>
    </xdr:sp>
    <xdr:clientData/>
  </xdr:oneCellAnchor>
  <xdr:oneCellAnchor>
    <xdr:from>
      <xdr:col>3</xdr:col>
      <xdr:colOff>311990</xdr:colOff>
      <xdr:row>16</xdr:row>
      <xdr:rowOff>14883</xdr:rowOff>
    </xdr:from>
    <xdr:ext cx="321306" cy="251031"/>
    <xdr:sp macro="" textlink="">
      <xdr:nvSpPr>
        <xdr:cNvPr id="11" name="10 CuadroText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597990" y="3739158"/>
          <a:ext cx="321306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  5</a:t>
          </a:r>
        </a:p>
      </xdr:txBody>
    </xdr:sp>
    <xdr:clientData/>
  </xdr:oneCellAnchor>
  <xdr:twoCellAnchor editAs="oneCell">
    <xdr:from>
      <xdr:col>2</xdr:col>
      <xdr:colOff>0</xdr:colOff>
      <xdr:row>0</xdr:row>
      <xdr:rowOff>0</xdr:rowOff>
    </xdr:from>
    <xdr:to>
      <xdr:col>14</xdr:col>
      <xdr:colOff>723901</xdr:colOff>
      <xdr:row>9</xdr:row>
      <xdr:rowOff>104774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524000" y="0"/>
          <a:ext cx="9286876" cy="175259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4" name="3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658284</xdr:colOff>
      <xdr:row>0</xdr:row>
      <xdr:rowOff>52925</xdr:rowOff>
    </xdr:from>
    <xdr:to>
      <xdr:col>7</xdr:col>
      <xdr:colOff>603251</xdr:colOff>
      <xdr:row>9</xdr:row>
      <xdr:rowOff>144645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8284" y="52925"/>
          <a:ext cx="7501467" cy="158397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4" name="3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609601</xdr:colOff>
      <xdr:row>0</xdr:row>
      <xdr:rowOff>9</xdr:rowOff>
    </xdr:from>
    <xdr:to>
      <xdr:col>5</xdr:col>
      <xdr:colOff>363858</xdr:colOff>
      <xdr:row>9</xdr:row>
      <xdr:rowOff>91729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1" y="9"/>
          <a:ext cx="6428316" cy="158397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4" name="3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609600</xdr:colOff>
      <xdr:row>0</xdr:row>
      <xdr:rowOff>9</xdr:rowOff>
    </xdr:from>
    <xdr:to>
      <xdr:col>5</xdr:col>
      <xdr:colOff>485774</xdr:colOff>
      <xdr:row>9</xdr:row>
      <xdr:rowOff>91729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9"/>
          <a:ext cx="5200649" cy="160619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4" name="3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609601</xdr:colOff>
      <xdr:row>0</xdr:row>
      <xdr:rowOff>9</xdr:rowOff>
    </xdr:from>
    <xdr:to>
      <xdr:col>9</xdr:col>
      <xdr:colOff>29475</xdr:colOff>
      <xdr:row>9</xdr:row>
      <xdr:rowOff>91729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1" y="9"/>
          <a:ext cx="8447458" cy="160619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4" name="3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609601</xdr:colOff>
      <xdr:row>0</xdr:row>
      <xdr:rowOff>9</xdr:rowOff>
    </xdr:from>
    <xdr:to>
      <xdr:col>9</xdr:col>
      <xdr:colOff>389310</xdr:colOff>
      <xdr:row>8</xdr:row>
      <xdr:rowOff>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1" y="9"/>
          <a:ext cx="6410166" cy="130174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O46"/>
  <sheetViews>
    <sheetView showGridLines="0" tabSelected="1" zoomScaleNormal="100" workbookViewId="0">
      <selection activeCell="F25" sqref="F25"/>
    </sheetView>
  </sheetViews>
  <sheetFormatPr baseColWidth="10" defaultRowHeight="14.25" x14ac:dyDescent="0.45"/>
  <cols>
    <col min="5" max="5" width="11.3984375" customWidth="1"/>
    <col min="11" max="11" width="2.73046875" customWidth="1"/>
  </cols>
  <sheetData>
    <row r="1" spans="3:15" ht="9.75" customHeight="1" x14ac:dyDescent="0.4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3:15" x14ac:dyDescent="0.4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3:15" x14ac:dyDescent="0.4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3:15" x14ac:dyDescent="0.45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3:15" x14ac:dyDescent="0.4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3:15" x14ac:dyDescent="0.45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3:15" x14ac:dyDescent="0.45"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3:15" x14ac:dyDescent="0.45"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3:15" x14ac:dyDescent="0.45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3:15" x14ac:dyDescent="0.45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3:15" x14ac:dyDescent="0.45"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3:15" ht="20.65" x14ac:dyDescent="0.6">
      <c r="C12" s="1"/>
      <c r="D12" s="2"/>
      <c r="E12" s="43" t="s">
        <v>30</v>
      </c>
      <c r="F12" s="1"/>
      <c r="G12" s="3"/>
      <c r="H12" s="1"/>
      <c r="I12" s="1"/>
      <c r="J12" s="1"/>
      <c r="K12" s="1"/>
      <c r="L12" s="1"/>
      <c r="M12" s="1"/>
      <c r="N12" s="1"/>
      <c r="O12" s="1"/>
    </row>
    <row r="13" spans="3:15" ht="21.95" customHeight="1" x14ac:dyDescent="0.45">
      <c r="C13" s="4"/>
      <c r="D13" s="5"/>
      <c r="E13" s="42" t="s">
        <v>28</v>
      </c>
      <c r="F13" s="42"/>
      <c r="G13" s="42"/>
      <c r="H13" s="42"/>
      <c r="I13" s="42"/>
      <c r="J13" s="42"/>
      <c r="K13" s="42"/>
      <c r="L13" s="42"/>
      <c r="M13" s="42"/>
      <c r="N13" s="1"/>
      <c r="O13" s="1"/>
    </row>
    <row r="14" spans="3:15" ht="21.95" customHeight="1" x14ac:dyDescent="0.45">
      <c r="C14" s="4"/>
      <c r="D14" s="5"/>
      <c r="E14" s="42" t="s">
        <v>29</v>
      </c>
      <c r="F14" s="42"/>
      <c r="G14" s="42"/>
      <c r="H14" s="42"/>
      <c r="I14" s="42"/>
      <c r="J14" s="42"/>
      <c r="K14" s="42"/>
      <c r="L14" s="42"/>
      <c r="M14" s="42"/>
      <c r="N14" s="1"/>
      <c r="O14" s="1"/>
    </row>
    <row r="15" spans="3:15" ht="21.95" customHeight="1" x14ac:dyDescent="0.45">
      <c r="C15" s="4"/>
      <c r="D15" s="5"/>
      <c r="E15" s="42" t="s">
        <v>0</v>
      </c>
      <c r="F15" s="42"/>
      <c r="G15" s="42"/>
      <c r="H15" s="42"/>
      <c r="I15" s="42"/>
      <c r="J15" s="42"/>
      <c r="K15" s="42"/>
      <c r="L15" s="42"/>
      <c r="M15" s="42"/>
      <c r="N15" s="1"/>
      <c r="O15" s="1"/>
    </row>
    <row r="16" spans="3:15" ht="21.95" customHeight="1" x14ac:dyDescent="0.45">
      <c r="C16" s="4"/>
      <c r="D16" s="5"/>
      <c r="E16" s="42" t="s">
        <v>1</v>
      </c>
      <c r="F16" s="42"/>
      <c r="G16" s="42"/>
      <c r="H16" s="42"/>
      <c r="I16" s="42"/>
      <c r="J16" s="42"/>
      <c r="K16" s="42"/>
      <c r="L16" s="42"/>
      <c r="M16" s="42"/>
      <c r="N16" s="1"/>
      <c r="O16" s="1"/>
    </row>
    <row r="17" spans="3:15" ht="21.95" customHeight="1" x14ac:dyDescent="0.45">
      <c r="C17" s="4"/>
      <c r="D17" s="6"/>
      <c r="E17" s="42" t="s">
        <v>2</v>
      </c>
      <c r="F17" s="1"/>
      <c r="G17" s="1"/>
      <c r="H17" s="1"/>
      <c r="I17" s="1"/>
      <c r="J17" s="1"/>
      <c r="K17" s="1"/>
      <c r="L17" s="1"/>
      <c r="M17" s="42"/>
      <c r="N17" s="1"/>
      <c r="O17" s="1"/>
    </row>
    <row r="18" spans="3:15" ht="21.95" customHeight="1" x14ac:dyDescent="0.45">
      <c r="C18" s="4"/>
      <c r="D18" s="5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3:15" ht="21.95" customHeight="1" x14ac:dyDescent="0.45">
      <c r="C19" s="4"/>
      <c r="D19" s="5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3:15" x14ac:dyDescent="0.45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3:15" x14ac:dyDescent="0.45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45" ht="13.5" customHeight="1" x14ac:dyDescent="0.45"/>
    <row r="46" hidden="1" x14ac:dyDescent="0.45"/>
  </sheetData>
  <sheetProtection selectLockedCells="1" selectUnlockedCells="1"/>
  <pageMargins left="0.82677165354330717" right="7.874015748031496E-2" top="0.74803149606299213" bottom="0.74803149606299213" header="0.31496062992125984" footer="0.31496062992125984"/>
  <pageSetup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1"/>
  <sheetViews>
    <sheetView showGridLines="0" zoomScale="75" zoomScaleNormal="75" workbookViewId="0">
      <selection activeCell="S42" sqref="S42"/>
    </sheetView>
  </sheetViews>
  <sheetFormatPr baseColWidth="10" defaultColWidth="11.3984375" defaultRowHeight="13.5" x14ac:dyDescent="0.35"/>
  <cols>
    <col min="1" max="1" width="11.3984375" style="7"/>
    <col min="2" max="2" width="36.73046875" style="7" customWidth="1"/>
    <col min="3" max="21" width="13.06640625" style="7" bestFit="1" customWidth="1"/>
    <col min="22" max="16384" width="11.3984375" style="7"/>
  </cols>
  <sheetData>
    <row r="1" spans="1:21" s="31" customFormat="1" ht="12.4" x14ac:dyDescent="0.3"/>
    <row r="2" spans="1:21" s="31" customFormat="1" ht="12.4" x14ac:dyDescent="0.3"/>
    <row r="3" spans="1:21" s="31" customFormat="1" ht="12.4" x14ac:dyDescent="0.3"/>
    <row r="4" spans="1:21" s="31" customFormat="1" ht="12.4" x14ac:dyDescent="0.3"/>
    <row r="5" spans="1:21" s="31" customFormat="1" ht="12.4" x14ac:dyDescent="0.3"/>
    <row r="6" spans="1:21" s="31" customFormat="1" ht="12.4" x14ac:dyDescent="0.3"/>
    <row r="7" spans="1:21" s="31" customFormat="1" ht="12.4" x14ac:dyDescent="0.3"/>
    <row r="8" spans="1:21" s="31" customFormat="1" ht="14.65" x14ac:dyDescent="0.35">
      <c r="A8" s="7"/>
      <c r="B8" s="32"/>
    </row>
    <row r="9" spans="1:21" s="31" customFormat="1" ht="14.65" x14ac:dyDescent="0.35">
      <c r="A9" s="7"/>
      <c r="B9" s="32"/>
    </row>
    <row r="10" spans="1:21" s="31" customFormat="1" ht="14.65" x14ac:dyDescent="0.35">
      <c r="A10" s="7"/>
      <c r="B10" s="32"/>
    </row>
    <row r="12" spans="1:21" ht="14.65" x14ac:dyDescent="0.35">
      <c r="B12" s="8" t="s">
        <v>18</v>
      </c>
      <c r="C12" s="10"/>
      <c r="D12" s="10"/>
      <c r="E12" s="10"/>
      <c r="F12" s="10"/>
      <c r="G12" s="10"/>
      <c r="H12" s="10"/>
      <c r="I12" s="10"/>
      <c r="J12" s="10"/>
    </row>
    <row r="13" spans="1:21" x14ac:dyDescent="0.35">
      <c r="B13" s="17" t="s">
        <v>20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5"/>
      <c r="N13" s="45"/>
      <c r="O13" s="45"/>
      <c r="P13" s="45"/>
      <c r="Q13" s="45"/>
      <c r="R13" s="45"/>
      <c r="S13" s="45"/>
    </row>
    <row r="14" spans="1:21" ht="13.9" thickBot="1" x14ac:dyDescent="0.4">
      <c r="B14" s="10"/>
      <c r="C14" s="10"/>
      <c r="D14" s="10"/>
      <c r="E14" s="10"/>
      <c r="F14" s="10"/>
      <c r="G14" s="10"/>
      <c r="H14" s="10"/>
      <c r="I14" s="10"/>
      <c r="J14" s="10"/>
    </row>
    <row r="15" spans="1:21" ht="16.899999999999999" thickBot="1" x14ac:dyDescent="0.4">
      <c r="B15" s="11" t="s">
        <v>4</v>
      </c>
      <c r="C15" s="50">
        <v>2006</v>
      </c>
      <c r="D15" s="50">
        <v>2007</v>
      </c>
      <c r="E15" s="50">
        <v>2008</v>
      </c>
      <c r="F15" s="50">
        <v>2009</v>
      </c>
      <c r="G15" s="50">
        <v>2010</v>
      </c>
      <c r="H15" s="50">
        <v>2011</v>
      </c>
      <c r="I15" s="50">
        <v>2012</v>
      </c>
      <c r="J15" s="50">
        <v>2013</v>
      </c>
      <c r="K15" s="50">
        <v>2014</v>
      </c>
      <c r="L15" s="50">
        <v>2015</v>
      </c>
      <c r="M15" s="50">
        <v>2016</v>
      </c>
      <c r="N15" s="50">
        <v>2017</v>
      </c>
      <c r="O15" s="50">
        <v>2018</v>
      </c>
      <c r="P15" s="50">
        <v>2019</v>
      </c>
      <c r="Q15" s="50">
        <v>2020</v>
      </c>
      <c r="R15" s="29" t="s">
        <v>38</v>
      </c>
      <c r="S15" s="29" t="s">
        <v>39</v>
      </c>
      <c r="T15" s="29" t="s">
        <v>40</v>
      </c>
      <c r="U15" s="29" t="s">
        <v>41</v>
      </c>
    </row>
    <row r="16" spans="1:21" x14ac:dyDescent="0.35">
      <c r="B16" s="19"/>
      <c r="C16" s="10"/>
      <c r="D16" s="10"/>
      <c r="E16" s="10"/>
      <c r="F16" s="10"/>
      <c r="G16" s="10"/>
      <c r="H16" s="10"/>
      <c r="I16" s="10"/>
      <c r="J16" s="10"/>
    </row>
    <row r="17" spans="2:21" x14ac:dyDescent="0.35">
      <c r="B17" s="13" t="s">
        <v>37</v>
      </c>
      <c r="C17" s="20">
        <v>118837.71020810198</v>
      </c>
      <c r="D17" s="20">
        <v>136950.17846551439</v>
      </c>
      <c r="E17" s="20">
        <v>164602.37264776553</v>
      </c>
      <c r="F17" s="20">
        <v>168791.30992603826</v>
      </c>
      <c r="G17" s="20">
        <v>187052.64184716193</v>
      </c>
      <c r="H17" s="20">
        <v>219182.2098030693</v>
      </c>
      <c r="I17" s="20">
        <v>247993.87096207173</v>
      </c>
      <c r="J17" s="20">
        <v>271529.82644962519</v>
      </c>
      <c r="K17" s="20">
        <v>308403.12336150848</v>
      </c>
      <c r="L17" s="20">
        <v>347707.29271891562</v>
      </c>
      <c r="M17" s="20">
        <v>380260.77398310986</v>
      </c>
      <c r="N17" s="20">
        <v>414279.05737572559</v>
      </c>
      <c r="O17" s="20">
        <v>410987.59030138614</v>
      </c>
      <c r="P17" s="20">
        <v>420613.82188839139</v>
      </c>
      <c r="Q17" s="20">
        <v>437052.35175226716</v>
      </c>
      <c r="R17" s="20">
        <v>499745.69673865673</v>
      </c>
      <c r="S17" s="20">
        <v>560881.23608295014</v>
      </c>
      <c r="T17" s="20">
        <v>648866.15298328921</v>
      </c>
      <c r="U17" s="20">
        <v>721278.3404473844</v>
      </c>
    </row>
    <row r="18" spans="2:21" x14ac:dyDescent="0.35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</row>
    <row r="19" spans="2:21" x14ac:dyDescent="0.35">
      <c r="B19" s="23" t="s">
        <v>6</v>
      </c>
      <c r="C19" s="20">
        <f>+C21+C25</f>
        <v>114706.6709197938</v>
      </c>
      <c r="D19" s="20">
        <f t="shared" ref="D19:O19" si="0">+D21+D25</f>
        <v>130916.87828455704</v>
      </c>
      <c r="E19" s="20">
        <f t="shared" si="0"/>
        <v>155139.49783386776</v>
      </c>
      <c r="F19" s="20">
        <f t="shared" si="0"/>
        <v>161752.99277271255</v>
      </c>
      <c r="G19" s="20">
        <f t="shared" si="0"/>
        <v>176933.01904892497</v>
      </c>
      <c r="H19" s="20">
        <f t="shared" si="0"/>
        <v>199041.23265551153</v>
      </c>
      <c r="I19" s="20">
        <f t="shared" si="0"/>
        <v>221278.13672449277</v>
      </c>
      <c r="J19" s="20">
        <f t="shared" si="0"/>
        <v>243428.97875156236</v>
      </c>
      <c r="K19" s="20">
        <f t="shared" si="0"/>
        <v>270786.3007041837</v>
      </c>
      <c r="L19" s="20">
        <f t="shared" si="0"/>
        <v>293986.41317753599</v>
      </c>
      <c r="M19" s="20">
        <f t="shared" si="0"/>
        <v>322648.55968870904</v>
      </c>
      <c r="N19" s="20">
        <f t="shared" si="0"/>
        <v>347112.89430920762</v>
      </c>
      <c r="O19" s="20">
        <f t="shared" si="0"/>
        <v>350801.87673052115</v>
      </c>
      <c r="P19" s="20">
        <f>+P21+P25</f>
        <v>364261.15860011982</v>
      </c>
      <c r="Q19" s="20">
        <f t="shared" ref="Q19:R19" si="1">+Q21+Q25</f>
        <v>370660.97641075542</v>
      </c>
      <c r="R19" s="20">
        <f t="shared" si="1"/>
        <v>447806.32486314396</v>
      </c>
      <c r="S19" s="20">
        <f t="shared" ref="S19:U19" si="2">+S21+S25</f>
        <v>526726.06364169635</v>
      </c>
      <c r="T19" s="20">
        <f t="shared" si="2"/>
        <v>591462.46537665138</v>
      </c>
      <c r="U19" s="20">
        <f t="shared" si="2"/>
        <v>670108.40188504197</v>
      </c>
    </row>
    <row r="20" spans="2:21" x14ac:dyDescent="0.35">
      <c r="B20" s="21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</row>
    <row r="21" spans="2:21" x14ac:dyDescent="0.35">
      <c r="B21" s="37" t="s">
        <v>35</v>
      </c>
      <c r="C21" s="39">
        <v>18022.322644250537</v>
      </c>
      <c r="D21" s="39">
        <v>19198.071349075384</v>
      </c>
      <c r="E21" s="39">
        <v>22777.656672958314</v>
      </c>
      <c r="F21" s="39">
        <v>24471.013096397583</v>
      </c>
      <c r="G21" s="39">
        <v>26369.163646116893</v>
      </c>
      <c r="H21" s="39">
        <v>29805.909406632534</v>
      </c>
      <c r="I21" s="39">
        <v>33649.454795868398</v>
      </c>
      <c r="J21" s="39">
        <v>37368.263555681988</v>
      </c>
      <c r="K21" s="39">
        <v>44038.678262494519</v>
      </c>
      <c r="L21" s="39">
        <v>48860.865649782914</v>
      </c>
      <c r="M21" s="39">
        <v>54988.872505684136</v>
      </c>
      <c r="N21" s="39">
        <v>59699.460934078044</v>
      </c>
      <c r="O21" s="39">
        <v>60836.897077867783</v>
      </c>
      <c r="P21" s="39">
        <v>63988.370074169376</v>
      </c>
      <c r="Q21" s="39">
        <v>65914.939259563238</v>
      </c>
      <c r="R21" s="39">
        <v>77288.301184638156</v>
      </c>
      <c r="S21" s="39">
        <v>78151.944532733833</v>
      </c>
      <c r="T21" s="39">
        <v>83672.548210917943</v>
      </c>
      <c r="U21" s="39">
        <v>88443.902482216334</v>
      </c>
    </row>
    <row r="22" spans="2:21" x14ac:dyDescent="0.35">
      <c r="B22" s="37" t="s">
        <v>31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</row>
    <row r="23" spans="2:21" s="9" customFormat="1" x14ac:dyDescent="0.35">
      <c r="B23" s="37" t="s">
        <v>32</v>
      </c>
      <c r="C23" s="39">
        <v>11064.910367329683</v>
      </c>
      <c r="D23" s="39">
        <v>10572.136119579734</v>
      </c>
      <c r="E23" s="39">
        <v>12537.983988862457</v>
      </c>
      <c r="F23" s="39">
        <v>12834.95339519421</v>
      </c>
      <c r="G23" s="39">
        <v>14547.505961902785</v>
      </c>
      <c r="H23" s="39">
        <v>16331.005999673956</v>
      </c>
      <c r="I23" s="39">
        <v>18262.262878610087</v>
      </c>
      <c r="J23" s="39">
        <v>20483.590160224638</v>
      </c>
      <c r="K23" s="39">
        <v>23618.690826498667</v>
      </c>
      <c r="L23" s="39">
        <v>25708.277105931003</v>
      </c>
      <c r="M23" s="39">
        <v>28160.052655982094</v>
      </c>
      <c r="N23" s="39">
        <v>30003.006687090568</v>
      </c>
      <c r="O23" s="39">
        <v>30281.465780358674</v>
      </c>
      <c r="P23" s="39">
        <v>32121.535276930201</v>
      </c>
      <c r="Q23" s="39">
        <v>33282.801707422841</v>
      </c>
      <c r="R23" s="39">
        <v>38156.286592637618</v>
      </c>
      <c r="S23" s="39">
        <v>40815.523388211601</v>
      </c>
      <c r="T23" s="39">
        <v>44466.92655315798</v>
      </c>
      <c r="U23" s="39">
        <v>47042.726800174707</v>
      </c>
    </row>
    <row r="24" spans="2:21" s="9" customFormat="1" x14ac:dyDescent="0.35">
      <c r="B24" s="37" t="s">
        <v>33</v>
      </c>
      <c r="C24" s="39">
        <v>6957.4122769208534</v>
      </c>
      <c r="D24" s="39">
        <v>8625.9352294956498</v>
      </c>
      <c r="E24" s="39">
        <v>10239.672684095856</v>
      </c>
      <c r="F24" s="39">
        <v>11636.059701203372</v>
      </c>
      <c r="G24" s="39">
        <v>11821.657684214108</v>
      </c>
      <c r="H24" s="39">
        <v>13474.903406958578</v>
      </c>
      <c r="I24" s="39">
        <v>15387.191917258311</v>
      </c>
      <c r="J24" s="39">
        <v>16884.67339545735</v>
      </c>
      <c r="K24" s="39">
        <v>20419.987435995852</v>
      </c>
      <c r="L24" s="39">
        <v>23152.588543851911</v>
      </c>
      <c r="M24" s="39">
        <v>26828.819849702042</v>
      </c>
      <c r="N24" s="39">
        <v>29696.454246987476</v>
      </c>
      <c r="O24" s="39">
        <v>30555.431297509109</v>
      </c>
      <c r="P24" s="39">
        <v>31866.834797239175</v>
      </c>
      <c r="Q24" s="39">
        <v>32632.137552140397</v>
      </c>
      <c r="R24" s="39">
        <v>39132.014592000538</v>
      </c>
      <c r="S24" s="39">
        <v>37336.421144522232</v>
      </c>
      <c r="T24" s="39">
        <v>39205.621657759963</v>
      </c>
      <c r="U24" s="39">
        <v>41401.175682041627</v>
      </c>
    </row>
    <row r="25" spans="2:21" s="9" customFormat="1" x14ac:dyDescent="0.35">
      <c r="B25" s="37" t="s">
        <v>34</v>
      </c>
      <c r="C25" s="39">
        <v>96684.348275543263</v>
      </c>
      <c r="D25" s="39">
        <v>111718.80693548165</v>
      </c>
      <c r="E25" s="39">
        <v>132361.84116090945</v>
      </c>
      <c r="F25" s="39">
        <v>137281.97967631498</v>
      </c>
      <c r="G25" s="39">
        <v>150563.85540280808</v>
      </c>
      <c r="H25" s="39">
        <v>169235.32324887899</v>
      </c>
      <c r="I25" s="39">
        <v>187628.68192862437</v>
      </c>
      <c r="J25" s="39">
        <v>206060.71519588039</v>
      </c>
      <c r="K25" s="39">
        <v>226747.62244168919</v>
      </c>
      <c r="L25" s="39">
        <v>245125.54752775305</v>
      </c>
      <c r="M25" s="39">
        <v>267659.68718302489</v>
      </c>
      <c r="N25" s="39">
        <v>287413.43337512959</v>
      </c>
      <c r="O25" s="39">
        <v>289964.97965265339</v>
      </c>
      <c r="P25" s="39">
        <v>300272.78852595045</v>
      </c>
      <c r="Q25" s="39">
        <v>304746.0371511922</v>
      </c>
      <c r="R25" s="39">
        <v>370518.02367850579</v>
      </c>
      <c r="S25" s="39">
        <v>448574.11910896254</v>
      </c>
      <c r="T25" s="39">
        <v>507789.91716573341</v>
      </c>
      <c r="U25" s="39">
        <v>581664.4994028256</v>
      </c>
    </row>
    <row r="26" spans="2:21" x14ac:dyDescent="0.35">
      <c r="B26" s="24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</row>
    <row r="27" spans="2:21" x14ac:dyDescent="0.35">
      <c r="B27" s="23" t="s">
        <v>7</v>
      </c>
      <c r="C27" s="20">
        <f>+C30+C31+C32+C33</f>
        <v>33574.761206991796</v>
      </c>
      <c r="D27" s="20">
        <f t="shared" ref="D27:O27" si="3">+D30+D31+D32+D33</f>
        <v>42870.959114879741</v>
      </c>
      <c r="E27" s="20">
        <f t="shared" si="3"/>
        <v>55309.673617474094</v>
      </c>
      <c r="F27" s="20">
        <f t="shared" si="3"/>
        <v>39160.353343067829</v>
      </c>
      <c r="G27" s="20">
        <f t="shared" si="3"/>
        <v>46463.629584179791</v>
      </c>
      <c r="H27" s="20">
        <f t="shared" si="3"/>
        <v>67908.446864077574</v>
      </c>
      <c r="I27" s="20">
        <f t="shared" si="3"/>
        <v>76907.058409162069</v>
      </c>
      <c r="J27" s="20">
        <f t="shared" si="3"/>
        <v>83915.619835249672</v>
      </c>
      <c r="K27" s="20">
        <f t="shared" si="3"/>
        <v>89064.803451724336</v>
      </c>
      <c r="L27" s="20">
        <f t="shared" si="3"/>
        <v>116400.710319985</v>
      </c>
      <c r="M27" s="20">
        <f t="shared" si="3"/>
        <v>118642.8327221963</v>
      </c>
      <c r="N27" s="20">
        <f t="shared" si="3"/>
        <v>123933.36359099773</v>
      </c>
      <c r="O27" s="20">
        <f t="shared" si="3"/>
        <v>98943.674770695376</v>
      </c>
      <c r="P27" s="20">
        <f>+P30+P31+P32+P33</f>
        <v>74999.972911361983</v>
      </c>
      <c r="Q27" s="20">
        <f t="shared" ref="Q27:R27" si="4">+Q30+Q31+Q32+Q33</f>
        <v>88881.748623663967</v>
      </c>
      <c r="R27" s="20">
        <f t="shared" si="4"/>
        <v>118899.82151498213</v>
      </c>
      <c r="S27" s="20">
        <f t="shared" ref="S27:U27" si="5">+S30+S31+S32+S33</f>
        <v>122006.72536537971</v>
      </c>
      <c r="T27" s="20">
        <f t="shared" si="5"/>
        <v>143731.13803396618</v>
      </c>
      <c r="U27" s="20">
        <f t="shared" si="5"/>
        <v>178112.85446292779</v>
      </c>
    </row>
    <row r="28" spans="2:21" x14ac:dyDescent="0.35">
      <c r="B28" s="21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</row>
    <row r="29" spans="2:21" x14ac:dyDescent="0.35">
      <c r="B29" s="37" t="s">
        <v>8</v>
      </c>
      <c r="C29" s="39">
        <v>28940.241455223149</v>
      </c>
      <c r="D29" s="39">
        <v>35063.825901422475</v>
      </c>
      <c r="E29" s="39">
        <v>44356.82223061064</v>
      </c>
      <c r="F29" s="39">
        <v>34290.245295934248</v>
      </c>
      <c r="G29" s="39">
        <v>39606.029130649717</v>
      </c>
      <c r="H29" s="39">
        <v>53948.934583908616</v>
      </c>
      <c r="I29" s="39">
        <v>69598.798756859411</v>
      </c>
      <c r="J29" s="39">
        <v>76963.567117606304</v>
      </c>
      <c r="K29" s="39">
        <v>84297.128344918383</v>
      </c>
      <c r="L29" s="39">
        <v>101751.443795062</v>
      </c>
      <c r="M29" s="39">
        <v>105118.93416168581</v>
      </c>
      <c r="N29" s="39">
        <v>110866.69648507622</v>
      </c>
      <c r="O29" s="39">
        <v>91999.818281635351</v>
      </c>
      <c r="P29" s="39">
        <v>69221.209914226667</v>
      </c>
      <c r="Q29" s="39">
        <v>78472.447153480665</v>
      </c>
      <c r="R29" s="39">
        <v>114969.80299576608</v>
      </c>
      <c r="S29" s="39">
        <v>120035.81630406243</v>
      </c>
      <c r="T29" s="39">
        <v>139180.58996180122</v>
      </c>
      <c r="U29" s="39">
        <v>165277.17636639011</v>
      </c>
    </row>
    <row r="30" spans="2:21" x14ac:dyDescent="0.35">
      <c r="B30" s="40" t="s">
        <v>9</v>
      </c>
      <c r="C30" s="39">
        <v>17199.566404431767</v>
      </c>
      <c r="D30" s="39">
        <v>19119.786541059504</v>
      </c>
      <c r="E30" s="39">
        <v>24626.483936075412</v>
      </c>
      <c r="F30" s="39">
        <v>19272.093859413781</v>
      </c>
      <c r="G30" s="39">
        <v>18701.210525654475</v>
      </c>
      <c r="H30" s="39">
        <v>24977.19544926595</v>
      </c>
      <c r="I30" s="39">
        <v>33934.447596198297</v>
      </c>
      <c r="J30" s="39">
        <v>38994.063261514879</v>
      </c>
      <c r="K30" s="39">
        <v>41828.284411720066</v>
      </c>
      <c r="L30" s="39">
        <v>54377.738809980961</v>
      </c>
      <c r="M30" s="39">
        <v>54987.338476743229</v>
      </c>
      <c r="N30" s="39">
        <v>61148.022901245196</v>
      </c>
      <c r="O30" s="39">
        <v>55207.213901079289</v>
      </c>
      <c r="P30" s="39">
        <v>40124.909721589444</v>
      </c>
      <c r="Q30" s="39">
        <v>46369.558697294226</v>
      </c>
      <c r="R30" s="39">
        <v>64717.742247464266</v>
      </c>
      <c r="S30" s="39">
        <v>63664.213761026491</v>
      </c>
      <c r="T30" s="39">
        <v>73381.569766831279</v>
      </c>
      <c r="U30" s="39">
        <v>89145.689649649226</v>
      </c>
    </row>
    <row r="31" spans="2:21" x14ac:dyDescent="0.35">
      <c r="B31" s="40" t="s">
        <v>10</v>
      </c>
      <c r="C31" s="39">
        <v>8772.1224295698612</v>
      </c>
      <c r="D31" s="39">
        <v>11847.005421031574</v>
      </c>
      <c r="E31" s="39">
        <v>14638.043856770921</v>
      </c>
      <c r="F31" s="39">
        <v>10897.194702047751</v>
      </c>
      <c r="G31" s="39">
        <v>15030.70393638333</v>
      </c>
      <c r="H31" s="39">
        <v>20852.594399738842</v>
      </c>
      <c r="I31" s="39">
        <v>27481.037868276209</v>
      </c>
      <c r="J31" s="39">
        <v>25750.471270686845</v>
      </c>
      <c r="K31" s="39">
        <v>31729.916179633652</v>
      </c>
      <c r="L31" s="39">
        <v>37858.634982317162</v>
      </c>
      <c r="M31" s="39">
        <v>39465.022453749873</v>
      </c>
      <c r="N31" s="39">
        <v>39277.519559695174</v>
      </c>
      <c r="O31" s="39">
        <v>26983.796379451989</v>
      </c>
      <c r="P31" s="39">
        <v>22068.777759591965</v>
      </c>
      <c r="Q31" s="39">
        <v>24783.983836182342</v>
      </c>
      <c r="R31" s="39">
        <v>39934.308053329944</v>
      </c>
      <c r="S31" s="39">
        <v>43786.053432044362</v>
      </c>
      <c r="T31" s="39">
        <v>51397.814932543326</v>
      </c>
      <c r="U31" s="39">
        <v>59519.123027312002</v>
      </c>
    </row>
    <row r="32" spans="2:21" x14ac:dyDescent="0.35">
      <c r="B32" s="21" t="s">
        <v>11</v>
      </c>
      <c r="C32" s="22">
        <v>2968.55262122152</v>
      </c>
      <c r="D32" s="22">
        <v>4097.0339393313971</v>
      </c>
      <c r="E32" s="22">
        <v>5092.2944377643053</v>
      </c>
      <c r="F32" s="22">
        <v>4120.9567344727147</v>
      </c>
      <c r="G32" s="22">
        <v>5874.1146686119118</v>
      </c>
      <c r="H32" s="22">
        <v>8119.144734903819</v>
      </c>
      <c r="I32" s="22">
        <v>8183.3132923849107</v>
      </c>
      <c r="J32" s="22">
        <v>12219.032585404575</v>
      </c>
      <c r="K32" s="22">
        <v>10738.927753564658</v>
      </c>
      <c r="L32" s="22">
        <v>9515.070002763885</v>
      </c>
      <c r="M32" s="22">
        <v>10666.573231192722</v>
      </c>
      <c r="N32" s="22">
        <v>10441.154024135847</v>
      </c>
      <c r="O32" s="22">
        <v>9808.8080011040711</v>
      </c>
      <c r="P32" s="22">
        <v>7027.5224330452475</v>
      </c>
      <c r="Q32" s="22">
        <v>7318.9046200040939</v>
      </c>
      <c r="R32" s="22">
        <v>10317.752694971858</v>
      </c>
      <c r="S32" s="22">
        <v>12585.549110991586</v>
      </c>
      <c r="T32" s="22">
        <v>14401.205262426616</v>
      </c>
      <c r="U32" s="22">
        <v>16612.36368942889</v>
      </c>
    </row>
    <row r="33" spans="2:21" x14ac:dyDescent="0.35">
      <c r="B33" s="21" t="s">
        <v>12</v>
      </c>
      <c r="C33" s="22">
        <v>4634.5197517686447</v>
      </c>
      <c r="D33" s="22">
        <v>7807.1332134572685</v>
      </c>
      <c r="E33" s="22">
        <v>10952.851386863456</v>
      </c>
      <c r="F33" s="22">
        <v>4870.1080471335817</v>
      </c>
      <c r="G33" s="22">
        <v>6857.6004535300735</v>
      </c>
      <c r="H33" s="22">
        <v>13959.512280168952</v>
      </c>
      <c r="I33" s="22">
        <v>7308.2596523026559</v>
      </c>
      <c r="J33" s="22">
        <v>6952.0527176433634</v>
      </c>
      <c r="K33" s="22">
        <v>4767.675106805973</v>
      </c>
      <c r="L33" s="22">
        <v>14649.266524922989</v>
      </c>
      <c r="M33" s="22">
        <v>13523.898560510464</v>
      </c>
      <c r="N33" s="22">
        <v>13066.66710592152</v>
      </c>
      <c r="O33" s="22">
        <v>6943.8564890600255</v>
      </c>
      <c r="P33" s="22">
        <v>5778.7629971353354</v>
      </c>
      <c r="Q33" s="22">
        <v>10409.3014701833</v>
      </c>
      <c r="R33" s="22">
        <v>3930.0185192160538</v>
      </c>
      <c r="S33" s="22">
        <v>1970.9090613172752</v>
      </c>
      <c r="T33" s="22">
        <v>4550.5480721649783</v>
      </c>
      <c r="U33" s="22">
        <v>12835.678096537642</v>
      </c>
    </row>
    <row r="34" spans="2:21" x14ac:dyDescent="0.35">
      <c r="B34" s="21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</row>
    <row r="35" spans="2:21" x14ac:dyDescent="0.35">
      <c r="B35" s="21" t="s">
        <v>13</v>
      </c>
      <c r="C35" s="22">
        <v>4895.5324174597772</v>
      </c>
      <c r="D35" s="22">
        <v>6053.2134641874336</v>
      </c>
      <c r="E35" s="22">
        <v>8492.944336649356</v>
      </c>
      <c r="F35" s="22">
        <v>9840.5754082138465</v>
      </c>
      <c r="G35" s="22">
        <v>9716.5178061662045</v>
      </c>
      <c r="H35" s="22">
        <v>11609.485750110514</v>
      </c>
      <c r="I35" s="22">
        <v>13704.790605818283</v>
      </c>
      <c r="J35" s="22">
        <v>16353.877687338039</v>
      </c>
      <c r="K35" s="22">
        <v>18580.217971632563</v>
      </c>
      <c r="L35" s="22">
        <v>26059.356686435014</v>
      </c>
      <c r="M35" s="22">
        <v>28181.83657330741</v>
      </c>
      <c r="N35" s="22">
        <v>32941.524533211377</v>
      </c>
      <c r="O35" s="22">
        <v>31225.918036635689</v>
      </c>
      <c r="P35" s="22">
        <v>29687.338077644476</v>
      </c>
      <c r="Q35" s="22">
        <v>36101.528719104637</v>
      </c>
      <c r="R35" s="22">
        <v>50831.432584590206</v>
      </c>
      <c r="S35" s="22">
        <v>49061.324194969129</v>
      </c>
      <c r="T35" s="22">
        <v>51054.890538150474</v>
      </c>
      <c r="U35" s="22">
        <v>62107.473254108198</v>
      </c>
    </row>
    <row r="36" spans="2:21" x14ac:dyDescent="0.35">
      <c r="B36" s="37" t="s">
        <v>14</v>
      </c>
      <c r="C36" s="39">
        <v>4895.5324174597772</v>
      </c>
      <c r="D36" s="39">
        <v>6053.2134641874336</v>
      </c>
      <c r="E36" s="39">
        <v>8492.944336649356</v>
      </c>
      <c r="F36" s="39">
        <v>9840.5754082138465</v>
      </c>
      <c r="G36" s="39">
        <v>9716.5178061662045</v>
      </c>
      <c r="H36" s="39">
        <v>11609.485750110514</v>
      </c>
      <c r="I36" s="39">
        <v>13704.790605818283</v>
      </c>
      <c r="J36" s="39">
        <v>16353.877687338039</v>
      </c>
      <c r="K36" s="39">
        <v>18580.217971632563</v>
      </c>
      <c r="L36" s="39">
        <v>26059.356686435014</v>
      </c>
      <c r="M36" s="39">
        <v>28181.83657330741</v>
      </c>
      <c r="N36" s="39">
        <v>32941.524533211377</v>
      </c>
      <c r="O36" s="39">
        <v>31225.918036635689</v>
      </c>
      <c r="P36" s="39">
        <v>29687.338077644476</v>
      </c>
      <c r="Q36" s="39">
        <v>36101.528719104637</v>
      </c>
      <c r="R36" s="39">
        <v>50831.432584590206</v>
      </c>
      <c r="S36" s="39">
        <v>49061.324194969129</v>
      </c>
      <c r="T36" s="39">
        <v>51054.890538150474</v>
      </c>
      <c r="U36" s="39">
        <v>62107.473254108198</v>
      </c>
    </row>
    <row r="37" spans="2:21" x14ac:dyDescent="0.35">
      <c r="B37" s="40" t="s">
        <v>9</v>
      </c>
      <c r="C37" s="39">
        <v>4343.8727959664175</v>
      </c>
      <c r="D37" s="39">
        <v>5460.8703392203315</v>
      </c>
      <c r="E37" s="39">
        <v>7406.7023811432664</v>
      </c>
      <c r="F37" s="39">
        <v>8299.8950949284917</v>
      </c>
      <c r="G37" s="39">
        <v>8102.7118615715044</v>
      </c>
      <c r="H37" s="39">
        <v>9122.5906302384465</v>
      </c>
      <c r="I37" s="39">
        <v>11067.519424043312</v>
      </c>
      <c r="J37" s="39">
        <v>12711.022529253871</v>
      </c>
      <c r="K37" s="39">
        <v>14247.111439830807</v>
      </c>
      <c r="L37" s="39">
        <v>20243.465121471054</v>
      </c>
      <c r="M37" s="39">
        <v>22536.10222077111</v>
      </c>
      <c r="N37" s="39">
        <v>26407.646583552101</v>
      </c>
      <c r="O37" s="39">
        <v>24974.511939514894</v>
      </c>
      <c r="P37" s="39">
        <v>23171.859914533474</v>
      </c>
      <c r="Q37" s="39">
        <v>28899.546496178347</v>
      </c>
      <c r="R37" s="39">
        <v>43053.737597810963</v>
      </c>
      <c r="S37" s="39">
        <v>40970.954429892852</v>
      </c>
      <c r="T37" s="39">
        <v>43907.346415912252</v>
      </c>
      <c r="U37" s="39">
        <v>54394.664573175934</v>
      </c>
    </row>
    <row r="38" spans="2:21" x14ac:dyDescent="0.35">
      <c r="B38" s="37" t="s">
        <v>10</v>
      </c>
      <c r="C38" s="39">
        <v>547.50247620236757</v>
      </c>
      <c r="D38" s="39">
        <v>582.35184152068962</v>
      </c>
      <c r="E38" s="39">
        <v>1076.7763650202812</v>
      </c>
      <c r="F38" s="39">
        <v>1537.5500746338707</v>
      </c>
      <c r="G38" s="39">
        <v>1605.3340036541229</v>
      </c>
      <c r="H38" s="39">
        <v>2485.1746143674181</v>
      </c>
      <c r="I38" s="39">
        <v>2630.3961891840572</v>
      </c>
      <c r="J38" s="39">
        <v>3633.0658403286629</v>
      </c>
      <c r="K38" s="39">
        <v>4331.0715204222788</v>
      </c>
      <c r="L38" s="39">
        <v>5804.2168782344643</v>
      </c>
      <c r="M38" s="39">
        <v>5643.7062187301353</v>
      </c>
      <c r="N38" s="39">
        <v>6530.230195263649</v>
      </c>
      <c r="O38" s="39">
        <v>6249.2855763115767</v>
      </c>
      <c r="P38" s="39">
        <v>6513.3616581867418</v>
      </c>
      <c r="Q38" s="39">
        <v>7199.7658502171689</v>
      </c>
      <c r="R38" s="39">
        <v>7775.3227312560139</v>
      </c>
      <c r="S38" s="39">
        <v>8087.9874555119068</v>
      </c>
      <c r="T38" s="39">
        <v>7145.1256801662275</v>
      </c>
      <c r="U38" s="39">
        <v>7710.2350697940428</v>
      </c>
    </row>
    <row r="39" spans="2:21" x14ac:dyDescent="0.35">
      <c r="B39" s="21" t="s">
        <v>11</v>
      </c>
      <c r="C39" s="22">
        <v>4.1571452909917381</v>
      </c>
      <c r="D39" s="22">
        <v>9.9912834464118241</v>
      </c>
      <c r="E39" s="22">
        <v>9.4655904858080469</v>
      </c>
      <c r="F39" s="22">
        <v>3.1302386514827827</v>
      </c>
      <c r="G39" s="22">
        <v>8.4719409405764186</v>
      </c>
      <c r="H39" s="22">
        <v>1.7205055046506124</v>
      </c>
      <c r="I39" s="22">
        <v>6.8749925909133527</v>
      </c>
      <c r="J39" s="22">
        <v>9.7893177555058575</v>
      </c>
      <c r="K39" s="22">
        <v>2.0350113794790645</v>
      </c>
      <c r="L39" s="22">
        <v>11.674686729496022</v>
      </c>
      <c r="M39" s="22">
        <v>2.0281338061639684</v>
      </c>
      <c r="N39" s="22">
        <v>3.6477543956299634</v>
      </c>
      <c r="O39" s="22">
        <v>2.120520809218116</v>
      </c>
      <c r="P39" s="22">
        <v>2.1165049242584377</v>
      </c>
      <c r="Q39" s="22">
        <v>2.2163727091271506</v>
      </c>
      <c r="R39" s="22">
        <v>2.3722555232272677</v>
      </c>
      <c r="S39" s="22">
        <v>2.3823095643656429</v>
      </c>
      <c r="T39" s="22">
        <v>2.4184420719991917</v>
      </c>
      <c r="U39" s="22">
        <v>2.573611138224035</v>
      </c>
    </row>
    <row r="40" spans="2:21" x14ac:dyDescent="0.35">
      <c r="B40" s="24" t="s">
        <v>12</v>
      </c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</row>
    <row r="41" spans="2:21" x14ac:dyDescent="0.35">
      <c r="B41" s="25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</row>
    <row r="42" spans="2:21" x14ac:dyDescent="0.35">
      <c r="B42" s="21" t="s">
        <v>15</v>
      </c>
      <c r="C42" s="22">
        <v>28679.228789532019</v>
      </c>
      <c r="D42" s="22">
        <v>36817.745650692312</v>
      </c>
      <c r="E42" s="22">
        <v>46816.729280824737</v>
      </c>
      <c r="F42" s="22">
        <v>29319.777934853981</v>
      </c>
      <c r="G42" s="22">
        <v>36747.111778013583</v>
      </c>
      <c r="H42" s="22">
        <v>56298.961113967052</v>
      </c>
      <c r="I42" s="22">
        <v>63202.267803343791</v>
      </c>
      <c r="J42" s="22">
        <v>67561.742147911631</v>
      </c>
      <c r="K42" s="22">
        <v>70484.585480091788</v>
      </c>
      <c r="L42" s="22">
        <v>90341.353633549981</v>
      </c>
      <c r="M42" s="22">
        <v>90460.99614888888</v>
      </c>
      <c r="N42" s="22">
        <v>90991.839057786347</v>
      </c>
      <c r="O42" s="22">
        <v>67717.756734059687</v>
      </c>
      <c r="P42" s="22">
        <v>45312.634833717522</v>
      </c>
      <c r="Q42" s="22">
        <v>52780.219904559322</v>
      </c>
      <c r="R42" s="22">
        <v>68068.388930391913</v>
      </c>
      <c r="S42" s="22">
        <v>72945.40117041058</v>
      </c>
      <c r="T42" s="22">
        <v>92676.247495815725</v>
      </c>
      <c r="U42" s="22">
        <v>116005.38120881954</v>
      </c>
    </row>
    <row r="43" spans="2:21" x14ac:dyDescent="0.35">
      <c r="B43" s="37" t="s">
        <v>14</v>
      </c>
      <c r="C43" s="39">
        <v>24044.709037763372</v>
      </c>
      <c r="D43" s="39">
        <v>29010.612437235042</v>
      </c>
      <c r="E43" s="39">
        <v>35863.877893961282</v>
      </c>
      <c r="F43" s="39">
        <v>24449.6698877204</v>
      </c>
      <c r="G43" s="39">
        <v>29889.511324483512</v>
      </c>
      <c r="H43" s="39">
        <v>42339.448833798102</v>
      </c>
      <c r="I43" s="39">
        <v>55894.008151041133</v>
      </c>
      <c r="J43" s="39">
        <v>60609.689430268263</v>
      </c>
      <c r="K43" s="39">
        <v>65716.91037328582</v>
      </c>
      <c r="L43" s="39">
        <v>75692.087108626991</v>
      </c>
      <c r="M43" s="39">
        <v>76937.097588378412</v>
      </c>
      <c r="N43" s="39">
        <v>77925.171951864831</v>
      </c>
      <c r="O43" s="39">
        <v>60773.900244999662</v>
      </c>
      <c r="P43" s="39">
        <v>39533.871836582184</v>
      </c>
      <c r="Q43" s="39">
        <v>42370.918434376021</v>
      </c>
      <c r="R43" s="39">
        <v>64138.370411175863</v>
      </c>
      <c r="S43" s="39">
        <v>70974.492109093306</v>
      </c>
      <c r="T43" s="39">
        <v>88125.699423650745</v>
      </c>
      <c r="U43" s="39">
        <v>103169.7031122819</v>
      </c>
    </row>
    <row r="44" spans="2:21" x14ac:dyDescent="0.35">
      <c r="B44" s="37" t="s">
        <v>9</v>
      </c>
      <c r="C44" s="39">
        <v>12855.693608465352</v>
      </c>
      <c r="D44" s="39">
        <v>13658.916201839171</v>
      </c>
      <c r="E44" s="39">
        <v>17219.781554932146</v>
      </c>
      <c r="F44" s="39">
        <v>10972.198764485289</v>
      </c>
      <c r="G44" s="39">
        <v>10598.498664082968</v>
      </c>
      <c r="H44" s="39">
        <v>15854.604819027505</v>
      </c>
      <c r="I44" s="39">
        <v>22866.928172154985</v>
      </c>
      <c r="J44" s="39">
        <v>26283.040732261008</v>
      </c>
      <c r="K44" s="39">
        <v>27581.17297188926</v>
      </c>
      <c r="L44" s="39">
        <v>34134.273688509908</v>
      </c>
      <c r="M44" s="39">
        <v>32451.236255972119</v>
      </c>
      <c r="N44" s="39">
        <v>34740.376317693095</v>
      </c>
      <c r="O44" s="39">
        <v>30232.701961564399</v>
      </c>
      <c r="P44" s="39">
        <v>16953.04980705597</v>
      </c>
      <c r="Q44" s="39">
        <v>17470.012201115882</v>
      </c>
      <c r="R44" s="39">
        <v>21664.004649653307</v>
      </c>
      <c r="S44" s="39">
        <v>22693.259331133635</v>
      </c>
      <c r="T44" s="39">
        <v>29474.223350919023</v>
      </c>
      <c r="U44" s="39">
        <v>34751.025076473285</v>
      </c>
    </row>
    <row r="45" spans="2:21" x14ac:dyDescent="0.35">
      <c r="B45" s="37" t="s">
        <v>10</v>
      </c>
      <c r="C45" s="39">
        <v>8224.6199533674935</v>
      </c>
      <c r="D45" s="39">
        <v>11264.653579510885</v>
      </c>
      <c r="E45" s="39">
        <v>13561.267491750639</v>
      </c>
      <c r="F45" s="39">
        <v>9359.6446274138798</v>
      </c>
      <c r="G45" s="39">
        <v>13425.369932729207</v>
      </c>
      <c r="H45" s="39">
        <v>18367.419785371425</v>
      </c>
      <c r="I45" s="39">
        <v>24850.64167909215</v>
      </c>
      <c r="J45" s="39">
        <v>22117.405430358183</v>
      </c>
      <c r="K45" s="39">
        <v>27398.844659211372</v>
      </c>
      <c r="L45" s="39">
        <v>32054.418104082699</v>
      </c>
      <c r="M45" s="39">
        <v>33821.316235019738</v>
      </c>
      <c r="N45" s="39">
        <v>32747.289364431526</v>
      </c>
      <c r="O45" s="39">
        <v>20734.510803140412</v>
      </c>
      <c r="P45" s="39">
        <v>15555.416101405222</v>
      </c>
      <c r="Q45" s="39">
        <v>17584.217985965173</v>
      </c>
      <c r="R45" s="39">
        <v>32158.985322073931</v>
      </c>
      <c r="S45" s="39">
        <v>35698.065976532453</v>
      </c>
      <c r="T45" s="39">
        <v>44252.689252377095</v>
      </c>
      <c r="U45" s="39">
        <v>51808.88795751796</v>
      </c>
    </row>
    <row r="46" spans="2:21" x14ac:dyDescent="0.35">
      <c r="B46" s="21" t="s">
        <v>11</v>
      </c>
      <c r="C46" s="22">
        <v>2964.3954759305284</v>
      </c>
      <c r="D46" s="22">
        <v>4087.0426558849854</v>
      </c>
      <c r="E46" s="22">
        <v>5082.8288472784971</v>
      </c>
      <c r="F46" s="22">
        <v>4117.8264958212321</v>
      </c>
      <c r="G46" s="22">
        <v>5865.6427276713357</v>
      </c>
      <c r="H46" s="22">
        <v>8117.4242293991683</v>
      </c>
      <c r="I46" s="22">
        <v>8176.4382997939974</v>
      </c>
      <c r="J46" s="22">
        <v>12209.24326764907</v>
      </c>
      <c r="K46" s="22">
        <v>10736.892742185179</v>
      </c>
      <c r="L46" s="22">
        <v>9503.3953160343881</v>
      </c>
      <c r="M46" s="22">
        <v>10664.545097386559</v>
      </c>
      <c r="N46" s="22">
        <v>10437.506269740217</v>
      </c>
      <c r="O46" s="22">
        <v>9806.6874802948532</v>
      </c>
      <c r="P46" s="22">
        <v>7025.4059281209893</v>
      </c>
      <c r="Q46" s="22">
        <v>7316.6882472949665</v>
      </c>
      <c r="R46" s="22">
        <v>10315.380439448631</v>
      </c>
      <c r="S46" s="22">
        <v>12583.16680142722</v>
      </c>
      <c r="T46" s="22">
        <v>14398.786820354617</v>
      </c>
      <c r="U46" s="22">
        <v>16609.790078290665</v>
      </c>
    </row>
    <row r="47" spans="2:21" x14ac:dyDescent="0.35">
      <c r="B47" s="24" t="s">
        <v>12</v>
      </c>
      <c r="C47" s="22">
        <v>4634.5197517686447</v>
      </c>
      <c r="D47" s="22">
        <v>7807.1332134572685</v>
      </c>
      <c r="E47" s="22">
        <v>10952.851386863456</v>
      </c>
      <c r="F47" s="22">
        <v>4870.1080471335817</v>
      </c>
      <c r="G47" s="22">
        <v>6857.6004535300735</v>
      </c>
      <c r="H47" s="22">
        <v>13959.512280168952</v>
      </c>
      <c r="I47" s="22">
        <v>7308.2596523026559</v>
      </c>
      <c r="J47" s="22">
        <v>6952.0527176433634</v>
      </c>
      <c r="K47" s="22">
        <v>4767.675106805973</v>
      </c>
      <c r="L47" s="22">
        <v>14649.266524922989</v>
      </c>
      <c r="M47" s="22">
        <v>13523.898560510464</v>
      </c>
      <c r="N47" s="22">
        <v>13066.66710592152</v>
      </c>
      <c r="O47" s="22">
        <v>6943.8564890600255</v>
      </c>
      <c r="P47" s="22">
        <v>5778.7629971353354</v>
      </c>
      <c r="Q47" s="22">
        <v>10409.3014701833</v>
      </c>
      <c r="R47" s="22">
        <v>3930.0185192160538</v>
      </c>
      <c r="S47" s="22">
        <v>1970.9090613172752</v>
      </c>
      <c r="T47" s="22">
        <v>4550.5480721649783</v>
      </c>
      <c r="U47" s="22">
        <v>12835.678096537642</v>
      </c>
    </row>
    <row r="48" spans="2:21" x14ac:dyDescent="0.35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</row>
    <row r="49" spans="2:21" x14ac:dyDescent="0.35">
      <c r="B49" s="23" t="s">
        <v>16</v>
      </c>
      <c r="C49" s="20">
        <v>37156.545848630165</v>
      </c>
      <c r="D49" s="20">
        <v>45280.622339312547</v>
      </c>
      <c r="E49" s="20">
        <v>56739.198335939793</v>
      </c>
      <c r="F49" s="20">
        <v>57357.809186472914</v>
      </c>
      <c r="G49" s="20">
        <v>75694.808010862791</v>
      </c>
      <c r="H49" s="20">
        <v>98669.207464076215</v>
      </c>
      <c r="I49" s="20">
        <v>117720.6460493785</v>
      </c>
      <c r="J49" s="20">
        <v>122770.22749529548</v>
      </c>
      <c r="K49" s="20">
        <v>138806.30057388879</v>
      </c>
      <c r="L49" s="20">
        <v>139374.22026558768</v>
      </c>
      <c r="M49" s="20">
        <v>147853.09453209545</v>
      </c>
      <c r="N49" s="20">
        <v>171258.69222666748</v>
      </c>
      <c r="O49" s="20">
        <v>173753.82949885659</v>
      </c>
      <c r="P49" s="20">
        <v>188453.62449810939</v>
      </c>
      <c r="Q49" s="20">
        <v>182452.31417130798</v>
      </c>
      <c r="R49" s="20">
        <v>231903.20777267209</v>
      </c>
      <c r="S49" s="20">
        <v>279856.03806102066</v>
      </c>
      <c r="T49" s="20">
        <v>297501.05477754603</v>
      </c>
      <c r="U49" s="20">
        <v>291851.30557542644</v>
      </c>
    </row>
    <row r="50" spans="2:21" x14ac:dyDescent="0.35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</row>
    <row r="51" spans="2:21" x14ac:dyDescent="0.35">
      <c r="B51" s="26" t="s">
        <v>17</v>
      </c>
      <c r="C51" s="20">
        <v>66600.26776731378</v>
      </c>
      <c r="D51" s="20">
        <v>82118.281273234927</v>
      </c>
      <c r="E51" s="20">
        <v>102585.99713951614</v>
      </c>
      <c r="F51" s="20">
        <v>89479.845376215031</v>
      </c>
      <c r="G51" s="20">
        <v>112038.81479680563</v>
      </c>
      <c r="H51" s="20">
        <v>146436.6771805961</v>
      </c>
      <c r="I51" s="20">
        <v>167911.97022096164</v>
      </c>
      <c r="J51" s="20">
        <v>178584.99963248233</v>
      </c>
      <c r="K51" s="20">
        <v>190254.28136828842</v>
      </c>
      <c r="L51" s="20">
        <v>202054.05104419301</v>
      </c>
      <c r="M51" s="20">
        <v>208883.71295989092</v>
      </c>
      <c r="N51" s="20">
        <v>228025.8927511473</v>
      </c>
      <c r="O51" s="20">
        <v>212511.79069868691</v>
      </c>
      <c r="P51" s="20">
        <v>207100.93412119962</v>
      </c>
      <c r="Q51" s="20">
        <v>204942.68745346024</v>
      </c>
      <c r="R51" s="20">
        <v>298863.65741214145</v>
      </c>
      <c r="S51" s="20">
        <v>367707.59098514658</v>
      </c>
      <c r="T51" s="20">
        <v>383828.50520487461</v>
      </c>
      <c r="U51" s="20">
        <v>418794.22147601168</v>
      </c>
    </row>
    <row r="52" spans="2:21" ht="13.9" thickBot="1" x14ac:dyDescent="0.4">
      <c r="B52" s="14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</row>
    <row r="53" spans="2:21" s="9" customFormat="1" ht="6.75" customHeight="1" x14ac:dyDescent="0.35">
      <c r="B53" s="12"/>
      <c r="C53" s="27"/>
      <c r="D53" s="27"/>
      <c r="E53" s="27"/>
      <c r="F53" s="27"/>
      <c r="G53" s="27"/>
      <c r="H53" s="27"/>
      <c r="I53" s="10"/>
      <c r="J53" s="10"/>
      <c r="P53" s="27"/>
      <c r="Q53" s="27"/>
      <c r="R53" s="27"/>
      <c r="S53" s="27"/>
      <c r="T53" s="27"/>
      <c r="U53" s="27"/>
    </row>
    <row r="54" spans="2:21" x14ac:dyDescent="0.35">
      <c r="B54" s="33" t="s">
        <v>21</v>
      </c>
      <c r="C54" s="27"/>
      <c r="D54" s="27"/>
      <c r="E54" s="27"/>
      <c r="F54" s="27"/>
      <c r="G54" s="27"/>
      <c r="H54" s="27"/>
      <c r="I54" s="10"/>
      <c r="J54" s="10"/>
    </row>
    <row r="55" spans="2:21" x14ac:dyDescent="0.35">
      <c r="B55" s="33" t="s">
        <v>22</v>
      </c>
    </row>
    <row r="56" spans="2:21" x14ac:dyDescent="0.35">
      <c r="B56" s="35" t="s">
        <v>24</v>
      </c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</row>
    <row r="57" spans="2:21" x14ac:dyDescent="0.35"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</row>
    <row r="60" spans="2:21" x14ac:dyDescent="0.35"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</row>
    <row r="61" spans="2:21" x14ac:dyDescent="0.35"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70"/>
  <sheetViews>
    <sheetView showGridLines="0" zoomScale="71" zoomScaleNormal="71" workbookViewId="0">
      <selection activeCell="M33" sqref="M33"/>
    </sheetView>
  </sheetViews>
  <sheetFormatPr baseColWidth="10" defaultColWidth="11.3984375" defaultRowHeight="13.5" x14ac:dyDescent="0.35"/>
  <cols>
    <col min="1" max="1" width="11.3984375" style="7"/>
    <col min="2" max="2" width="45.86328125" style="7" customWidth="1"/>
    <col min="3" max="21" width="14.1328125" style="7" customWidth="1"/>
    <col min="22" max="16384" width="11.3984375" style="7"/>
  </cols>
  <sheetData>
    <row r="1" spans="1:21" s="31" customFormat="1" ht="12.4" x14ac:dyDescent="0.3"/>
    <row r="2" spans="1:21" s="31" customFormat="1" ht="12.4" x14ac:dyDescent="0.3"/>
    <row r="3" spans="1:21" s="31" customFormat="1" ht="12.4" x14ac:dyDescent="0.3"/>
    <row r="4" spans="1:21" s="31" customFormat="1" ht="12.4" x14ac:dyDescent="0.3"/>
    <row r="5" spans="1:21" s="31" customFormat="1" ht="12.4" x14ac:dyDescent="0.3"/>
    <row r="6" spans="1:21" s="31" customFormat="1" ht="12.4" x14ac:dyDescent="0.3"/>
    <row r="7" spans="1:21" s="31" customFormat="1" ht="12.4" x14ac:dyDescent="0.3"/>
    <row r="8" spans="1:21" s="31" customFormat="1" ht="14.65" x14ac:dyDescent="0.35">
      <c r="A8" s="7"/>
      <c r="B8" s="32"/>
    </row>
    <row r="9" spans="1:21" s="31" customFormat="1" ht="14.65" x14ac:dyDescent="0.35">
      <c r="A9" s="7"/>
      <c r="B9" s="32"/>
    </row>
    <row r="10" spans="1:21" s="31" customFormat="1" ht="14.65" x14ac:dyDescent="0.35">
      <c r="A10" s="7"/>
      <c r="B10" s="32"/>
    </row>
    <row r="12" spans="1:21" ht="15.4" x14ac:dyDescent="0.45">
      <c r="B12" s="8" t="s">
        <v>19</v>
      </c>
      <c r="C12" s="10"/>
      <c r="D12" s="10"/>
      <c r="E12" s="10"/>
      <c r="F12" s="10"/>
      <c r="G12" s="10"/>
      <c r="H12" s="10"/>
      <c r="I12" s="10"/>
      <c r="J12" s="10"/>
      <c r="K12"/>
    </row>
    <row r="13" spans="1:21" x14ac:dyDescent="0.35">
      <c r="B13" s="17" t="s">
        <v>26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</row>
    <row r="14" spans="1:21" ht="14.65" thickBot="1" x14ac:dyDescent="0.5">
      <c r="B14" s="10"/>
      <c r="C14" s="10"/>
      <c r="D14" s="10"/>
      <c r="E14" s="10"/>
      <c r="F14" s="10"/>
      <c r="G14" s="10"/>
      <c r="H14" s="10"/>
      <c r="I14" s="10"/>
      <c r="J14" s="10"/>
      <c r="K14"/>
      <c r="N14" s="46"/>
      <c r="O14" s="46"/>
      <c r="P14" s="46"/>
      <c r="Q14" s="46"/>
      <c r="R14" s="46"/>
      <c r="S14" s="46"/>
    </row>
    <row r="15" spans="1:21" ht="16.899999999999999" thickBot="1" x14ac:dyDescent="0.4">
      <c r="B15" s="11" t="s">
        <v>4</v>
      </c>
      <c r="C15" s="50">
        <v>2006</v>
      </c>
      <c r="D15" s="50">
        <v>2007</v>
      </c>
      <c r="E15" s="50">
        <v>2008</v>
      </c>
      <c r="F15" s="50">
        <v>2009</v>
      </c>
      <c r="G15" s="50">
        <v>2010</v>
      </c>
      <c r="H15" s="50">
        <v>2011</v>
      </c>
      <c r="I15" s="50">
        <v>2012</v>
      </c>
      <c r="J15" s="50">
        <v>2013</v>
      </c>
      <c r="K15" s="50">
        <v>2014</v>
      </c>
      <c r="L15" s="50">
        <v>2015</v>
      </c>
      <c r="M15" s="50">
        <v>2016</v>
      </c>
      <c r="N15" s="50">
        <v>2017</v>
      </c>
      <c r="O15" s="50">
        <v>2018</v>
      </c>
      <c r="P15" s="50">
        <v>2019</v>
      </c>
      <c r="Q15" s="50">
        <v>2020</v>
      </c>
      <c r="R15" s="29" t="s">
        <v>38</v>
      </c>
      <c r="S15" s="29" t="s">
        <v>39</v>
      </c>
      <c r="T15" s="29" t="s">
        <v>40</v>
      </c>
      <c r="U15" s="29" t="s">
        <v>41</v>
      </c>
    </row>
    <row r="16" spans="1:21" ht="14.25" x14ac:dyDescent="0.45">
      <c r="B16" s="19"/>
      <c r="C16" s="10"/>
      <c r="D16" s="10"/>
      <c r="E16" s="10"/>
      <c r="F16" s="10"/>
      <c r="G16" s="10"/>
      <c r="H16" s="10"/>
      <c r="I16" s="10"/>
      <c r="J16" s="10"/>
      <c r="K16"/>
    </row>
    <row r="17" spans="2:21" ht="13.9" x14ac:dyDescent="0.35">
      <c r="B17" s="13" t="s">
        <v>23</v>
      </c>
      <c r="C17" s="20">
        <v>118837.71020810198</v>
      </c>
      <c r="D17" s="20">
        <v>124870.33068439428</v>
      </c>
      <c r="E17" s="20">
        <v>129160.52175603404</v>
      </c>
      <c r="F17" s="20">
        <v>124907.69831156117</v>
      </c>
      <c r="G17" s="20">
        <v>130416.25156796048</v>
      </c>
      <c r="H17" s="20">
        <v>138654.20541402639</v>
      </c>
      <c r="I17" s="20">
        <v>147661.4045302294</v>
      </c>
      <c r="J17" s="20">
        <v>154936.82089410935</v>
      </c>
      <c r="K17" s="20">
        <v>162351.26072957725</v>
      </c>
      <c r="L17" s="20">
        <v>170131.56775119581</v>
      </c>
      <c r="M17" s="20">
        <v>177894.92191943529</v>
      </c>
      <c r="N17" s="20">
        <v>186133.60498145639</v>
      </c>
      <c r="O17" s="20">
        <v>179873.26799494569</v>
      </c>
      <c r="P17" s="20">
        <v>174662.57348995798</v>
      </c>
      <c r="Q17" s="20">
        <v>170756.17208206546</v>
      </c>
      <c r="R17" s="20">
        <v>188607.68741358316</v>
      </c>
      <c r="S17" s="20">
        <v>195303.82506688251</v>
      </c>
      <c r="T17" s="20">
        <v>203951.3781683952</v>
      </c>
      <c r="U17" s="20">
        <v>211268.80739573773</v>
      </c>
    </row>
    <row r="18" spans="2:21" x14ac:dyDescent="0.35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51"/>
      <c r="M18" s="51"/>
      <c r="N18" s="51"/>
      <c r="O18" s="51"/>
      <c r="P18" s="51"/>
      <c r="Q18" s="51"/>
      <c r="R18" s="51"/>
      <c r="S18" s="51"/>
      <c r="T18" s="51"/>
      <c r="U18" s="51"/>
    </row>
    <row r="19" spans="2:21" x14ac:dyDescent="0.35">
      <c r="B19" s="23" t="s">
        <v>6</v>
      </c>
      <c r="C19" s="20">
        <v>114706.6709197938</v>
      </c>
      <c r="D19" s="20">
        <v>119180.73002057523</v>
      </c>
      <c r="E19" s="20">
        <v>123826.51682707768</v>
      </c>
      <c r="F19" s="20">
        <v>125945.04756853603</v>
      </c>
      <c r="G19" s="20">
        <v>129593.52374432031</v>
      </c>
      <c r="H19" s="20">
        <v>133184.70116114669</v>
      </c>
      <c r="I19" s="20">
        <v>138612.03568100993</v>
      </c>
      <c r="J19" s="20">
        <v>144252.19471355737</v>
      </c>
      <c r="K19" s="20">
        <v>150751.67917152194</v>
      </c>
      <c r="L19" s="20">
        <v>158741.68378320054</v>
      </c>
      <c r="M19" s="20">
        <v>168454.51776782845</v>
      </c>
      <c r="N19" s="20">
        <v>172680.14978862405</v>
      </c>
      <c r="O19" s="20">
        <v>165477.7928051824</v>
      </c>
      <c r="P19" s="20">
        <v>163427.18297345517</v>
      </c>
      <c r="Q19" s="20">
        <v>162966.59198409328</v>
      </c>
      <c r="R19" s="20">
        <v>179354.66480964873</v>
      </c>
      <c r="S19" s="20">
        <v>187565.41172611801</v>
      </c>
      <c r="T19" s="20">
        <v>200192.84328844104</v>
      </c>
      <c r="U19" s="20">
        <v>214707.3271231601</v>
      </c>
    </row>
    <row r="20" spans="2:21" x14ac:dyDescent="0.35">
      <c r="B20" s="21"/>
      <c r="C20" s="22"/>
      <c r="D20" s="22"/>
      <c r="E20" s="22"/>
      <c r="F20" s="22"/>
      <c r="G20" s="22"/>
      <c r="H20" s="22"/>
      <c r="I20" s="22"/>
      <c r="J20" s="22"/>
      <c r="K20" s="22"/>
      <c r="L20" s="51"/>
      <c r="M20" s="51"/>
      <c r="N20" s="51"/>
      <c r="O20" s="51"/>
      <c r="P20" s="51"/>
      <c r="Q20" s="51"/>
      <c r="R20" s="51"/>
      <c r="S20" s="51"/>
      <c r="T20" s="51"/>
      <c r="U20" s="51"/>
    </row>
    <row r="21" spans="2:21" x14ac:dyDescent="0.35">
      <c r="B21" s="37" t="s">
        <v>35</v>
      </c>
      <c r="C21" s="39">
        <v>18022.322644250537</v>
      </c>
      <c r="D21" s="39">
        <v>17888.900554755579</v>
      </c>
      <c r="E21" s="39">
        <v>19293.231209472426</v>
      </c>
      <c r="F21" s="39">
        <v>19645.2478515615</v>
      </c>
      <c r="G21" s="39">
        <v>20074.100490260626</v>
      </c>
      <c r="H21" s="39">
        <v>20804.930659416023</v>
      </c>
      <c r="I21" s="39">
        <v>21651.572040877458</v>
      </c>
      <c r="J21" s="39">
        <v>22821.139792012582</v>
      </c>
      <c r="K21" s="39">
        <v>24190.56236414349</v>
      </c>
      <c r="L21" s="39">
        <v>25535.608034865647</v>
      </c>
      <c r="M21" s="39">
        <v>27638.276800384123</v>
      </c>
      <c r="N21" s="39">
        <v>28074.591777816102</v>
      </c>
      <c r="O21" s="39">
        <v>27428.963557586823</v>
      </c>
      <c r="P21" s="39">
        <v>27812.190351109177</v>
      </c>
      <c r="Q21" s="39">
        <v>28305.877881914646</v>
      </c>
      <c r="R21" s="39">
        <v>31102.618404230238</v>
      </c>
      <c r="S21" s="39">
        <v>29161.663055672969</v>
      </c>
      <c r="T21" s="39">
        <v>29545.654837843642</v>
      </c>
      <c r="U21" s="39">
        <v>29193.234262253929</v>
      </c>
    </row>
    <row r="22" spans="2:21" x14ac:dyDescent="0.35">
      <c r="B22" s="37" t="s">
        <v>31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</row>
    <row r="23" spans="2:21" x14ac:dyDescent="0.35">
      <c r="B23" s="37" t="s">
        <v>32</v>
      </c>
      <c r="C23" s="39">
        <v>11064.910367329683</v>
      </c>
      <c r="D23" s="39">
        <v>10408.596112809126</v>
      </c>
      <c r="E23" s="39">
        <v>11507.310964274862</v>
      </c>
      <c r="F23" s="39">
        <v>11477.185002866026</v>
      </c>
      <c r="G23" s="39">
        <v>12359.556651911033</v>
      </c>
      <c r="H23" s="39">
        <v>12773.070541791663</v>
      </c>
      <c r="I23" s="39">
        <v>13196.903731058423</v>
      </c>
      <c r="J23" s="39">
        <v>13764.124530955472</v>
      </c>
      <c r="K23" s="39">
        <v>14685.011280159488</v>
      </c>
      <c r="L23" s="39">
        <v>15357.230184981336</v>
      </c>
      <c r="M23" s="39">
        <v>16442.37517397802</v>
      </c>
      <c r="N23" s="39">
        <v>16633.090466863508</v>
      </c>
      <c r="O23" s="39">
        <v>15698.504528495978</v>
      </c>
      <c r="P23" s="39">
        <v>15958.094014058368</v>
      </c>
      <c r="Q23" s="39">
        <v>16044.475033580451</v>
      </c>
      <c r="R23" s="39">
        <v>17273.12693617828</v>
      </c>
      <c r="S23" s="39">
        <v>17114.622907545585</v>
      </c>
      <c r="T23" s="39">
        <v>17589.499925196611</v>
      </c>
      <c r="U23" s="39">
        <v>17200.440361858233</v>
      </c>
    </row>
    <row r="24" spans="2:21" x14ac:dyDescent="0.35">
      <c r="B24" s="37" t="s">
        <v>33</v>
      </c>
      <c r="C24" s="39">
        <v>6957.4122769208534</v>
      </c>
      <c r="D24" s="39">
        <v>7480.3044419464532</v>
      </c>
      <c r="E24" s="39">
        <v>7819.4845012454234</v>
      </c>
      <c r="F24" s="39">
        <v>8161.9158154375327</v>
      </c>
      <c r="G24" s="39">
        <v>7844.4758571643088</v>
      </c>
      <c r="H24" s="39">
        <v>8158.5400231222975</v>
      </c>
      <c r="I24" s="39">
        <v>8564.8278094817379</v>
      </c>
      <c r="J24" s="39">
        <v>9139.6659091275469</v>
      </c>
      <c r="K24" s="39">
        <v>9611.6231694885428</v>
      </c>
      <c r="L24" s="39">
        <v>10255.290044331561</v>
      </c>
      <c r="M24" s="39">
        <v>11232.768789917822</v>
      </c>
      <c r="N24" s="39">
        <v>11459.4687121389</v>
      </c>
      <c r="O24" s="39">
        <v>11580.219521436064</v>
      </c>
      <c r="P24" s="39">
        <v>11712.584625050396</v>
      </c>
      <c r="Q24" s="39">
        <v>12066.154074828732</v>
      </c>
      <c r="R24" s="39">
        <v>13531.875202922141</v>
      </c>
      <c r="S24" s="39">
        <v>11985.097697402158</v>
      </c>
      <c r="T24" s="39">
        <v>11951.898987868373</v>
      </c>
      <c r="U24" s="39">
        <v>11947.482066449709</v>
      </c>
    </row>
    <row r="25" spans="2:21" x14ac:dyDescent="0.35">
      <c r="B25" s="37" t="s">
        <v>34</v>
      </c>
      <c r="C25" s="39">
        <v>96684.348275543263</v>
      </c>
      <c r="D25" s="39">
        <v>101291.82946581964</v>
      </c>
      <c r="E25" s="39">
        <v>104552.36006691838</v>
      </c>
      <c r="F25" s="39">
        <v>106320.6796418937</v>
      </c>
      <c r="G25" s="39">
        <v>109535.95932785253</v>
      </c>
      <c r="H25" s="39">
        <v>112404.50732716528</v>
      </c>
      <c r="I25" s="39">
        <v>116986.15187637646</v>
      </c>
      <c r="J25" s="39">
        <v>121466.73374035742</v>
      </c>
      <c r="K25" s="39">
        <v>126610.26849128718</v>
      </c>
      <c r="L25" s="39">
        <v>133256.79330922215</v>
      </c>
      <c r="M25" s="39">
        <v>140848.34568683393</v>
      </c>
      <c r="N25" s="39">
        <v>144650.5375708449</v>
      </c>
      <c r="O25" s="39">
        <v>138055.04729339396</v>
      </c>
      <c r="P25" s="39">
        <v>135580.63760288892</v>
      </c>
      <c r="Q25" s="39">
        <v>134604.23818006573</v>
      </c>
      <c r="R25" s="39">
        <v>148191.31115384577</v>
      </c>
      <c r="S25" s="39">
        <v>158319.61153249556</v>
      </c>
      <c r="T25" s="39">
        <v>170471.89011401866</v>
      </c>
      <c r="U25" s="39">
        <v>185203.18305164756</v>
      </c>
    </row>
    <row r="26" spans="2:21" s="9" customFormat="1" x14ac:dyDescent="0.35"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</row>
    <row r="27" spans="2:21" x14ac:dyDescent="0.35">
      <c r="B27" s="21"/>
      <c r="C27" s="22"/>
      <c r="D27" s="22"/>
      <c r="E27" s="22"/>
      <c r="F27" s="22"/>
      <c r="G27" s="22"/>
      <c r="H27" s="22"/>
      <c r="I27" s="22"/>
      <c r="J27" s="22"/>
      <c r="K27" s="22"/>
      <c r="L27" s="51"/>
      <c r="M27" s="51"/>
      <c r="N27" s="51"/>
      <c r="O27" s="51"/>
      <c r="P27" s="51"/>
      <c r="Q27" s="51"/>
      <c r="R27" s="51"/>
      <c r="S27" s="51"/>
      <c r="T27" s="51"/>
      <c r="U27" s="51"/>
    </row>
    <row r="28" spans="2:21" x14ac:dyDescent="0.35">
      <c r="B28" s="23" t="s">
        <v>7</v>
      </c>
      <c r="C28" s="20">
        <v>33574.761206991796</v>
      </c>
      <c r="D28" s="20">
        <v>39647.503012642628</v>
      </c>
      <c r="E28" s="20">
        <v>43600.433424415249</v>
      </c>
      <c r="F28" s="20">
        <v>29828.986421507198</v>
      </c>
      <c r="G28" s="20">
        <v>33025.668992795443</v>
      </c>
      <c r="H28" s="20">
        <v>42656.817782071274</v>
      </c>
      <c r="I28" s="20">
        <v>45065.469416711356</v>
      </c>
      <c r="J28" s="20">
        <v>46630.502424423357</v>
      </c>
      <c r="K28" s="20">
        <v>46425.767258978653</v>
      </c>
      <c r="L28" s="20">
        <v>59262.868769157518</v>
      </c>
      <c r="M28" s="20">
        <v>59106.481724396312</v>
      </c>
      <c r="N28" s="20">
        <v>59821.735803019626</v>
      </c>
      <c r="O28" s="20">
        <v>44803.453627238247</v>
      </c>
      <c r="P28" s="20">
        <v>32861.56631400629</v>
      </c>
      <c r="Q28" s="20">
        <v>37283.516676483312</v>
      </c>
      <c r="R28" s="20">
        <v>45589.988309028726</v>
      </c>
      <c r="S28" s="20">
        <v>42850.710461979244</v>
      </c>
      <c r="T28" s="20">
        <v>49547.937605575498</v>
      </c>
      <c r="U28" s="20">
        <v>63768.3661868286</v>
      </c>
    </row>
    <row r="29" spans="2:21" x14ac:dyDescent="0.35">
      <c r="B29" s="21"/>
      <c r="C29" s="22"/>
      <c r="D29" s="22"/>
      <c r="E29" s="22"/>
      <c r="F29" s="22"/>
      <c r="G29" s="22"/>
      <c r="H29" s="22"/>
      <c r="I29" s="22"/>
      <c r="J29" s="22"/>
      <c r="K29" s="22"/>
      <c r="L29" s="51"/>
      <c r="M29" s="51"/>
      <c r="N29" s="51"/>
      <c r="O29" s="51"/>
      <c r="P29" s="51"/>
      <c r="Q29" s="51"/>
      <c r="R29" s="51"/>
      <c r="S29" s="51"/>
      <c r="T29" s="51"/>
      <c r="U29" s="51"/>
    </row>
    <row r="30" spans="2:21" x14ac:dyDescent="0.35">
      <c r="B30" s="37" t="s">
        <v>8</v>
      </c>
      <c r="C30" s="39">
        <v>28940.241455223149</v>
      </c>
      <c r="D30" s="39">
        <v>32589.295250576339</v>
      </c>
      <c r="E30" s="39">
        <v>35388.937121471121</v>
      </c>
      <c r="F30" s="39">
        <v>26690.776037652395</v>
      </c>
      <c r="G30" s="39">
        <v>28675.369704898189</v>
      </c>
      <c r="H30" s="39">
        <v>34998.854737253765</v>
      </c>
      <c r="I30" s="39">
        <v>42220.106177663853</v>
      </c>
      <c r="J30" s="39">
        <v>44472.198872194385</v>
      </c>
      <c r="K30" s="39">
        <v>45949.936301759939</v>
      </c>
      <c r="L30" s="39">
        <v>53760.486281825128</v>
      </c>
      <c r="M30" s="39">
        <v>54521.124112793383</v>
      </c>
      <c r="N30" s="39">
        <v>55641.085371517249</v>
      </c>
      <c r="O30" s="39">
        <v>43403.525616454775</v>
      </c>
      <c r="P30" s="39">
        <v>31482.336611367842</v>
      </c>
      <c r="Q30" s="39">
        <v>34464.744540602194</v>
      </c>
      <c r="R30" s="39">
        <v>46401.737110444345</v>
      </c>
      <c r="S30" s="39">
        <v>44572.006525910278</v>
      </c>
      <c r="T30" s="39">
        <v>50381.263282624524</v>
      </c>
      <c r="U30" s="39">
        <v>59084.431577954419</v>
      </c>
    </row>
    <row r="31" spans="2:21" x14ac:dyDescent="0.35">
      <c r="B31" s="40" t="s">
        <v>9</v>
      </c>
      <c r="C31" s="39">
        <v>17199.566404431767</v>
      </c>
      <c r="D31" s="39">
        <v>17143.046867001391</v>
      </c>
      <c r="E31" s="39">
        <v>17179.237196168237</v>
      </c>
      <c r="F31" s="39">
        <v>12943.222411307615</v>
      </c>
      <c r="G31" s="39">
        <v>11579.754138269182</v>
      </c>
      <c r="H31" s="39">
        <v>13839.155366152641</v>
      </c>
      <c r="I31" s="39">
        <v>17545.22662359929</v>
      </c>
      <c r="J31" s="39">
        <v>19165.88118268484</v>
      </c>
      <c r="K31" s="39">
        <v>19390.868059909291</v>
      </c>
      <c r="L31" s="39">
        <v>24115.087650549234</v>
      </c>
      <c r="M31" s="39">
        <v>23677.008084154728</v>
      </c>
      <c r="N31" s="39">
        <v>25251.706088330357</v>
      </c>
      <c r="O31" s="39">
        <v>21224.150270155398</v>
      </c>
      <c r="P31" s="39">
        <v>14474.225979001812</v>
      </c>
      <c r="Q31" s="39">
        <v>16517.996628548473</v>
      </c>
      <c r="R31" s="39">
        <v>22401.284792388637</v>
      </c>
      <c r="S31" s="39">
        <v>19518.77906051953</v>
      </c>
      <c r="T31" s="39">
        <v>20787.18525182037</v>
      </c>
      <c r="U31" s="39">
        <v>24458.961665487815</v>
      </c>
    </row>
    <row r="32" spans="2:21" x14ac:dyDescent="0.35">
      <c r="B32" s="40" t="s">
        <v>10</v>
      </c>
      <c r="C32" s="39">
        <v>8772.1224295698612</v>
      </c>
      <c r="D32" s="39">
        <v>11560.905956217946</v>
      </c>
      <c r="E32" s="39">
        <v>13978.33464527793</v>
      </c>
      <c r="F32" s="39">
        <v>10372.596320184695</v>
      </c>
      <c r="G32" s="39">
        <v>13356.683559928315</v>
      </c>
      <c r="H32" s="39">
        <v>16558.165847287855</v>
      </c>
      <c r="I32" s="39">
        <v>20465.144336270147</v>
      </c>
      <c r="J32" s="39">
        <v>18367.280374694215</v>
      </c>
      <c r="K32" s="39">
        <v>21174.939802511759</v>
      </c>
      <c r="L32" s="39">
        <v>24969.856560631812</v>
      </c>
      <c r="M32" s="39">
        <v>25936.035569828513</v>
      </c>
      <c r="N32" s="39">
        <v>25256.841888459036</v>
      </c>
      <c r="O32" s="39">
        <v>16647.655057927899</v>
      </c>
      <c r="P32" s="39">
        <v>13684.354465365093</v>
      </c>
      <c r="Q32" s="39">
        <v>14183.16606374139</v>
      </c>
      <c r="R32" s="39">
        <v>19280.050147287653</v>
      </c>
      <c r="S32" s="39">
        <v>20940.867515615646</v>
      </c>
      <c r="T32" s="39">
        <v>25506.002619118855</v>
      </c>
      <c r="U32" s="39">
        <v>29872.817360868961</v>
      </c>
    </row>
    <row r="33" spans="2:21" x14ac:dyDescent="0.35">
      <c r="B33" s="21" t="s">
        <v>11</v>
      </c>
      <c r="C33" s="22">
        <v>2968.55262122152</v>
      </c>
      <c r="D33" s="22">
        <v>3885.3424273570013</v>
      </c>
      <c r="E33" s="22">
        <v>4354.3908161793834</v>
      </c>
      <c r="F33" s="22">
        <v>3453.0315671781605</v>
      </c>
      <c r="G33" s="22">
        <v>4663.6663178262797</v>
      </c>
      <c r="H33" s="22">
        <v>5840.4891720376927</v>
      </c>
      <c r="I33" s="22">
        <v>5496.7299308530082</v>
      </c>
      <c r="J33" s="22">
        <v>7777.1825304885588</v>
      </c>
      <c r="K33" s="22">
        <v>6608.1924506772302</v>
      </c>
      <c r="L33" s="22">
        <v>5655.3632297373806</v>
      </c>
      <c r="M33" s="22">
        <v>6227.4848489663364</v>
      </c>
      <c r="N33" s="22">
        <v>5956.436496001349</v>
      </c>
      <c r="O33" s="22">
        <v>5247.6190191671139</v>
      </c>
      <c r="P33" s="22">
        <v>3691.917374232029</v>
      </c>
      <c r="Q33" s="22">
        <v>3737.8413311894083</v>
      </c>
      <c r="R33" s="22">
        <v>4635.2427168084432</v>
      </c>
      <c r="S33" s="22">
        <v>4794.3088244260907</v>
      </c>
      <c r="T33" s="22">
        <v>5541.7882679320865</v>
      </c>
      <c r="U33" s="22">
        <v>6419.687646092686</v>
      </c>
    </row>
    <row r="34" spans="2:21" x14ac:dyDescent="0.35">
      <c r="B34" s="21" t="s">
        <v>12</v>
      </c>
      <c r="C34" s="22">
        <v>4634.5197517686447</v>
      </c>
      <c r="D34" s="22">
        <v>7058.2077620662885</v>
      </c>
      <c r="E34" s="22">
        <v>8199.2313095332429</v>
      </c>
      <c r="F34" s="22">
        <v>3282.8283631650993</v>
      </c>
      <c r="G34" s="22">
        <v>4393.0633932185638</v>
      </c>
      <c r="H34" s="22">
        <v>7478.3153673988409</v>
      </c>
      <c r="I34" s="22">
        <v>3569.3756079682767</v>
      </c>
      <c r="J34" s="22">
        <v>3060.6102938039021</v>
      </c>
      <c r="K34" s="22">
        <v>1772.5352979563286</v>
      </c>
      <c r="L34" s="22">
        <v>5601.2762609075335</v>
      </c>
      <c r="M34" s="22">
        <v>4933.367635055045</v>
      </c>
      <c r="N34" s="22">
        <v>4669.3989008905928</v>
      </c>
      <c r="O34" s="22">
        <v>2264.4906679731807</v>
      </c>
      <c r="P34" s="22">
        <v>1904.5352725720411</v>
      </c>
      <c r="Q34" s="22">
        <v>3069.4854442463566</v>
      </c>
      <c r="R34" s="22">
        <v>894.13992591014392</v>
      </c>
      <c r="S34" s="22">
        <v>300.19434406031496</v>
      </c>
      <c r="T34" s="22">
        <v>821.69973830544984</v>
      </c>
      <c r="U34" s="22">
        <v>3929.052143622087</v>
      </c>
    </row>
    <row r="35" spans="2:21" x14ac:dyDescent="0.35">
      <c r="B35" s="21"/>
      <c r="C35" s="22"/>
      <c r="D35" s="22"/>
      <c r="E35" s="22"/>
      <c r="F35" s="22"/>
      <c r="G35" s="22"/>
      <c r="H35" s="22"/>
      <c r="I35" s="22"/>
      <c r="J35" s="22"/>
      <c r="K35" s="22"/>
      <c r="L35" s="51"/>
      <c r="M35" s="51"/>
      <c r="N35" s="51"/>
      <c r="O35" s="51"/>
      <c r="P35" s="51"/>
      <c r="Q35" s="51"/>
      <c r="R35" s="51"/>
      <c r="S35" s="51"/>
      <c r="T35" s="51"/>
      <c r="U35" s="51"/>
    </row>
    <row r="36" spans="2:21" x14ac:dyDescent="0.35">
      <c r="B36" s="21" t="s">
        <v>13</v>
      </c>
      <c r="C36" s="22">
        <v>4895.5324174597772</v>
      </c>
      <c r="D36" s="22">
        <v>5307.6569067647351</v>
      </c>
      <c r="E36" s="22">
        <v>6015.9997433883509</v>
      </c>
      <c r="F36" s="22">
        <v>6732.495160098475</v>
      </c>
      <c r="G36" s="22">
        <v>6077.137050484198</v>
      </c>
      <c r="H36" s="22">
        <v>6571.6080937419983</v>
      </c>
      <c r="I36" s="22">
        <v>7353.5211927624159</v>
      </c>
      <c r="J36" s="22">
        <v>8438.752655238608</v>
      </c>
      <c r="K36" s="22">
        <v>9207.7619915797477</v>
      </c>
      <c r="L36" s="22">
        <v>12488.48695022947</v>
      </c>
      <c r="M36" s="22">
        <v>13532.721947673279</v>
      </c>
      <c r="N36" s="22">
        <v>15715.041065655589</v>
      </c>
      <c r="O36" s="22">
        <v>13927.040281755773</v>
      </c>
      <c r="P36" s="22">
        <v>12698.917456763404</v>
      </c>
      <c r="Q36" s="22">
        <v>15197.40030146712</v>
      </c>
      <c r="R36" s="22">
        <v>20144.217702030426</v>
      </c>
      <c r="S36" s="22">
        <v>17535.699128421988</v>
      </c>
      <c r="T36" s="22">
        <v>17384.283808330492</v>
      </c>
      <c r="U36" s="22">
        <v>20636.475880921458</v>
      </c>
    </row>
    <row r="37" spans="2:21" x14ac:dyDescent="0.35">
      <c r="B37" s="37" t="s">
        <v>14</v>
      </c>
      <c r="C37" s="39">
        <v>4895.5324174597772</v>
      </c>
      <c r="D37" s="39">
        <v>5307.6569067647351</v>
      </c>
      <c r="E37" s="39">
        <v>6015.9997433883509</v>
      </c>
      <c r="F37" s="39">
        <v>6732.495160098475</v>
      </c>
      <c r="G37" s="39">
        <v>6077.137050484198</v>
      </c>
      <c r="H37" s="39">
        <v>6571.6080937419983</v>
      </c>
      <c r="I37" s="39">
        <v>7353.5211927624159</v>
      </c>
      <c r="J37" s="39">
        <v>8438.752655238608</v>
      </c>
      <c r="K37" s="39">
        <v>9207.7619915797477</v>
      </c>
      <c r="L37" s="39">
        <v>12488.48695022947</v>
      </c>
      <c r="M37" s="39">
        <v>13532.721947673279</v>
      </c>
      <c r="N37" s="39">
        <v>15715.041065655589</v>
      </c>
      <c r="O37" s="39">
        <v>13927.040281755773</v>
      </c>
      <c r="P37" s="39">
        <v>12698.917456763404</v>
      </c>
      <c r="Q37" s="39">
        <v>15197.40030146712</v>
      </c>
      <c r="R37" s="39">
        <v>20144.217702030426</v>
      </c>
      <c r="S37" s="39">
        <v>17535.699128421988</v>
      </c>
      <c r="T37" s="39">
        <v>17384.283808330492</v>
      </c>
      <c r="U37" s="39">
        <v>20636.475880921458</v>
      </c>
    </row>
    <row r="38" spans="2:21" x14ac:dyDescent="0.35">
      <c r="B38" s="40" t="s">
        <v>9</v>
      </c>
      <c r="C38" s="39">
        <v>4343.8727959664175</v>
      </c>
      <c r="D38" s="39">
        <v>4722.0625919522327</v>
      </c>
      <c r="E38" s="39">
        <v>5009.4103328330384</v>
      </c>
      <c r="F38" s="39">
        <v>5395.8734716475792</v>
      </c>
      <c r="G38" s="39">
        <v>4723.2330392548074</v>
      </c>
      <c r="H38" s="39">
        <v>4689.1875984481085</v>
      </c>
      <c r="I38" s="39">
        <v>5337.1182081015413</v>
      </c>
      <c r="J38" s="39">
        <v>5831.8401087352777</v>
      </c>
      <c r="K38" s="39">
        <v>6217.8590574060336</v>
      </c>
      <c r="L38" s="39">
        <v>8768.8957732841973</v>
      </c>
      <c r="M38" s="39">
        <v>9685.0751726796316</v>
      </c>
      <c r="N38" s="39">
        <v>11282.060625015654</v>
      </c>
      <c r="O38" s="39">
        <v>9949.1816817689141</v>
      </c>
      <c r="P38" s="39">
        <v>8683.1960773860828</v>
      </c>
      <c r="Q38" s="39">
        <v>10814.168797757218</v>
      </c>
      <c r="R38" s="39">
        <v>15412.096633294341</v>
      </c>
      <c r="S38" s="39">
        <v>12968.250869177289</v>
      </c>
      <c r="T38" s="39">
        <v>13047.568767023662</v>
      </c>
      <c r="U38" s="39">
        <v>15675.152185714662</v>
      </c>
    </row>
    <row r="39" spans="2:21" x14ac:dyDescent="0.35">
      <c r="B39" s="37" t="s">
        <v>10</v>
      </c>
      <c r="C39" s="39">
        <v>547.50247620236757</v>
      </c>
      <c r="D39" s="39">
        <v>575.95872276375917</v>
      </c>
      <c r="E39" s="39">
        <v>1047.2105352151116</v>
      </c>
      <c r="F39" s="39">
        <v>1481.2184540557321</v>
      </c>
      <c r="G39" s="39">
        <v>1550.0085165242876</v>
      </c>
      <c r="H39" s="39">
        <v>2376.1654817853187</v>
      </c>
      <c r="I39" s="39">
        <v>2486.944670708931</v>
      </c>
      <c r="J39" s="39">
        <v>3426.6892252302869</v>
      </c>
      <c r="K39" s="39">
        <v>4046.1705520582982</v>
      </c>
      <c r="L39" s="39">
        <v>4761.1377463157687</v>
      </c>
      <c r="M39" s="39">
        <v>4821.5613289653802</v>
      </c>
      <c r="N39" s="39">
        <v>5528.2381685438731</v>
      </c>
      <c r="O39" s="39">
        <v>4997.8744253249488</v>
      </c>
      <c r="P39" s="39">
        <v>5337.2907131663578</v>
      </c>
      <c r="Q39" s="39">
        <v>5463.6320229930843</v>
      </c>
      <c r="R39" s="39">
        <v>5056.6483473326371</v>
      </c>
      <c r="S39" s="39">
        <v>5215.7929231880535</v>
      </c>
      <c r="T39" s="39">
        <v>4781.0462875875992</v>
      </c>
      <c r="U39" s="39">
        <v>5255.339339626431</v>
      </c>
    </row>
    <row r="40" spans="2:21" x14ac:dyDescent="0.35">
      <c r="B40" s="21" t="s">
        <v>11</v>
      </c>
      <c r="C40" s="22">
        <v>4.1571452909917381</v>
      </c>
      <c r="D40" s="22">
        <v>9.6355920487433515</v>
      </c>
      <c r="E40" s="22">
        <v>8.7232093452826422</v>
      </c>
      <c r="F40" s="22">
        <v>3.0334679921370609</v>
      </c>
      <c r="G40" s="22">
        <v>8.2065884940605311</v>
      </c>
      <c r="H40" s="22">
        <v>1.7664085025678624</v>
      </c>
      <c r="I40" s="22">
        <v>6.8568614579460778</v>
      </c>
      <c r="J40" s="22">
        <v>9.5507663711068407</v>
      </c>
      <c r="K40" s="22">
        <v>1.8899387967517094</v>
      </c>
      <c r="L40" s="22">
        <v>10.783643146773191</v>
      </c>
      <c r="M40" s="22">
        <v>1.7905796922643518</v>
      </c>
      <c r="N40" s="22">
        <v>3.1025172279306625</v>
      </c>
      <c r="O40" s="22">
        <v>1.7089638752768244</v>
      </c>
      <c r="P40" s="22">
        <v>1.6294753390641592</v>
      </c>
      <c r="Q40" s="22">
        <v>1.667922675015725</v>
      </c>
      <c r="R40" s="22">
        <v>1.7470731309641128</v>
      </c>
      <c r="S40" s="22">
        <v>1.680763511925957</v>
      </c>
      <c r="T40" s="22">
        <v>1.630796519200145</v>
      </c>
      <c r="U40" s="22">
        <v>1.6849594569034956</v>
      </c>
    </row>
    <row r="41" spans="2:21" x14ac:dyDescent="0.35">
      <c r="B41" s="24" t="s">
        <v>12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</row>
    <row r="42" spans="2:21" x14ac:dyDescent="0.35">
      <c r="B42" s="25"/>
      <c r="C42" s="22"/>
      <c r="D42" s="22"/>
      <c r="E42" s="22"/>
      <c r="F42" s="22"/>
      <c r="G42" s="22"/>
      <c r="H42" s="22"/>
      <c r="I42" s="22"/>
      <c r="J42" s="22"/>
      <c r="K42" s="22"/>
      <c r="L42" s="51"/>
      <c r="M42" s="51"/>
      <c r="N42" s="51"/>
      <c r="O42" s="51"/>
      <c r="P42" s="51"/>
      <c r="Q42" s="51"/>
      <c r="R42" s="51"/>
      <c r="S42" s="51"/>
      <c r="T42" s="51"/>
      <c r="U42" s="51"/>
    </row>
    <row r="43" spans="2:21" x14ac:dyDescent="0.35">
      <c r="B43" s="21" t="s">
        <v>15</v>
      </c>
      <c r="C43" s="22">
        <v>28679.228789532019</v>
      </c>
      <c r="D43" s="22">
        <v>34339.846105877892</v>
      </c>
      <c r="E43" s="22">
        <v>37573.018966245472</v>
      </c>
      <c r="F43" s="22">
        <v>22740.693218647204</v>
      </c>
      <c r="G43" s="22">
        <v>26738.651801363743</v>
      </c>
      <c r="H43" s="22">
        <v>36022.908518416269</v>
      </c>
      <c r="I43" s="22">
        <v>37592.568667814834</v>
      </c>
      <c r="J43" s="22">
        <v>37978.162095353924</v>
      </c>
      <c r="K43" s="22">
        <v>36933.317385925875</v>
      </c>
      <c r="L43" s="22">
        <v>46368.836362492948</v>
      </c>
      <c r="M43" s="22">
        <v>45092.79335409536</v>
      </c>
      <c r="N43" s="22">
        <v>43543.04581646483</v>
      </c>
      <c r="O43" s="22">
        <v>30447.579761730361</v>
      </c>
      <c r="P43" s="22">
        <v>19827.978877090387</v>
      </c>
      <c r="Q43" s="22">
        <v>21688.271813310093</v>
      </c>
      <c r="R43" s="22">
        <v>24996.541128603738</v>
      </c>
      <c r="S43" s="22">
        <v>24790.221377925263</v>
      </c>
      <c r="T43" s="22">
        <v>31414.611809618676</v>
      </c>
      <c r="U43" s="22">
        <v>42160.063590820835</v>
      </c>
    </row>
    <row r="44" spans="2:21" x14ac:dyDescent="0.35">
      <c r="B44" s="37" t="s">
        <v>14</v>
      </c>
      <c r="C44" s="39">
        <v>24044.709037763372</v>
      </c>
      <c r="D44" s="39">
        <v>27281.638343811603</v>
      </c>
      <c r="E44" s="39">
        <v>29354.640272881916</v>
      </c>
      <c r="F44" s="39">
        <v>19603.134417565896</v>
      </c>
      <c r="G44" s="39">
        <v>22415.407580993298</v>
      </c>
      <c r="H44" s="39">
        <v>28372.438209290809</v>
      </c>
      <c r="I44" s="39">
        <v>34905.990933835797</v>
      </c>
      <c r="J44" s="39">
        <v>35961.381619619679</v>
      </c>
      <c r="K44" s="39">
        <v>36594.503560992547</v>
      </c>
      <c r="L44" s="39">
        <v>40887.074952320334</v>
      </c>
      <c r="M44" s="39">
        <v>40487.706568255024</v>
      </c>
      <c r="N44" s="39">
        <v>39232.435198519597</v>
      </c>
      <c r="O44" s="39">
        <v>28843.088457036738</v>
      </c>
      <c r="P44" s="39">
        <v>18157.52744784069</v>
      </c>
      <c r="Q44" s="39">
        <v>18486.654538153376</v>
      </c>
      <c r="R44" s="39">
        <v>25217.983201365965</v>
      </c>
      <c r="S44" s="39">
        <v>26023.508939624604</v>
      </c>
      <c r="T44" s="39">
        <v>31915.149317338259</v>
      </c>
      <c r="U44" s="39">
        <v>37163.401382833283</v>
      </c>
    </row>
    <row r="45" spans="2:21" x14ac:dyDescent="0.35">
      <c r="B45" s="37" t="s">
        <v>9</v>
      </c>
      <c r="C45" s="39">
        <v>12855.693608465352</v>
      </c>
      <c r="D45" s="39">
        <v>12420.984275049157</v>
      </c>
      <c r="E45" s="39">
        <v>12155.50112606382</v>
      </c>
      <c r="F45" s="39">
        <v>7465.6580379240459</v>
      </c>
      <c r="G45" s="39">
        <v>6788.2938175703266</v>
      </c>
      <c r="H45" s="39">
        <v>9162.8166506341804</v>
      </c>
      <c r="I45" s="39">
        <v>12299.968418863291</v>
      </c>
      <c r="J45" s="39">
        <v>13434.186319036455</v>
      </c>
      <c r="K45" s="39">
        <v>13238.107343280733</v>
      </c>
      <c r="L45" s="39">
        <v>15323.778496047395</v>
      </c>
      <c r="M45" s="39">
        <v>13930.810799200095</v>
      </c>
      <c r="N45" s="39">
        <v>13905.508732528353</v>
      </c>
      <c r="O45" s="39">
        <v>11250.501536714717</v>
      </c>
      <c r="P45" s="39">
        <v>5899.386902145875</v>
      </c>
      <c r="Q45" s="39">
        <v>5892.0721979107802</v>
      </c>
      <c r="R45" s="39">
        <v>7318.1248262095978</v>
      </c>
      <c r="S45" s="39">
        <v>6811.1785686306985</v>
      </c>
      <c r="T45" s="39">
        <v>7977.6938569409413</v>
      </c>
      <c r="U45" s="39">
        <v>9092.729981347491</v>
      </c>
    </row>
    <row r="46" spans="2:21" x14ac:dyDescent="0.35">
      <c r="B46" s="37" t="s">
        <v>10</v>
      </c>
      <c r="C46" s="39">
        <v>8224.6199533674935</v>
      </c>
      <c r="D46" s="39">
        <v>10984.947233454188</v>
      </c>
      <c r="E46" s="39">
        <v>12936.037683909472</v>
      </c>
      <c r="F46" s="39">
        <v>8908.5242687238806</v>
      </c>
      <c r="G46" s="39">
        <v>11824.465884147206</v>
      </c>
      <c r="H46" s="39">
        <v>14243.9756360627</v>
      </c>
      <c r="I46" s="39">
        <v>17969.805042783748</v>
      </c>
      <c r="J46" s="39">
        <v>15214.018381816513</v>
      </c>
      <c r="K46" s="39">
        <v>17469.890846711045</v>
      </c>
      <c r="L46" s="39">
        <v>20607.744290803999</v>
      </c>
      <c r="M46" s="39">
        <v>21502.166665285262</v>
      </c>
      <c r="N46" s="39">
        <v>20319.239995621123</v>
      </c>
      <c r="O46" s="39">
        <v>12400.682106409622</v>
      </c>
      <c r="P46" s="39">
        <v>9274.2446587084924</v>
      </c>
      <c r="Q46" s="39">
        <v>9661.9302544300535</v>
      </c>
      <c r="R46" s="39">
        <v>14850.382708310479</v>
      </c>
      <c r="S46" s="39">
        <v>16325.910727800625</v>
      </c>
      <c r="T46" s="39">
        <v>20999.656492193251</v>
      </c>
      <c r="U46" s="39">
        <v>24839.093670247854</v>
      </c>
    </row>
    <row r="47" spans="2:21" x14ac:dyDescent="0.35">
      <c r="B47" s="21" t="s">
        <v>11</v>
      </c>
      <c r="C47" s="22">
        <v>2964.3954759305284</v>
      </c>
      <c r="D47" s="22">
        <v>3875.7068353082577</v>
      </c>
      <c r="E47" s="22">
        <v>4345.6329373983026</v>
      </c>
      <c r="F47" s="22">
        <v>3449.6898851978981</v>
      </c>
      <c r="G47" s="22">
        <v>4655.6004264367293</v>
      </c>
      <c r="H47" s="22">
        <v>5837.3616233860175</v>
      </c>
      <c r="I47" s="22">
        <v>5490.1481478769565</v>
      </c>
      <c r="J47" s="22">
        <v>7767.971679199899</v>
      </c>
      <c r="K47" s="22">
        <v>6604.4257464555003</v>
      </c>
      <c r="L47" s="22">
        <v>5646.0685696763321</v>
      </c>
      <c r="M47" s="22">
        <v>6223.7359343958333</v>
      </c>
      <c r="N47" s="22">
        <v>5951.9320241831929</v>
      </c>
      <c r="O47" s="22">
        <v>5244.337367940203</v>
      </c>
      <c r="P47" s="22">
        <v>3689.325159487461</v>
      </c>
      <c r="Q47" s="22">
        <v>3735.2044724235211</v>
      </c>
      <c r="R47" s="22">
        <v>4632.1907425092968</v>
      </c>
      <c r="S47" s="22">
        <v>4791.2291055618925</v>
      </c>
      <c r="T47" s="22">
        <v>5538.3967835759304</v>
      </c>
      <c r="U47" s="22">
        <v>6415.8753690809517</v>
      </c>
    </row>
    <row r="48" spans="2:21" x14ac:dyDescent="0.35">
      <c r="B48" s="24" t="s">
        <v>12</v>
      </c>
      <c r="C48" s="22">
        <v>4634.5197517686447</v>
      </c>
      <c r="D48" s="22">
        <v>7058.2077620662885</v>
      </c>
      <c r="E48" s="22">
        <v>8199.2313095332429</v>
      </c>
      <c r="F48" s="22">
        <v>3282.8283631650993</v>
      </c>
      <c r="G48" s="22">
        <v>4393.0633932185638</v>
      </c>
      <c r="H48" s="22">
        <v>7478.3153673988409</v>
      </c>
      <c r="I48" s="22">
        <v>3569.3756079682767</v>
      </c>
      <c r="J48" s="22">
        <v>3060.6102938039021</v>
      </c>
      <c r="K48" s="22">
        <v>1772.5352979563286</v>
      </c>
      <c r="L48" s="22">
        <v>5601.2762609075335</v>
      </c>
      <c r="M48" s="22">
        <v>4933.367635055045</v>
      </c>
      <c r="N48" s="22">
        <v>4669.3989008905928</v>
      </c>
      <c r="O48" s="22">
        <v>2264.4906679731807</v>
      </c>
      <c r="P48" s="22">
        <v>1904.5352725720411</v>
      </c>
      <c r="Q48" s="22">
        <v>3069.4854442463566</v>
      </c>
      <c r="R48" s="22">
        <v>894.13992591014392</v>
      </c>
      <c r="S48" s="22">
        <v>300.19434406031496</v>
      </c>
      <c r="T48" s="22">
        <v>821.69973830544984</v>
      </c>
      <c r="U48" s="22">
        <v>3929.052143622087</v>
      </c>
    </row>
    <row r="49" spans="2:23" x14ac:dyDescent="0.35">
      <c r="B49" s="21"/>
      <c r="C49" s="22"/>
      <c r="D49" s="22"/>
      <c r="E49" s="22"/>
      <c r="F49" s="22"/>
      <c r="G49" s="22"/>
      <c r="H49" s="22"/>
      <c r="I49" s="22"/>
      <c r="J49" s="22"/>
      <c r="K49" s="22"/>
      <c r="L49" s="51"/>
      <c r="M49" s="51"/>
      <c r="N49" s="51"/>
      <c r="O49" s="51"/>
      <c r="P49" s="51"/>
      <c r="Q49" s="51"/>
      <c r="R49" s="51"/>
      <c r="S49" s="51"/>
      <c r="T49" s="51"/>
      <c r="U49" s="51"/>
    </row>
    <row r="50" spans="2:23" x14ac:dyDescent="0.35">
      <c r="B50" s="23" t="s">
        <v>16</v>
      </c>
      <c r="C50" s="20">
        <v>37156.545848630165</v>
      </c>
      <c r="D50" s="20">
        <v>40731.158256787952</v>
      </c>
      <c r="E50" s="20">
        <v>44037.536923190288</v>
      </c>
      <c r="F50" s="20">
        <v>44056.192970791948</v>
      </c>
      <c r="G50" s="20">
        <v>51244.023289012497</v>
      </c>
      <c r="H50" s="20">
        <v>55475.565677041683</v>
      </c>
      <c r="I50" s="20">
        <v>62352.52440373561</v>
      </c>
      <c r="J50" s="20">
        <v>64731.625022637716</v>
      </c>
      <c r="K50" s="20">
        <v>68905.838621130402</v>
      </c>
      <c r="L50" s="20">
        <v>68227.762933813443</v>
      </c>
      <c r="M50" s="20">
        <v>71363.477689821593</v>
      </c>
      <c r="N50" s="20">
        <v>78591.94859757692</v>
      </c>
      <c r="O50" s="20">
        <v>77321.015857254752</v>
      </c>
      <c r="P50" s="20">
        <v>82065.110939672726</v>
      </c>
      <c r="Q50" s="20">
        <v>74882.513932114904</v>
      </c>
      <c r="R50" s="20">
        <v>88438.364596240455</v>
      </c>
      <c r="S50" s="20">
        <v>96025.068441600015</v>
      </c>
      <c r="T50" s="20">
        <v>97288.126205252556</v>
      </c>
      <c r="U50" s="20">
        <v>92512.865953879009</v>
      </c>
    </row>
    <row r="51" spans="2:23" x14ac:dyDescent="0.35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</row>
    <row r="52" spans="2:23" x14ac:dyDescent="0.35">
      <c r="B52" s="26" t="s">
        <v>17</v>
      </c>
      <c r="C52" s="20">
        <v>66600.26776731378</v>
      </c>
      <c r="D52" s="20">
        <v>74689.060605611507</v>
      </c>
      <c r="E52" s="20">
        <v>82281.867197213593</v>
      </c>
      <c r="F52" s="20">
        <v>74764.981684593877</v>
      </c>
      <c r="G52" s="20">
        <v>83786.117620503923</v>
      </c>
      <c r="H52" s="20">
        <v>93424.263371880821</v>
      </c>
      <c r="I52" s="20">
        <v>99764.9001707305</v>
      </c>
      <c r="J52" s="20">
        <v>102110.31121224565</v>
      </c>
      <c r="K52" s="20">
        <v>105267.91820545055</v>
      </c>
      <c r="L52" s="20">
        <v>117901.81486797066</v>
      </c>
      <c r="M52" s="20">
        <v>122698.30782709814</v>
      </c>
      <c r="N52" s="20">
        <v>126748.29129783696</v>
      </c>
      <c r="O52" s="20">
        <v>107611.94595239265</v>
      </c>
      <c r="P52" s="20">
        <v>103483.44075170819</v>
      </c>
      <c r="Q52" s="20">
        <v>104472.18159379756</v>
      </c>
      <c r="R52" s="20">
        <v>127112.80744804251</v>
      </c>
      <c r="S52" s="20">
        <v>133708.50268288027</v>
      </c>
      <c r="T52" s="20">
        <v>145844.94289737483</v>
      </c>
      <c r="U52" s="20">
        <v>163419.1994465763</v>
      </c>
    </row>
    <row r="53" spans="2:23" ht="13.9" thickBot="1" x14ac:dyDescent="0.4">
      <c r="B53" s="14"/>
      <c r="C53" s="28"/>
      <c r="D53" s="28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</row>
    <row r="54" spans="2:23" ht="10.5" customHeight="1" x14ac:dyDescent="0.45">
      <c r="B54" s="10"/>
      <c r="C54" s="27"/>
      <c r="D54" s="27"/>
      <c r="E54" s="27"/>
      <c r="F54" s="27"/>
      <c r="G54" s="27"/>
      <c r="H54" s="27"/>
      <c r="I54" s="10"/>
      <c r="J54" s="10"/>
      <c r="K54"/>
    </row>
    <row r="55" spans="2:23" x14ac:dyDescent="0.35">
      <c r="B55" s="33" t="s">
        <v>21</v>
      </c>
    </row>
    <row r="56" spans="2:23" x14ac:dyDescent="0.35">
      <c r="B56" s="33" t="s">
        <v>22</v>
      </c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</row>
    <row r="57" spans="2:23" x14ac:dyDescent="0.35">
      <c r="B57" s="34" t="s">
        <v>42</v>
      </c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</row>
    <row r="58" spans="2:23" x14ac:dyDescent="0.35">
      <c r="B58" s="34" t="s">
        <v>36</v>
      </c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</row>
    <row r="59" spans="2:23" x14ac:dyDescent="0.35">
      <c r="B59" s="35" t="s">
        <v>24</v>
      </c>
    </row>
    <row r="60" spans="2:23" x14ac:dyDescent="0.35"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</row>
    <row r="65" spans="3:23" x14ac:dyDescent="0.35"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</row>
    <row r="66" spans="3:23" x14ac:dyDescent="0.35"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</row>
    <row r="69" spans="3:23" x14ac:dyDescent="0.35"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</row>
    <row r="70" spans="3:23" x14ac:dyDescent="0.35"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57"/>
  <sheetViews>
    <sheetView showGridLines="0" zoomScale="69" zoomScaleNormal="69" workbookViewId="0">
      <selection activeCell="P38" sqref="P38"/>
    </sheetView>
  </sheetViews>
  <sheetFormatPr baseColWidth="10" defaultColWidth="11.3984375" defaultRowHeight="13.5" x14ac:dyDescent="0.35"/>
  <cols>
    <col min="1" max="1" width="11.3984375" style="7"/>
    <col min="2" max="2" width="37.1328125" style="7" customWidth="1"/>
    <col min="3" max="8" width="10.3984375" style="7" bestFit="1" customWidth="1"/>
    <col min="9" max="16384" width="11.3984375" style="7"/>
  </cols>
  <sheetData>
    <row r="1" spans="1:21" s="31" customFormat="1" ht="12.4" x14ac:dyDescent="0.3"/>
    <row r="2" spans="1:21" s="31" customFormat="1" ht="12.4" x14ac:dyDescent="0.3"/>
    <row r="3" spans="1:21" s="31" customFormat="1" ht="12.4" x14ac:dyDescent="0.3"/>
    <row r="4" spans="1:21" s="31" customFormat="1" ht="12.4" x14ac:dyDescent="0.3"/>
    <row r="5" spans="1:21" s="31" customFormat="1" ht="12.4" x14ac:dyDescent="0.3"/>
    <row r="6" spans="1:21" s="31" customFormat="1" ht="12.4" x14ac:dyDescent="0.3"/>
    <row r="7" spans="1:21" s="31" customFormat="1" ht="12.4" x14ac:dyDescent="0.3"/>
    <row r="8" spans="1:21" s="31" customFormat="1" ht="14.65" x14ac:dyDescent="0.35">
      <c r="A8" s="7"/>
      <c r="B8" s="32"/>
    </row>
    <row r="9" spans="1:21" s="31" customFormat="1" ht="14.65" x14ac:dyDescent="0.35">
      <c r="A9" s="7"/>
      <c r="B9" s="32"/>
    </row>
    <row r="10" spans="1:21" s="31" customFormat="1" ht="14.65" x14ac:dyDescent="0.35">
      <c r="A10" s="7"/>
      <c r="B10" s="32"/>
    </row>
    <row r="12" spans="1:21" ht="14.65" x14ac:dyDescent="0.35">
      <c r="B12" s="8" t="s">
        <v>18</v>
      </c>
      <c r="C12" s="18"/>
      <c r="D12" s="18"/>
      <c r="E12" s="18"/>
      <c r="F12" s="18"/>
      <c r="G12" s="18"/>
      <c r="H12" s="18"/>
      <c r="I12" s="18"/>
    </row>
    <row r="13" spans="1:21" x14ac:dyDescent="0.35">
      <c r="B13" s="17" t="s">
        <v>3</v>
      </c>
      <c r="C13" s="18"/>
      <c r="D13" s="18"/>
      <c r="E13" s="18"/>
      <c r="F13" s="18"/>
      <c r="G13" s="18"/>
      <c r="H13" s="18"/>
      <c r="I13" s="18"/>
    </row>
    <row r="14" spans="1:21" ht="14.65" thickBot="1" x14ac:dyDescent="0.5">
      <c r="B14"/>
      <c r="C14" s="18"/>
      <c r="D14" s="18"/>
      <c r="E14" s="18"/>
      <c r="F14" s="18"/>
      <c r="G14" s="18"/>
      <c r="H14" s="18"/>
      <c r="I14" s="18"/>
    </row>
    <row r="15" spans="1:21" ht="16.899999999999999" thickBot="1" x14ac:dyDescent="0.4">
      <c r="B15" s="11" t="s">
        <v>4</v>
      </c>
      <c r="C15" s="50">
        <v>2006</v>
      </c>
      <c r="D15" s="50">
        <v>2007</v>
      </c>
      <c r="E15" s="50">
        <v>2008</v>
      </c>
      <c r="F15" s="50">
        <v>2009</v>
      </c>
      <c r="G15" s="50">
        <v>2010</v>
      </c>
      <c r="H15" s="50">
        <v>2011</v>
      </c>
      <c r="I15" s="50">
        <v>2012</v>
      </c>
      <c r="J15" s="50">
        <v>2013</v>
      </c>
      <c r="K15" s="50">
        <v>2014</v>
      </c>
      <c r="L15" s="50">
        <v>2015</v>
      </c>
      <c r="M15" s="50">
        <v>2016</v>
      </c>
      <c r="N15" s="50">
        <v>2017</v>
      </c>
      <c r="O15" s="50">
        <v>2018</v>
      </c>
      <c r="P15" s="50">
        <v>2019</v>
      </c>
      <c r="Q15" s="50">
        <v>2020</v>
      </c>
      <c r="R15" s="29" t="s">
        <v>38</v>
      </c>
      <c r="S15" s="29" t="s">
        <v>39</v>
      </c>
      <c r="T15" s="29" t="s">
        <v>40</v>
      </c>
      <c r="U15" s="29" t="s">
        <v>41</v>
      </c>
    </row>
    <row r="16" spans="1:21" x14ac:dyDescent="0.35">
      <c r="B16" s="19"/>
      <c r="C16" s="10"/>
      <c r="D16" s="10"/>
      <c r="E16" s="10"/>
      <c r="F16" s="10"/>
      <c r="G16" s="10"/>
      <c r="H16" s="10"/>
      <c r="I16" s="18"/>
    </row>
    <row r="17" spans="2:21" x14ac:dyDescent="0.35">
      <c r="B17" s="13" t="s">
        <v>37</v>
      </c>
      <c r="C17" s="20">
        <f>SUM(C19,C27,C49)-C51</f>
        <v>100</v>
      </c>
      <c r="D17" s="20">
        <f t="shared" ref="D17:K17" si="0">SUM(D19,D27,D49)-D51</f>
        <v>100.00000000000001</v>
      </c>
      <c r="E17" s="20">
        <f t="shared" si="0"/>
        <v>99.999999999999972</v>
      </c>
      <c r="F17" s="20">
        <f t="shared" si="0"/>
        <v>100</v>
      </c>
      <c r="G17" s="20">
        <f t="shared" si="0"/>
        <v>100</v>
      </c>
      <c r="H17" s="20">
        <f t="shared" si="0"/>
        <v>99.999999999999972</v>
      </c>
      <c r="I17" s="20">
        <f t="shared" si="0"/>
        <v>99.999999999999986</v>
      </c>
      <c r="J17" s="20">
        <f t="shared" si="0"/>
        <v>100</v>
      </c>
      <c r="K17" s="20">
        <f t="shared" si="0"/>
        <v>99.999999999999986</v>
      </c>
      <c r="L17" s="20">
        <f t="shared" ref="L17" si="1">SUM(L19,L27,L49)-L51</f>
        <v>100.00000000000003</v>
      </c>
      <c r="M17" s="20">
        <f>SUM(M19,M27,M49)-M51</f>
        <v>100</v>
      </c>
      <c r="N17" s="20">
        <f t="shared" ref="N17:O17" si="2">SUM(N19,N27,N49)-N51</f>
        <v>100</v>
      </c>
      <c r="O17" s="20">
        <f t="shared" si="2"/>
        <v>100</v>
      </c>
      <c r="P17" s="20">
        <f t="shared" ref="P17:Q17" si="3">SUM(P19,P27,P49)-P51</f>
        <v>100.00000000000006</v>
      </c>
      <c r="Q17" s="20">
        <f t="shared" si="3"/>
        <v>99.999999999999972</v>
      </c>
      <c r="R17" s="20">
        <f t="shared" ref="R17:S17" si="4">SUM(R19,R27,R49)-R51</f>
        <v>100.00000000000001</v>
      </c>
      <c r="S17" s="20">
        <f t="shared" si="4"/>
        <v>100</v>
      </c>
      <c r="T17" s="20">
        <f t="shared" ref="T17" si="5">SUM(T19,T27,T49)-T51</f>
        <v>99.999999999999972</v>
      </c>
      <c r="U17" s="20">
        <f>SUM(U19,U27,U49)-U51</f>
        <v>100.00000000000003</v>
      </c>
    </row>
    <row r="18" spans="2:21" x14ac:dyDescent="0.35">
      <c r="B18" s="21"/>
      <c r="C18" s="22"/>
      <c r="D18" s="22"/>
      <c r="E18" s="22"/>
      <c r="F18" s="22"/>
      <c r="G18" s="22"/>
      <c r="H18" s="22"/>
      <c r="I18" s="22"/>
      <c r="J18" s="22"/>
    </row>
    <row r="19" spans="2:21" x14ac:dyDescent="0.35">
      <c r="B19" s="23" t="s">
        <v>6</v>
      </c>
      <c r="C19" s="20">
        <f>+'1'!C19/'1'!C17*100</f>
        <v>96.523797638751091</v>
      </c>
      <c r="D19" s="20">
        <f>+'1'!D19/'1'!D17*100</f>
        <v>95.594529157567621</v>
      </c>
      <c r="E19" s="20">
        <f>+'1'!E19/'1'!E17*100</f>
        <v>94.251070223545625</v>
      </c>
      <c r="F19" s="20">
        <f>+'1'!F19/'1'!F17*100</f>
        <v>95.83016616411723</v>
      </c>
      <c r="G19" s="20">
        <f>+'1'!G19/'1'!G17*100</f>
        <v>94.58995997153275</v>
      </c>
      <c r="H19" s="20">
        <f>+'1'!H19/'1'!H17*100</f>
        <v>90.810852228538977</v>
      </c>
      <c r="I19" s="20">
        <f>+'1'!I19/'1'!I17*100</f>
        <v>89.227260281095866</v>
      </c>
      <c r="J19" s="20">
        <f>+'1'!J19/'1'!J17*100</f>
        <v>89.65091678306797</v>
      </c>
      <c r="K19" s="20">
        <f>+'1'!K19/'1'!K17*100</f>
        <v>87.802710216643774</v>
      </c>
      <c r="L19" s="20">
        <f>+'1'!L19/'1'!L17*100</f>
        <v>84.549970430212625</v>
      </c>
      <c r="M19" s="20">
        <f>+'1'!M19/'1'!M17*100</f>
        <v>84.849288110648033</v>
      </c>
      <c r="N19" s="20">
        <f>+'1'!N19/'1'!N17*100</f>
        <v>83.787217366963745</v>
      </c>
      <c r="O19" s="20">
        <f>+'1'!O19/'1'!O17*100</f>
        <v>85.355831905598535</v>
      </c>
      <c r="P19" s="20">
        <f>+'1'!P19/'1'!P17*100</f>
        <v>86.602279726502999</v>
      </c>
      <c r="Q19" s="20">
        <f>+'1'!Q19/'1'!Q17*100</f>
        <v>84.809285415047</v>
      </c>
      <c r="R19" s="20">
        <f>+'1'!R19/'1'!R17*100</f>
        <v>89.606839595724509</v>
      </c>
      <c r="S19" s="20">
        <f>+'1'!S19/'1'!S17*100</f>
        <v>93.91044480650045</v>
      </c>
      <c r="T19" s="20">
        <f>+'1'!T19/'1'!T17*100</f>
        <v>91.153231318552656</v>
      </c>
      <c r="U19" s="20">
        <f>+'1'!U19/'1'!U17*100</f>
        <v>92.905659896760042</v>
      </c>
    </row>
    <row r="20" spans="2:21" x14ac:dyDescent="0.35">
      <c r="B20" s="21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</row>
    <row r="21" spans="2:21" x14ac:dyDescent="0.35">
      <c r="B21" s="37" t="s">
        <v>35</v>
      </c>
      <c r="C21" s="39">
        <f>+'1'!C21/'1'!C$17*100</f>
        <v>15.165491334939766</v>
      </c>
      <c r="D21" s="39">
        <f>+'1'!D21/'1'!D$17*100</f>
        <v>14.018288668320119</v>
      </c>
      <c r="E21" s="39">
        <f>+'1'!E21/'1'!E$17*100</f>
        <v>13.837988059686404</v>
      </c>
      <c r="F21" s="39">
        <f>+'1'!F21/'1'!F$17*100</f>
        <v>14.497792041024152</v>
      </c>
      <c r="G21" s="39">
        <f>+'1'!G21/'1'!G$17*100</f>
        <v>14.097188569869418</v>
      </c>
      <c r="H21" s="39">
        <f>+'1'!H21/'1'!H$17*100</f>
        <v>13.598690073164482</v>
      </c>
      <c r="I21" s="39">
        <f>+'1'!I21/'1'!I$17*100</f>
        <v>13.568663880816134</v>
      </c>
      <c r="J21" s="39">
        <f>+'1'!J21/'1'!J$17*100</f>
        <v>13.762121106284663</v>
      </c>
      <c r="K21" s="39">
        <f>+'1'!K21/'1'!K$17*100</f>
        <v>14.27958244471883</v>
      </c>
      <c r="L21" s="39">
        <f>+'1'!L21/'1'!L$17*100</f>
        <v>14.05229820396138</v>
      </c>
      <c r="M21" s="39">
        <f>+'1'!M21/'1'!M$17*100</f>
        <v>14.460832215138392</v>
      </c>
      <c r="N21" s="39">
        <f>+'1'!N21/'1'!N$17*100</f>
        <v>14.410446261089735</v>
      </c>
      <c r="O21" s="39">
        <f>+'1'!O21/'1'!O$17*100</f>
        <v>14.802611687923415</v>
      </c>
      <c r="P21" s="39">
        <f>+'1'!P21/'1'!P$17*100</f>
        <v>15.213092567164493</v>
      </c>
      <c r="Q21" s="39">
        <f>+'1'!Q21/'1'!Q$17*100</f>
        <v>15.081703369239749</v>
      </c>
      <c r="R21" s="39">
        <f>+'1'!R21/'1'!R$17*100</f>
        <v>15.465526104381096</v>
      </c>
      <c r="S21" s="39">
        <f>+'1'!S21/'1'!S$17*100</f>
        <v>13.933777688575722</v>
      </c>
      <c r="T21" s="39">
        <f>+'1'!T21/'1'!T$17*100</f>
        <v>12.895193843324545</v>
      </c>
      <c r="U21" s="39">
        <f>+'1'!U21/'1'!U$17*100</f>
        <v>12.262104311541865</v>
      </c>
    </row>
    <row r="22" spans="2:21" x14ac:dyDescent="0.35">
      <c r="B22" s="37" t="s">
        <v>31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</row>
    <row r="23" spans="2:21" x14ac:dyDescent="0.35">
      <c r="B23" s="37" t="s">
        <v>32</v>
      </c>
      <c r="C23" s="39">
        <f>+'1'!C23/'1'!C$17*100</f>
        <v>9.3109420805512233</v>
      </c>
      <c r="D23" s="39">
        <f>+'1'!D23/'1'!D$17*100</f>
        <v>7.71969502927075</v>
      </c>
      <c r="E23" s="39">
        <f>+'1'!E23/'1'!E$17*100</f>
        <v>7.617134423507145</v>
      </c>
      <c r="F23" s="39">
        <f>+'1'!F23/'1'!F$17*100</f>
        <v>7.6040368433767647</v>
      </c>
      <c r="G23" s="39">
        <f>+'1'!G23/'1'!G$17*100</f>
        <v>7.7772256078528663</v>
      </c>
      <c r="H23" s="39">
        <f>+'1'!H23/'1'!H$17*100</f>
        <v>7.4508811706693852</v>
      </c>
      <c r="I23" s="39">
        <f>+'1'!I23/'1'!I$17*100</f>
        <v>7.3639976696856042</v>
      </c>
      <c r="J23" s="39">
        <f>+'1'!J23/'1'!J$17*100</f>
        <v>7.5437716835961659</v>
      </c>
      <c r="K23" s="39">
        <f>+'1'!K23/'1'!K$17*100</f>
        <v>7.6583824991982867</v>
      </c>
      <c r="L23" s="39">
        <f>+'1'!L23/'1'!L$17*100</f>
        <v>7.3936548482787829</v>
      </c>
      <c r="M23" s="39">
        <f>+'1'!M23/'1'!M$17*100</f>
        <v>7.4054581967565465</v>
      </c>
      <c r="N23" s="39">
        <f>+'1'!N23/'1'!N$17*100</f>
        <v>7.2422214333368267</v>
      </c>
      <c r="O23" s="39">
        <f>+'1'!O23/'1'!O$17*100</f>
        <v>7.3679756992547185</v>
      </c>
      <c r="P23" s="39">
        <f>+'1'!P23/'1'!P$17*100</f>
        <v>7.6368235196639711</v>
      </c>
      <c r="Q23" s="39">
        <f>+'1'!Q23/'1'!Q$17*100</f>
        <v>7.6152894668070363</v>
      </c>
      <c r="R23" s="39">
        <f>+'1'!R23/'1'!R$17*100</f>
        <v>7.6351406008387386</v>
      </c>
      <c r="S23" s="39">
        <f>+'1'!S23/'1'!S$17*100</f>
        <v>7.2770349162073398</v>
      </c>
      <c r="T23" s="39">
        <f>+'1'!T23/'1'!T$17*100</f>
        <v>6.8530198945826628</v>
      </c>
      <c r="U23" s="39">
        <f>+'1'!U23/'1'!U$17*100</f>
        <v>6.5221321869995021</v>
      </c>
    </row>
    <row r="24" spans="2:21" x14ac:dyDescent="0.35">
      <c r="B24" s="37" t="s">
        <v>33</v>
      </c>
      <c r="C24" s="39">
        <f>+'1'!C24/'1'!C$17*100</f>
        <v>5.8545492543885445</v>
      </c>
      <c r="D24" s="39">
        <f>+'1'!D24/'1'!D$17*100</f>
        <v>6.2985936390493702</v>
      </c>
      <c r="E24" s="39">
        <f>+'1'!E24/'1'!E$17*100</f>
        <v>6.2208536361792595</v>
      </c>
      <c r="F24" s="39">
        <f>+'1'!F24/'1'!F$17*100</f>
        <v>6.893755197647387</v>
      </c>
      <c r="G24" s="39">
        <f>+'1'!G24/'1'!G$17*100</f>
        <v>6.3199629620165521</v>
      </c>
      <c r="H24" s="39">
        <f>+'1'!H24/'1'!H$17*100</f>
        <v>6.1478089024950977</v>
      </c>
      <c r="I24" s="39">
        <f>+'1'!I24/'1'!I$17*100</f>
        <v>6.2046662111305304</v>
      </c>
      <c r="J24" s="39">
        <f>+'1'!J24/'1'!J$17*100</f>
        <v>6.2183494226884983</v>
      </c>
      <c r="K24" s="39">
        <f>+'1'!K24/'1'!K$17*100</f>
        <v>6.6211999455205426</v>
      </c>
      <c r="L24" s="39">
        <f>+'1'!L24/'1'!L$17*100</f>
        <v>6.6586433556825959</v>
      </c>
      <c r="M24" s="39">
        <f>+'1'!M24/'1'!M$17*100</f>
        <v>7.055374018381845</v>
      </c>
      <c r="N24" s="39">
        <f>+'1'!N24/'1'!N$17*100</f>
        <v>7.1682248277529075</v>
      </c>
      <c r="O24" s="39">
        <f>+'1'!O24/'1'!O$17*100</f>
        <v>7.4346359886686963</v>
      </c>
      <c r="P24" s="39">
        <f>+'1'!P24/'1'!P$17*100</f>
        <v>7.5762690475005225</v>
      </c>
      <c r="Q24" s="39">
        <f>+'1'!Q24/'1'!Q$17*100</f>
        <v>7.4664139024327127</v>
      </c>
      <c r="R24" s="39">
        <f>+'1'!R24/'1'!R$17*100</f>
        <v>7.8303855035423604</v>
      </c>
      <c r="S24" s="39">
        <f>+'1'!S24/'1'!S$17*100</f>
        <v>6.656742772368383</v>
      </c>
      <c r="T24" s="39">
        <f>+'1'!T24/'1'!T$17*100</f>
        <v>6.0421739487418842</v>
      </c>
      <c r="U24" s="39">
        <f>+'1'!U24/'1'!U$17*100</f>
        <v>5.7399721245423629</v>
      </c>
    </row>
    <row r="25" spans="2:21" x14ac:dyDescent="0.35">
      <c r="B25" s="37" t="s">
        <v>34</v>
      </c>
      <c r="C25" s="39">
        <f>+'1'!C25/'1'!C$17*100</f>
        <v>81.358306303811318</v>
      </c>
      <c r="D25" s="39">
        <f>+'1'!D25/'1'!D$17*100</f>
        <v>81.576240489247496</v>
      </c>
      <c r="E25" s="39">
        <f>+'1'!E25/'1'!E$17*100</f>
        <v>80.413082163859229</v>
      </c>
      <c r="F25" s="39">
        <f>+'1'!F25/'1'!F$17*100</f>
        <v>81.332374123093075</v>
      </c>
      <c r="G25" s="39">
        <f>+'1'!G25/'1'!G$17*100</f>
        <v>80.492771401663333</v>
      </c>
      <c r="H25" s="39">
        <f>+'1'!H25/'1'!H$17*100</f>
        <v>77.212162155374486</v>
      </c>
      <c r="I25" s="39">
        <f>+'1'!I25/'1'!I$17*100</f>
        <v>75.658596400279734</v>
      </c>
      <c r="J25" s="39">
        <f>+'1'!J25/'1'!J$17*100</f>
        <v>75.888795676783303</v>
      </c>
      <c r="K25" s="39">
        <f>+'1'!K25/'1'!K$17*100</f>
        <v>73.523127771924948</v>
      </c>
      <c r="L25" s="39">
        <f>+'1'!L25/'1'!L$17*100</f>
        <v>70.497672226251225</v>
      </c>
      <c r="M25" s="39">
        <f>+'1'!M25/'1'!M$17*100</f>
        <v>70.388455895509637</v>
      </c>
      <c r="N25" s="39">
        <f>+'1'!N25/'1'!N$17*100</f>
        <v>69.376771105873999</v>
      </c>
      <c r="O25" s="39">
        <f>+'1'!O25/'1'!O$17*100</f>
        <v>70.553220217675133</v>
      </c>
      <c r="P25" s="39">
        <f>+'1'!P25/'1'!P$17*100</f>
        <v>71.389187159338505</v>
      </c>
      <c r="Q25" s="39">
        <f>+'1'!Q25/'1'!Q$17*100</f>
        <v>69.727582045807253</v>
      </c>
      <c r="R25" s="39">
        <f>+'1'!R25/'1'!R$17*100</f>
        <v>74.141313491343411</v>
      </c>
      <c r="S25" s="39">
        <f>+'1'!S25/'1'!S$17*100</f>
        <v>79.976667117924734</v>
      </c>
      <c r="T25" s="39">
        <f>+'1'!T25/'1'!T$17*100</f>
        <v>78.258037475228107</v>
      </c>
      <c r="U25" s="39">
        <f>+'1'!U25/'1'!U$17*100</f>
        <v>80.643555585218181</v>
      </c>
    </row>
    <row r="26" spans="2:21" x14ac:dyDescent="0.35">
      <c r="B26" s="24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</row>
    <row r="27" spans="2:21" x14ac:dyDescent="0.35">
      <c r="B27" s="23" t="s">
        <v>7</v>
      </c>
      <c r="C27" s="20">
        <f>+'1'!C27/'1'!C17*100</f>
        <v>28.252615393041104</v>
      </c>
      <c r="D27" s="20">
        <f>+'1'!D27/'1'!D17*100</f>
        <v>31.304054945554626</v>
      </c>
      <c r="E27" s="20">
        <f>+'1'!E27/'1'!E17*100</f>
        <v>33.60199049854031</v>
      </c>
      <c r="F27" s="20">
        <f>+'1'!F27/'1'!F17*100</f>
        <v>23.200455852986323</v>
      </c>
      <c r="G27" s="20">
        <f>+'1'!G27/'1'!G17*100</f>
        <v>24.839868138373884</v>
      </c>
      <c r="H27" s="20">
        <f>+'1'!H27/'1'!H17*100</f>
        <v>30.982645409539355</v>
      </c>
      <c r="I27" s="20">
        <f>+'1'!I27/'1'!I17*100</f>
        <v>31.011677067182141</v>
      </c>
      <c r="J27" s="20">
        <f>+'1'!J27/'1'!J17*100</f>
        <v>30.904752134409762</v>
      </c>
      <c r="K27" s="20">
        <f>+'1'!K27/'1'!K17*100</f>
        <v>28.879345475150409</v>
      </c>
      <c r="L27" s="20">
        <f>+'1'!L27/'1'!L17*100</f>
        <v>33.47663760796717</v>
      </c>
      <c r="M27" s="20">
        <f>+'1'!M27/'1'!M17*100</f>
        <v>31.200386902769537</v>
      </c>
      <c r="N27" s="20">
        <f>+'1'!N27/'1'!N17*100</f>
        <v>29.915430525515994</v>
      </c>
      <c r="O27" s="20">
        <f>+'1'!O27/'1'!O17*100</f>
        <v>24.074613712335651</v>
      </c>
      <c r="P27" s="20">
        <f>+'1'!P27/'1'!P17*100</f>
        <v>17.831076633345397</v>
      </c>
      <c r="Q27" s="20">
        <f>+'1'!Q27/'1'!Q17*100</f>
        <v>20.336636621977153</v>
      </c>
      <c r="R27" s="20">
        <f>+'1'!R27/'1'!R17*100</f>
        <v>23.792065102495737</v>
      </c>
      <c r="S27" s="20">
        <f>+'1'!S27/'1'!S17*100</f>
        <v>21.752684439480131</v>
      </c>
      <c r="T27" s="20">
        <f>+'1'!T27/'1'!T17*100</f>
        <v>22.151122750529385</v>
      </c>
      <c r="U27" s="20">
        <f>+'1'!U27/'1'!U17*100</f>
        <v>24.694052832981296</v>
      </c>
    </row>
    <row r="28" spans="2:21" x14ac:dyDescent="0.35">
      <c r="B28" s="21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</row>
    <row r="29" spans="2:21" x14ac:dyDescent="0.35">
      <c r="B29" s="37" t="s">
        <v>8</v>
      </c>
      <c r="C29" s="39">
        <f>+'1'!C29/'1'!C17*100</f>
        <v>24.352742411936926</v>
      </c>
      <c r="D29" s="39">
        <f>+'1'!D29/'1'!D17*100</f>
        <v>25.603344438322107</v>
      </c>
      <c r="E29" s="39">
        <f>+'1'!E29/'1'!E17*100</f>
        <v>26.947863215514094</v>
      </c>
      <c r="F29" s="39">
        <f>+'1'!F29/'1'!F17*100</f>
        <v>20.315172215299295</v>
      </c>
      <c r="G29" s="39">
        <f>+'1'!G29/'1'!G17*100</f>
        <v>21.173734163568373</v>
      </c>
      <c r="H29" s="39">
        <f>+'1'!H29/'1'!H17*100</f>
        <v>24.613737872421591</v>
      </c>
      <c r="I29" s="39">
        <f>+'1'!I29/'1'!I17*100</f>
        <v>28.064725344564618</v>
      </c>
      <c r="J29" s="39">
        <f>+'1'!J29/'1'!J17*100</f>
        <v>28.344424671108737</v>
      </c>
      <c r="K29" s="39">
        <f>+'1'!K29/'1'!K17*100</f>
        <v>27.333422381104018</v>
      </c>
      <c r="L29" s="39">
        <f>+'1'!L29/'1'!L17*100</f>
        <v>29.263534566505982</v>
      </c>
      <c r="M29" s="39">
        <f>+'1'!M29/'1'!M17*100</f>
        <v>27.643906853867318</v>
      </c>
      <c r="N29" s="39">
        <f>+'1'!N29/'1'!N17*100</f>
        <v>26.761356750053373</v>
      </c>
      <c r="O29" s="39">
        <f>+'1'!O29/'1'!O17*100</f>
        <v>22.385059902701656</v>
      </c>
      <c r="P29" s="39">
        <f>+'1'!P29/'1'!P17*100</f>
        <v>16.457188592483845</v>
      </c>
      <c r="Q29" s="39">
        <f>+'1'!Q29/'1'!Q17*100</f>
        <v>17.954930762610548</v>
      </c>
      <c r="R29" s="39">
        <f>+'1'!R29/'1'!R17*100</f>
        <v>23.005661428614527</v>
      </c>
      <c r="S29" s="39">
        <f>+'1'!S29/'1'!S17*100</f>
        <v>21.401289360714152</v>
      </c>
      <c r="T29" s="39">
        <f>+'1'!T29/'1'!T17*100</f>
        <v>21.449815084650538</v>
      </c>
      <c r="U29" s="39">
        <f>+'1'!U29/'1'!U17*100</f>
        <v>22.914479348412751</v>
      </c>
    </row>
    <row r="30" spans="2:21" x14ac:dyDescent="0.35">
      <c r="B30" s="40" t="s">
        <v>9</v>
      </c>
      <c r="C30" s="39">
        <f>+'1'!C30/'1'!C17*100</f>
        <v>14.473155342957083</v>
      </c>
      <c r="D30" s="39">
        <f>+'1'!D30/'1'!D17*100</f>
        <v>13.961125684749717</v>
      </c>
      <c r="E30" s="39">
        <f>+'1'!E30/'1'!E17*100</f>
        <v>14.961196208741113</v>
      </c>
      <c r="F30" s="39">
        <f>+'1'!F30/'1'!F17*100</f>
        <v>11.417705015654251</v>
      </c>
      <c r="G30" s="39">
        <f>+'1'!G30/'1'!G17*100</f>
        <v>9.9978328779419066</v>
      </c>
      <c r="H30" s="39">
        <f>+'1'!H30/'1'!H17*100</f>
        <v>11.395630818626861</v>
      </c>
      <c r="I30" s="39">
        <f>+'1'!I30/'1'!I17*100</f>
        <v>13.683583172661651</v>
      </c>
      <c r="J30" s="39">
        <f>+'1'!J30/'1'!J17*100</f>
        <v>14.360876582650173</v>
      </c>
      <c r="K30" s="39">
        <f>+'1'!K30/'1'!K17*100</f>
        <v>13.562860179820285</v>
      </c>
      <c r="L30" s="39">
        <f>+'1'!L30/'1'!L17*100</f>
        <v>15.63894112912368</v>
      </c>
      <c r="M30" s="39">
        <f>+'1'!M30/'1'!M17*100</f>
        <v>14.46042880015429</v>
      </c>
      <c r="N30" s="39">
        <f>+'1'!N30/'1'!N17*100</f>
        <v>14.76010476817024</v>
      </c>
      <c r="O30" s="39">
        <f>+'1'!O30/'1'!O17*100</f>
        <v>13.432817730723851</v>
      </c>
      <c r="P30" s="39">
        <f>+'1'!P30/'1'!P17*100</f>
        <v>9.5396079808895262</v>
      </c>
      <c r="Q30" s="39">
        <f>+'1'!Q30/'1'!Q17*100</f>
        <v>10.609611986158059</v>
      </c>
      <c r="R30" s="39">
        <f>+'1'!R30/'1'!R17*100</f>
        <v>12.950134972609595</v>
      </c>
      <c r="S30" s="39">
        <f>+'1'!S30/'1'!S17*100</f>
        <v>11.350747656605691</v>
      </c>
      <c r="T30" s="39">
        <f>+'1'!T30/'1'!T17*100</f>
        <v>11.309199814082634</v>
      </c>
      <c r="U30" s="39">
        <f>+'1'!U30/'1'!U17*100</f>
        <v>12.359402002055848</v>
      </c>
    </row>
    <row r="31" spans="2:21" x14ac:dyDescent="0.35">
      <c r="B31" s="40" t="s">
        <v>10</v>
      </c>
      <c r="C31" s="39">
        <f>+'1'!C31/'1'!C17*100</f>
        <v>7.3815983278444266</v>
      </c>
      <c r="D31" s="39">
        <f>+'1'!D31/'1'!D17*100</f>
        <v>8.650595095073049</v>
      </c>
      <c r="E31" s="39">
        <f>+'1'!E31/'1'!E17*100</f>
        <v>8.8929725746390265</v>
      </c>
      <c r="F31" s="39">
        <f>+'1'!F31/'1'!F17*100</f>
        <v>6.4560164304801786</v>
      </c>
      <c r="G31" s="39">
        <f>+'1'!G31/'1'!G17*100</f>
        <v>8.0355475271312695</v>
      </c>
      <c r="H31" s="39">
        <f>+'1'!H31/'1'!H17*100</f>
        <v>9.5138170285236505</v>
      </c>
      <c r="I31" s="39">
        <f>+'1'!I31/'1'!I17*100</f>
        <v>11.081337519216017</v>
      </c>
      <c r="J31" s="39">
        <f>+'1'!J31/'1'!J17*100</f>
        <v>9.4834779690267759</v>
      </c>
      <c r="K31" s="39">
        <f>+'1'!K31/'1'!K17*100</f>
        <v>10.288454874836015</v>
      </c>
      <c r="L31" s="39">
        <f>+'1'!L31/'1'!L17*100</f>
        <v>10.888076199460633</v>
      </c>
      <c r="M31" s="39">
        <f>+'1'!M31/'1'!M17*100</f>
        <v>10.378410068534389</v>
      </c>
      <c r="N31" s="39">
        <f>+'1'!N31/'1'!N17*100</f>
        <v>9.4809329268297731</v>
      </c>
      <c r="O31" s="39">
        <f>+'1'!O31/'1'!O17*100</f>
        <v>6.5655988200675806</v>
      </c>
      <c r="P31" s="39">
        <f>+'1'!P31/'1'!P17*100</f>
        <v>5.2468027941905939</v>
      </c>
      <c r="Q31" s="39">
        <f>+'1'!Q31/'1'!Q17*100</f>
        <v>5.67071284179488</v>
      </c>
      <c r="R31" s="39">
        <f>+'1'!R31/'1'!R17*100</f>
        <v>7.9909258476744212</v>
      </c>
      <c r="S31" s="39">
        <f>+'1'!S31/'1'!S17*100</f>
        <v>7.8066532832930662</v>
      </c>
      <c r="T31" s="39">
        <f>+'1'!T31/'1'!T17*100</f>
        <v>7.9211736806168425</v>
      </c>
      <c r="U31" s="39">
        <f>+'1'!U31/'1'!U17*100</f>
        <v>8.2518938514629898</v>
      </c>
    </row>
    <row r="32" spans="2:21" x14ac:dyDescent="0.35">
      <c r="B32" s="21" t="s">
        <v>11</v>
      </c>
      <c r="C32" s="22">
        <f>+'1'!C32/'1'!C17*100</f>
        <v>2.4979887411354156</v>
      </c>
      <c r="D32" s="22">
        <f>+'1'!D32/'1'!D17*100</f>
        <v>2.9916236584993405</v>
      </c>
      <c r="E32" s="22">
        <f>+'1'!E32/'1'!E17*100</f>
        <v>3.0936944321339541</v>
      </c>
      <c r="F32" s="22">
        <f>+'1'!F32/'1'!F17*100</f>
        <v>2.4414507691648666</v>
      </c>
      <c r="G32" s="22">
        <f>+'1'!G32/'1'!G17*100</f>
        <v>3.1403537584951984</v>
      </c>
      <c r="H32" s="22">
        <f>+'1'!H32/'1'!H17*100</f>
        <v>3.7042900252710758</v>
      </c>
      <c r="I32" s="22">
        <f>+'1'!I32/'1'!I17*100</f>
        <v>3.2998046526869489</v>
      </c>
      <c r="J32" s="22">
        <f>+'1'!J32/'1'!J17*100</f>
        <v>4.500070119431788</v>
      </c>
      <c r="K32" s="22">
        <f>+'1'!K32/'1'!K17*100</f>
        <v>3.4821073264477107</v>
      </c>
      <c r="L32" s="22">
        <f>+'1'!L32/'1'!L17*100</f>
        <v>2.73651723792167</v>
      </c>
      <c r="M32" s="22">
        <f>+'1'!M32/'1'!M17*100</f>
        <v>2.8050679851786402</v>
      </c>
      <c r="N32" s="22">
        <f>+'1'!N32/'1'!N17*100</f>
        <v>2.5203190550533581</v>
      </c>
      <c r="O32" s="22">
        <f>+'1'!O32/'1'!O17*100</f>
        <v>2.3866433519102266</v>
      </c>
      <c r="P32" s="22">
        <f>+'1'!P32/'1'!P17*100</f>
        <v>1.6707778174037229</v>
      </c>
      <c r="Q32" s="22">
        <f>+'1'!Q32/'1'!Q17*100</f>
        <v>1.6746059346576043</v>
      </c>
      <c r="R32" s="22">
        <f>+'1'!R32/'1'!R17*100</f>
        <v>2.0646006083305113</v>
      </c>
      <c r="S32" s="22">
        <f>+'1'!S32/'1'!S17*100</f>
        <v>2.2438884208153964</v>
      </c>
      <c r="T32" s="22">
        <f>+'1'!T32/'1'!T17*100</f>
        <v>2.2194415899510638</v>
      </c>
      <c r="U32" s="22">
        <f>+'1'!U32/'1'!U17*100</f>
        <v>2.3031834948939141</v>
      </c>
    </row>
    <row r="33" spans="2:21" x14ac:dyDescent="0.35">
      <c r="B33" s="21" t="s">
        <v>12</v>
      </c>
      <c r="C33" s="22">
        <f>+'1'!C33/'1'!C17*100</f>
        <v>3.8998729811041728</v>
      </c>
      <c r="D33" s="22">
        <f>+'1'!D33/'1'!D17*100</f>
        <v>5.7007105072325217</v>
      </c>
      <c r="E33" s="22">
        <f>+'1'!E33/'1'!E17*100</f>
        <v>6.6541272830262219</v>
      </c>
      <c r="F33" s="22">
        <f>+'1'!F33/'1'!F17*100</f>
        <v>2.8852836376870279</v>
      </c>
      <c r="G33" s="22">
        <f>+'1'!G33/'1'!G17*100</f>
        <v>3.6661339748055104</v>
      </c>
      <c r="H33" s="22">
        <f>+'1'!H33/'1'!H17*100</f>
        <v>6.3689075371177646</v>
      </c>
      <c r="I33" s="22">
        <f>+'1'!I33/'1'!I17*100</f>
        <v>2.9469517226175252</v>
      </c>
      <c r="J33" s="22">
        <f>+'1'!J33/'1'!J17*100</f>
        <v>2.5603274633010247</v>
      </c>
      <c r="K33" s="22">
        <f>+'1'!K33/'1'!K17*100</f>
        <v>1.5459230940464017</v>
      </c>
      <c r="L33" s="22">
        <f>+'1'!L33/'1'!L17*100</f>
        <v>4.2131030414611876</v>
      </c>
      <c r="M33" s="22">
        <f>+'1'!M33/'1'!M17*100</f>
        <v>3.5564800489022197</v>
      </c>
      <c r="N33" s="22">
        <f>+'1'!N33/'1'!N17*100</f>
        <v>3.1540737754626242</v>
      </c>
      <c r="O33" s="22">
        <f>+'1'!O33/'1'!O17*100</f>
        <v>1.689553809633995</v>
      </c>
      <c r="P33" s="22">
        <f>+'1'!P33/'1'!P17*100</f>
        <v>1.3738880408615559</v>
      </c>
      <c r="Q33" s="22">
        <f>+'1'!Q33/'1'!Q17*100</f>
        <v>2.3817058593666069</v>
      </c>
      <c r="R33" s="22">
        <f>+'1'!R33/'1'!R17*100</f>
        <v>0.78640367388121135</v>
      </c>
      <c r="S33" s="22">
        <f>+'1'!S33/'1'!S17*100</f>
        <v>0.35139507876597831</v>
      </c>
      <c r="T33" s="22">
        <f>+'1'!T33/'1'!T17*100</f>
        <v>0.70130766587884763</v>
      </c>
      <c r="U33" s="22">
        <f>+'1'!U33/'1'!U17*100</f>
        <v>1.779573484568538</v>
      </c>
    </row>
    <row r="34" spans="2:21" x14ac:dyDescent="0.35">
      <c r="B34" s="21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</row>
    <row r="35" spans="2:21" x14ac:dyDescent="0.35">
      <c r="B35" s="21" t="s">
        <v>13</v>
      </c>
      <c r="C35" s="22">
        <f>+'1'!C35/'1'!C$17*100</f>
        <v>4.1195108933746649</v>
      </c>
      <c r="D35" s="22">
        <f>+'1'!D35/'1'!D$17*100</f>
        <v>4.4200113734876965</v>
      </c>
      <c r="E35" s="22">
        <f>+'1'!E35/'1'!E$17*100</f>
        <v>5.1596730958571921</v>
      </c>
      <c r="F35" s="22">
        <f>+'1'!F35/'1'!F$17*100</f>
        <v>5.8300249062145637</v>
      </c>
      <c r="G35" s="22">
        <f>+'1'!G35/'1'!G$17*100</f>
        <v>5.1945365273725637</v>
      </c>
      <c r="H35" s="22">
        <f>+'1'!H35/'1'!H$17*100</f>
        <v>5.2967281243041571</v>
      </c>
      <c r="I35" s="22">
        <f>+'1'!I35/'1'!I$17*100</f>
        <v>5.5262618195569431</v>
      </c>
      <c r="J35" s="22">
        <f>+'1'!J35/'1'!J$17*100</f>
        <v>6.0228660332355961</v>
      </c>
      <c r="K35" s="22">
        <f>+'1'!K35/'1'!K$17*100</f>
        <v>6.0246529831194131</v>
      </c>
      <c r="L35" s="22">
        <f>+'1'!L35/'1'!L$17*100</f>
        <v>7.4946247122579717</v>
      </c>
      <c r="M35" s="22">
        <f>+'1'!M35/'1'!M$17*100</f>
        <v>7.4111868752886849</v>
      </c>
      <c r="N35" s="22">
        <f>+'1'!N35/'1'!N$17*100</f>
        <v>7.9515302419295217</v>
      </c>
      <c r="O35" s="22">
        <f>+'1'!O35/'1'!O$17*100</f>
        <v>7.5977763741569531</v>
      </c>
      <c r="P35" s="22">
        <f>+'1'!P35/'1'!P$17*100</f>
        <v>7.0580985532905096</v>
      </c>
      <c r="Q35" s="22">
        <f>+'1'!Q35/'1'!Q$17*100</f>
        <v>8.2602298270134789</v>
      </c>
      <c r="R35" s="22">
        <f>+'1'!R35/'1'!R$17*100</f>
        <v>10.171459787711315</v>
      </c>
      <c r="S35" s="22">
        <f>+'1'!S35/'1'!S$17*100</f>
        <v>8.7471858637312891</v>
      </c>
      <c r="T35" s="22">
        <f>+'1'!T35/'1'!T$17*100</f>
        <v>7.8683238913627438</v>
      </c>
      <c r="U35" s="22">
        <f>+'1'!U35/'1'!U$17*100</f>
        <v>8.6107497995274667</v>
      </c>
    </row>
    <row r="36" spans="2:21" x14ac:dyDescent="0.35">
      <c r="B36" s="37" t="s">
        <v>14</v>
      </c>
      <c r="C36" s="39">
        <f>+'1'!C36/'1'!C$17*100</f>
        <v>4.1195108933746649</v>
      </c>
      <c r="D36" s="39">
        <f>+'1'!D36/'1'!D$17*100</f>
        <v>4.4200113734876965</v>
      </c>
      <c r="E36" s="39">
        <f>+'1'!E36/'1'!E$17*100</f>
        <v>5.1596730958571921</v>
      </c>
      <c r="F36" s="39">
        <f>+'1'!F36/'1'!F$17*100</f>
        <v>5.8300249062145637</v>
      </c>
      <c r="G36" s="39">
        <f>+'1'!G36/'1'!G$17*100</f>
        <v>5.1945365273725637</v>
      </c>
      <c r="H36" s="39">
        <f>+'1'!H36/'1'!H$17*100</f>
        <v>5.2967281243041571</v>
      </c>
      <c r="I36" s="39">
        <f>+'1'!I36/'1'!I$17*100</f>
        <v>5.5262618195569431</v>
      </c>
      <c r="J36" s="39">
        <f>+'1'!J36/'1'!J$17*100</f>
        <v>6.0228660332355961</v>
      </c>
      <c r="K36" s="39">
        <f>+'1'!K36/'1'!K$17*100</f>
        <v>6.0246529831194131</v>
      </c>
      <c r="L36" s="39">
        <f>+'1'!L36/'1'!L$17*100</f>
        <v>7.4946247122579717</v>
      </c>
      <c r="M36" s="39">
        <f>+'1'!M36/'1'!M$17*100</f>
        <v>7.4111868752886849</v>
      </c>
      <c r="N36" s="39">
        <f>+'1'!N36/'1'!N$17*100</f>
        <v>7.9515302419295217</v>
      </c>
      <c r="O36" s="39">
        <f>+'1'!O36/'1'!O$17*100</f>
        <v>7.5977763741569531</v>
      </c>
      <c r="P36" s="39">
        <f>+'1'!P36/'1'!P$17*100</f>
        <v>7.0580985532905096</v>
      </c>
      <c r="Q36" s="39">
        <f>+'1'!Q36/'1'!Q$17*100</f>
        <v>8.2602298270134789</v>
      </c>
      <c r="R36" s="39">
        <f>+'1'!R36/'1'!R$17*100</f>
        <v>10.171459787711315</v>
      </c>
      <c r="S36" s="39">
        <f>+'1'!S36/'1'!S$17*100</f>
        <v>8.7471858637312891</v>
      </c>
      <c r="T36" s="39">
        <f>+'1'!T36/'1'!T$17*100</f>
        <v>7.8683238913627438</v>
      </c>
      <c r="U36" s="39">
        <f>+'1'!U36/'1'!U$17*100</f>
        <v>8.6107497995274667</v>
      </c>
    </row>
    <row r="37" spans="2:21" x14ac:dyDescent="0.35">
      <c r="B37" s="40" t="s">
        <v>9</v>
      </c>
      <c r="C37" s="39">
        <f>+'1'!C37/'1'!C$17*100</f>
        <v>3.6552982957679587</v>
      </c>
      <c r="D37" s="39">
        <f>+'1'!D37/'1'!D$17*100</f>
        <v>3.9874868367516885</v>
      </c>
      <c r="E37" s="39">
        <f>+'1'!E37/'1'!E$17*100</f>
        <v>4.4997543243152105</v>
      </c>
      <c r="F37" s="39">
        <f>+'1'!F37/'1'!F$17*100</f>
        <v>4.9172526112661705</v>
      </c>
      <c r="G37" s="39">
        <f>+'1'!G37/'1'!G$17*100</f>
        <v>4.3317815677749776</v>
      </c>
      <c r="H37" s="39">
        <f>+'1'!H37/'1'!H$17*100</f>
        <v>4.1621035933686894</v>
      </c>
      <c r="I37" s="39">
        <f>+'1'!I37/'1'!I$17*100</f>
        <v>4.462819738692648</v>
      </c>
      <c r="J37" s="39">
        <f>+'1'!J37/'1'!J$17*100</f>
        <v>4.6812619797449937</v>
      </c>
      <c r="K37" s="39">
        <f>+'1'!K37/'1'!K$17*100</f>
        <v>4.6196391542800361</v>
      </c>
      <c r="L37" s="39">
        <f>+'1'!L37/'1'!L$17*100</f>
        <v>5.8219846248194003</v>
      </c>
      <c r="M37" s="39">
        <f>+'1'!M37/'1'!M$17*100</f>
        <v>5.9264861807103202</v>
      </c>
      <c r="N37" s="39">
        <f>+'1'!N37/'1'!N$17*100</f>
        <v>6.3743619459870473</v>
      </c>
      <c r="O37" s="39">
        <f>+'1'!O37/'1'!O$17*100</f>
        <v>6.0767070658266205</v>
      </c>
      <c r="P37" s="39">
        <f>+'1'!P37/'1'!P$17*100</f>
        <v>5.5090581214142924</v>
      </c>
      <c r="Q37" s="39">
        <f>+'1'!Q37/'1'!Q$17*100</f>
        <v>6.6123763847309931</v>
      </c>
      <c r="R37" s="39">
        <f>+'1'!R37/'1'!R$17*100</f>
        <v>8.6151292304826033</v>
      </c>
      <c r="S37" s="39">
        <f>+'1'!S37/'1'!S$17*100</f>
        <v>7.3047468508705027</v>
      </c>
      <c r="T37" s="39">
        <f>+'1'!T37/'1'!T$17*100</f>
        <v>6.766780207911852</v>
      </c>
      <c r="U37" s="39">
        <f>+'1'!U37/'1'!U$17*100</f>
        <v>7.5414249288890023</v>
      </c>
    </row>
    <row r="38" spans="2:21" x14ac:dyDescent="0.35">
      <c r="B38" s="37" t="s">
        <v>10</v>
      </c>
      <c r="C38" s="39">
        <f>+'1'!C38/'1'!C$17*100</f>
        <v>0.46071442746886632</v>
      </c>
      <c r="D38" s="39">
        <f>+'1'!D38/'1'!D$17*100</f>
        <v>0.42522897600117576</v>
      </c>
      <c r="E38" s="39">
        <f>+'1'!E38/'1'!E$17*100</f>
        <v>0.65416819192788134</v>
      </c>
      <c r="F38" s="39">
        <f>+'1'!F38/'1'!F$17*100</f>
        <v>0.9109177926918165</v>
      </c>
      <c r="G38" s="39">
        <f>+'1'!G38/'1'!G$17*100</f>
        <v>0.85822578489205115</v>
      </c>
      <c r="H38" s="39">
        <f>+'1'!H38/'1'!H$17*100</f>
        <v>1.1338395650816262</v>
      </c>
      <c r="I38" s="39">
        <f>+'1'!I38/'1'!I$17*100</f>
        <v>1.060669837919644</v>
      </c>
      <c r="J38" s="39">
        <f>+'1'!J38/'1'!J$17*100</f>
        <v>1.3379988076568368</v>
      </c>
      <c r="K38" s="39">
        <f>+'1'!K38/'1'!K$17*100</f>
        <v>1.4043539745041493</v>
      </c>
      <c r="L38" s="39">
        <f>+'1'!L38/'1'!L$17*100</f>
        <v>1.6692824682646379</v>
      </c>
      <c r="M38" s="39">
        <f>+'1'!M38/'1'!M$17*100</f>
        <v>1.4841673411680409</v>
      </c>
      <c r="N38" s="39">
        <f>+'1'!N38/'1'!N$17*100</f>
        <v>1.5762877893538152</v>
      </c>
      <c r="O38" s="39">
        <f>+'1'!O38/'1'!O$17*100</f>
        <v>1.5205533509488303</v>
      </c>
      <c r="P38" s="39">
        <f>+'1'!P38/'1'!P$17*100</f>
        <v>1.5485372375411481</v>
      </c>
      <c r="Q38" s="39">
        <f>+'1'!Q38/'1'!Q$17*100</f>
        <v>1.6473463239246422</v>
      </c>
      <c r="R38" s="39">
        <f>+'1'!R38/'1'!R$17*100</f>
        <v>1.5558558646923455</v>
      </c>
      <c r="S38" s="39">
        <f>+'1'!S38/'1'!S$17*100</f>
        <v>1.442014268831014</v>
      </c>
      <c r="T38" s="39">
        <f>+'1'!T38/'1'!T$17*100</f>
        <v>1.1011709652776791</v>
      </c>
      <c r="U38" s="39">
        <f>+'1'!U38/'1'!U$17*100</f>
        <v>1.0689680581579153</v>
      </c>
    </row>
    <row r="39" spans="2:21" x14ac:dyDescent="0.35">
      <c r="B39" s="21" t="s">
        <v>11</v>
      </c>
      <c r="C39" s="22">
        <f>+'1'!C39/'1'!C$17*100</f>
        <v>3.4981701378392236E-3</v>
      </c>
      <c r="D39" s="22">
        <f>+'1'!D39/'1'!D$17*100</f>
        <v>7.2955607348315675E-3</v>
      </c>
      <c r="E39" s="22">
        <f>+'1'!E39/'1'!E$17*100</f>
        <v>5.750579614100442E-3</v>
      </c>
      <c r="F39" s="22">
        <f>+'1'!F39/'1'!F$17*100</f>
        <v>1.8545022565761263E-3</v>
      </c>
      <c r="G39" s="22">
        <f>+'1'!G39/'1'!G$17*100</f>
        <v>4.5291747055348844E-3</v>
      </c>
      <c r="H39" s="22">
        <f>+'1'!H39/'1'!H$17*100</f>
        <v>7.849658538420847E-4</v>
      </c>
      <c r="I39" s="22">
        <f>+'1'!I39/'1'!I$17*100</f>
        <v>2.772242944651167E-3</v>
      </c>
      <c r="J39" s="22">
        <f>+'1'!J39/'1'!J$17*100</f>
        <v>3.6052458337655197E-3</v>
      </c>
      <c r="K39" s="22">
        <f>+'1'!K39/'1'!K$17*100</f>
        <v>6.5985433522786833E-4</v>
      </c>
      <c r="L39" s="22">
        <f>+'1'!L39/'1'!L$17*100</f>
        <v>3.3576191739336817E-3</v>
      </c>
      <c r="M39" s="22">
        <f>+'1'!M39/'1'!M$17*100</f>
        <v>5.3335341032416156E-4</v>
      </c>
      <c r="N39" s="22">
        <f>+'1'!N39/'1'!N$17*100</f>
        <v>8.8050658865955532E-4</v>
      </c>
      <c r="O39" s="22">
        <f>+'1'!O39/'1'!O$17*100</f>
        <v>5.1595738150222298E-4</v>
      </c>
      <c r="P39" s="22">
        <f>+'1'!P39/'1'!P$17*100</f>
        <v>5.0319433506872395E-4</v>
      </c>
      <c r="Q39" s="22">
        <f>+'1'!Q39/'1'!Q$17*100</f>
        <v>5.0711835784456526E-4</v>
      </c>
      <c r="R39" s="22">
        <f>+'1'!R39/'1'!R$17*100</f>
        <v>4.7469253636571977E-4</v>
      </c>
      <c r="S39" s="22">
        <f>+'1'!S39/'1'!S$17*100</f>
        <v>4.2474402977055864E-4</v>
      </c>
      <c r="T39" s="22">
        <f>+'1'!T39/'1'!T$17*100</f>
        <v>3.727181732133708E-4</v>
      </c>
      <c r="U39" s="22">
        <f>+'1'!U39/'1'!U$17*100</f>
        <v>3.5681248055053358E-4</v>
      </c>
    </row>
    <row r="40" spans="2:21" x14ac:dyDescent="0.35">
      <c r="B40" s="24" t="s">
        <v>12</v>
      </c>
      <c r="C40" s="22">
        <f>+'1'!C40/'1'!C$17*100</f>
        <v>0</v>
      </c>
      <c r="D40" s="22">
        <f>+'1'!D40/'1'!D$17*100</f>
        <v>0</v>
      </c>
      <c r="E40" s="22">
        <f>+'1'!E40/'1'!E$17*100</f>
        <v>0</v>
      </c>
      <c r="F40" s="22">
        <f>+'1'!F40/'1'!F$17*100</f>
        <v>0</v>
      </c>
      <c r="G40" s="22">
        <f>+'1'!G40/'1'!G$17*100</f>
        <v>0</v>
      </c>
      <c r="H40" s="22">
        <f>+'1'!H40/'1'!H$17*100</f>
        <v>0</v>
      </c>
      <c r="I40" s="22">
        <f>+'1'!I40/'1'!I$17*100</f>
        <v>0</v>
      </c>
      <c r="J40" s="22">
        <f>+'1'!J40/'1'!J$17*100</f>
        <v>0</v>
      </c>
      <c r="K40" s="22">
        <f>+'1'!K40/'1'!K$17*100</f>
        <v>0</v>
      </c>
      <c r="L40" s="22">
        <f>+'1'!L40/'1'!L$17*100</f>
        <v>0</v>
      </c>
      <c r="M40" s="22">
        <f>+'1'!M40/'1'!M$17*100</f>
        <v>0</v>
      </c>
      <c r="N40" s="22">
        <f>+'1'!N40/'1'!N$17*100</f>
        <v>0</v>
      </c>
      <c r="O40" s="22">
        <f>+'1'!O40/'1'!O$17*100</f>
        <v>0</v>
      </c>
      <c r="P40" s="22">
        <f>+'1'!P40/'1'!P$17*100</f>
        <v>0</v>
      </c>
      <c r="Q40" s="22">
        <f>+'1'!Q40/'1'!Q$17*100</f>
        <v>0</v>
      </c>
      <c r="R40" s="22">
        <f>+'1'!R40/'1'!R$17*100</f>
        <v>0</v>
      </c>
      <c r="S40" s="22">
        <f>+'1'!S40/'1'!S$17*100</f>
        <v>0</v>
      </c>
      <c r="T40" s="22">
        <f>+'1'!T40/'1'!T$17*100</f>
        <v>0</v>
      </c>
      <c r="U40" s="22">
        <f>+'1'!U40/'1'!U$17*100</f>
        <v>0</v>
      </c>
    </row>
    <row r="41" spans="2:21" x14ac:dyDescent="0.35">
      <c r="B41" s="25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</row>
    <row r="42" spans="2:21" x14ac:dyDescent="0.35">
      <c r="B42" s="21" t="s">
        <v>15</v>
      </c>
      <c r="C42" s="22">
        <f>+'1'!C42/'1'!C$17*100</f>
        <v>24.133104499666437</v>
      </c>
      <c r="D42" s="22">
        <f>+'1'!D42/'1'!D$17*100</f>
        <v>26.884043572066936</v>
      </c>
      <c r="E42" s="22">
        <f>+'1'!E42/'1'!E$17*100</f>
        <v>28.44231740268312</v>
      </c>
      <c r="F42" s="22">
        <f>+'1'!F42/'1'!F$17*100</f>
        <v>17.370430946771759</v>
      </c>
      <c r="G42" s="22">
        <f>+'1'!G42/'1'!G$17*100</f>
        <v>19.645331611001318</v>
      </c>
      <c r="H42" s="22">
        <f>+'1'!H42/'1'!H$17*100</f>
        <v>25.685917285235199</v>
      </c>
      <c r="I42" s="22">
        <f>+'1'!I42/'1'!I$17*100</f>
        <v>25.485415247625198</v>
      </c>
      <c r="J42" s="22">
        <f>+'1'!J42/'1'!J$17*100</f>
        <v>24.881886101174171</v>
      </c>
      <c r="K42" s="22">
        <f>+'1'!K42/'1'!K$17*100</f>
        <v>22.854692492031003</v>
      </c>
      <c r="L42" s="22">
        <f>+'1'!L42/'1'!L$17*100</f>
        <v>25.982012895709193</v>
      </c>
      <c r="M42" s="22">
        <f>+'1'!M42/'1'!M$17*100</f>
        <v>23.789200027480856</v>
      </c>
      <c r="N42" s="22">
        <f>+'1'!N42/'1'!N$17*100</f>
        <v>21.963900283586469</v>
      </c>
      <c r="O42" s="22">
        <f>+'1'!O42/'1'!O$17*100</f>
        <v>16.476837338178697</v>
      </c>
      <c r="P42" s="22">
        <f>+'1'!P42/'1'!P$17*100</f>
        <v>10.772978080054891</v>
      </c>
      <c r="Q42" s="22">
        <f>+'1'!Q42/'1'!Q$17*100</f>
        <v>12.076406794963672</v>
      </c>
      <c r="R42" s="22">
        <f>+'1'!R42/'1'!R$17*100</f>
        <v>13.62060531478442</v>
      </c>
      <c r="S42" s="22">
        <f>+'1'!S42/'1'!S$17*100</f>
        <v>13.005498575748842</v>
      </c>
      <c r="T42" s="22">
        <f>+'1'!T42/'1'!T$17*100</f>
        <v>14.282798859166645</v>
      </c>
      <c r="U42" s="22">
        <f>+'1'!U42/'1'!U$17*100</f>
        <v>16.08330303345382</v>
      </c>
    </row>
    <row r="43" spans="2:21" x14ac:dyDescent="0.35">
      <c r="B43" s="37" t="s">
        <v>14</v>
      </c>
      <c r="C43" s="39">
        <f>+'1'!C43/'1'!C$17*100</f>
        <v>20.23323151856226</v>
      </c>
      <c r="D43" s="39">
        <f>+'1'!D43/'1'!D$17*100</f>
        <v>21.183333064834407</v>
      </c>
      <c r="E43" s="39">
        <f>+'1'!E43/'1'!E$17*100</f>
        <v>21.7881901196569</v>
      </c>
      <c r="F43" s="39">
        <f>+'1'!F43/'1'!F$17*100</f>
        <v>14.485147309084731</v>
      </c>
      <c r="G43" s="39">
        <f>+'1'!G43/'1'!G$17*100</f>
        <v>15.97919763619581</v>
      </c>
      <c r="H43" s="39">
        <f>+'1'!H43/'1'!H$17*100</f>
        <v>19.317009748117435</v>
      </c>
      <c r="I43" s="39">
        <f>+'1'!I43/'1'!I$17*100</f>
        <v>22.538463525007675</v>
      </c>
      <c r="J43" s="39">
        <f>+'1'!J43/'1'!J$17*100</f>
        <v>22.321558637873142</v>
      </c>
      <c r="K43" s="39">
        <f>+'1'!K43/'1'!K$17*100</f>
        <v>21.308769397984602</v>
      </c>
      <c r="L43" s="39">
        <f>+'1'!L43/'1'!L$17*100</f>
        <v>21.768909854248008</v>
      </c>
      <c r="M43" s="39">
        <f>+'1'!M43/'1'!M$17*100</f>
        <v>20.232719978578633</v>
      </c>
      <c r="N43" s="39">
        <f>+'1'!N43/'1'!N$17*100</f>
        <v>18.809826508123848</v>
      </c>
      <c r="O43" s="39">
        <f>+'1'!O43/'1'!O$17*100</f>
        <v>14.787283528544704</v>
      </c>
      <c r="P43" s="39">
        <f>+'1'!P43/'1'!P$17*100</f>
        <v>9.3990900391933341</v>
      </c>
      <c r="Q43" s="39">
        <f>+'1'!Q43/'1'!Q$17*100</f>
        <v>9.6947009355970657</v>
      </c>
      <c r="R43" s="39">
        <f>+'1'!R43/'1'!R$17*100</f>
        <v>12.834201640903212</v>
      </c>
      <c r="S43" s="39">
        <f>+'1'!S43/'1'!S$17*100</f>
        <v>12.654103496982863</v>
      </c>
      <c r="T43" s="39">
        <f>+'1'!T43/'1'!T$17*100</f>
        <v>13.581491193287794</v>
      </c>
      <c r="U43" s="39">
        <f>+'1'!U43/'1'!U$17*100</f>
        <v>14.303729548885283</v>
      </c>
    </row>
    <row r="44" spans="2:21" x14ac:dyDescent="0.35">
      <c r="B44" s="37" t="s">
        <v>9</v>
      </c>
      <c r="C44" s="39">
        <f>+'1'!C44/'1'!C$17*100</f>
        <v>10.817857047189126</v>
      </c>
      <c r="D44" s="39">
        <f>+'1'!D44/'1'!D$17*100</f>
        <v>9.9736388479980267</v>
      </c>
      <c r="E44" s="39">
        <f>+'1'!E44/'1'!E$17*100</f>
        <v>10.4614418844259</v>
      </c>
      <c r="F44" s="39">
        <f>+'1'!F44/'1'!F$17*100</f>
        <v>6.5004524043880796</v>
      </c>
      <c r="G44" s="39">
        <f>+'1'!G44/'1'!G$17*100</f>
        <v>5.6660513101669272</v>
      </c>
      <c r="H44" s="39">
        <f>+'1'!H44/'1'!H$17*100</f>
        <v>7.2335272252581726</v>
      </c>
      <c r="I44" s="39">
        <f>+'1'!I44/'1'!I$17*100</f>
        <v>9.2207634339690046</v>
      </c>
      <c r="J44" s="39">
        <f>+'1'!J44/'1'!J$17*100</f>
        <v>9.6796146029051791</v>
      </c>
      <c r="K44" s="39">
        <f>+'1'!K44/'1'!K$17*100</f>
        <v>8.9432210255402502</v>
      </c>
      <c r="L44" s="39">
        <f>+'1'!L44/'1'!L$17*100</f>
        <v>9.8169565043042795</v>
      </c>
      <c r="M44" s="39">
        <f>+'1'!M44/'1'!M$17*100</f>
        <v>8.5339426194439696</v>
      </c>
      <c r="N44" s="39">
        <f>+'1'!N44/'1'!N$17*100</f>
        <v>8.3857428221831913</v>
      </c>
      <c r="O44" s="39">
        <f>+'1'!O44/'1'!O$17*100</f>
        <v>7.356110664897229</v>
      </c>
      <c r="P44" s="39">
        <f>+'1'!P44/'1'!P$17*100</f>
        <v>4.0305498594752338</v>
      </c>
      <c r="Q44" s="39">
        <f>+'1'!Q44/'1'!Q$17*100</f>
        <v>3.997235601427068</v>
      </c>
      <c r="R44" s="39">
        <f>+'1'!R44/'1'!R$17*100</f>
        <v>4.3350057421269907</v>
      </c>
      <c r="S44" s="39">
        <f>+'1'!S44/'1'!S$17*100</f>
        <v>4.0460008057351864</v>
      </c>
      <c r="T44" s="39">
        <f>+'1'!T44/'1'!T$17*100</f>
        <v>4.5424196061707809</v>
      </c>
      <c r="U44" s="39">
        <f>+'1'!U44/'1'!U$17*100</f>
        <v>4.817977073166845</v>
      </c>
    </row>
    <row r="45" spans="2:21" x14ac:dyDescent="0.35">
      <c r="B45" s="37" t="s">
        <v>10</v>
      </c>
      <c r="C45" s="39">
        <f>+'1'!C45/'1'!C$17*100</f>
        <v>6.9208839003755598</v>
      </c>
      <c r="D45" s="39">
        <f>+'1'!D45/'1'!D$17*100</f>
        <v>8.2253661190718734</v>
      </c>
      <c r="E45" s="39">
        <f>+'1'!E45/'1'!E$17*100</f>
        <v>8.2388043827111463</v>
      </c>
      <c r="F45" s="39">
        <f>+'1'!F45/'1'!F$17*100</f>
        <v>5.545098637788362</v>
      </c>
      <c r="G45" s="39">
        <f>+'1'!G45/'1'!G$17*100</f>
        <v>7.1773217422392177</v>
      </c>
      <c r="H45" s="39">
        <f>+'1'!H45/'1'!H$17*100</f>
        <v>8.3799774634420263</v>
      </c>
      <c r="I45" s="39">
        <f>+'1'!I45/'1'!I$17*100</f>
        <v>10.020667681296372</v>
      </c>
      <c r="J45" s="39">
        <f>+'1'!J45/'1'!J$17*100</f>
        <v>8.1454791613699395</v>
      </c>
      <c r="K45" s="39">
        <f>+'1'!K45/'1'!K$17*100</f>
        <v>8.8841009003318661</v>
      </c>
      <c r="L45" s="39">
        <f>+'1'!L45/'1'!L$17*100</f>
        <v>9.2187937311959942</v>
      </c>
      <c r="M45" s="39">
        <f>+'1'!M45/'1'!M$17*100</f>
        <v>8.8942427273663487</v>
      </c>
      <c r="N45" s="39">
        <f>+'1'!N45/'1'!N$17*100</f>
        <v>7.9046451374759572</v>
      </c>
      <c r="O45" s="39">
        <f>+'1'!O45/'1'!O$17*100</f>
        <v>5.0450454691187501</v>
      </c>
      <c r="P45" s="39">
        <f>+'1'!P45/'1'!P$17*100</f>
        <v>3.6982655566494453</v>
      </c>
      <c r="Q45" s="39">
        <f>+'1'!Q45/'1'!Q$17*100</f>
        <v>4.0233665178702376</v>
      </c>
      <c r="R45" s="39">
        <f>+'1'!R45/'1'!R$17*100</f>
        <v>6.4350699829820748</v>
      </c>
      <c r="S45" s="39">
        <f>+'1'!S45/'1'!S$17*100</f>
        <v>6.3646390144620524</v>
      </c>
      <c r="T45" s="39">
        <f>+'1'!T45/'1'!T$17*100</f>
        <v>6.8200027153391627</v>
      </c>
      <c r="U45" s="39">
        <f>+'1'!U45/'1'!U$17*100</f>
        <v>7.1829257933050741</v>
      </c>
    </row>
    <row r="46" spans="2:21" x14ac:dyDescent="0.35">
      <c r="B46" s="21" t="s">
        <v>11</v>
      </c>
      <c r="C46" s="22">
        <f>+'1'!C46/'1'!C$17*100</f>
        <v>2.4944905709975767</v>
      </c>
      <c r="D46" s="22">
        <f>+'1'!D46/'1'!D$17*100</f>
        <v>2.9843280977645086</v>
      </c>
      <c r="E46" s="22">
        <f>+'1'!E46/'1'!E$17*100</f>
        <v>3.0879438525198539</v>
      </c>
      <c r="F46" s="22">
        <f>+'1'!F46/'1'!F$17*100</f>
        <v>2.4395962669082905</v>
      </c>
      <c r="G46" s="22">
        <f>+'1'!G46/'1'!G$17*100</f>
        <v>3.1358245837896632</v>
      </c>
      <c r="H46" s="22">
        <f>+'1'!H46/'1'!H$17*100</f>
        <v>3.7035050594172345</v>
      </c>
      <c r="I46" s="22">
        <f>+'1'!I46/'1'!I$17*100</f>
        <v>3.2970324097422976</v>
      </c>
      <c r="J46" s="22">
        <f>+'1'!J46/'1'!J$17*100</f>
        <v>4.4964648735980228</v>
      </c>
      <c r="K46" s="22">
        <f>+'1'!K46/'1'!K$17*100</f>
        <v>3.4814474721124826</v>
      </c>
      <c r="L46" s="22">
        <f>+'1'!L46/'1'!L$17*100</f>
        <v>2.7331596187477358</v>
      </c>
      <c r="M46" s="22">
        <f>+'1'!M46/'1'!M$17*100</f>
        <v>2.8045346317683162</v>
      </c>
      <c r="N46" s="22">
        <f>+'1'!N46/'1'!N$17*100</f>
        <v>2.5194385484646991</v>
      </c>
      <c r="O46" s="22">
        <f>+'1'!O46/'1'!O$17*100</f>
        <v>2.3861273945287245</v>
      </c>
      <c r="P46" s="22">
        <f>+'1'!P46/'1'!P$17*100</f>
        <v>1.670274623068654</v>
      </c>
      <c r="Q46" s="22">
        <f>+'1'!Q46/'1'!Q$17*100</f>
        <v>1.6740988162997597</v>
      </c>
      <c r="R46" s="22">
        <f>+'1'!R46/'1'!R$17*100</f>
        <v>2.0641259157941452</v>
      </c>
      <c r="S46" s="22">
        <f>+'1'!S46/'1'!S$17*100</f>
        <v>2.243463676785626</v>
      </c>
      <c r="T46" s="22">
        <f>+'1'!T46/'1'!T$17*100</f>
        <v>2.2190688717778504</v>
      </c>
      <c r="U46" s="22">
        <f>+'1'!U46/'1'!U$17*100</f>
        <v>2.3028266824133632</v>
      </c>
    </row>
    <row r="47" spans="2:21" x14ac:dyDescent="0.35">
      <c r="B47" s="24" t="s">
        <v>12</v>
      </c>
      <c r="C47" s="22">
        <f>+'1'!C47/'1'!C$17*100</f>
        <v>3.8998729811041728</v>
      </c>
      <c r="D47" s="22">
        <f>+'1'!D47/'1'!D$17*100</f>
        <v>5.7007105072325217</v>
      </c>
      <c r="E47" s="22">
        <f>+'1'!E47/'1'!E$17*100</f>
        <v>6.6541272830262219</v>
      </c>
      <c r="F47" s="22">
        <f>+'1'!F47/'1'!F$17*100</f>
        <v>2.8852836376870279</v>
      </c>
      <c r="G47" s="22">
        <f>+'1'!G47/'1'!G$17*100</f>
        <v>3.6661339748055104</v>
      </c>
      <c r="H47" s="22">
        <f>+'1'!H47/'1'!H$17*100</f>
        <v>6.3689075371177646</v>
      </c>
      <c r="I47" s="22">
        <f>+'1'!I47/'1'!I$17*100</f>
        <v>2.9469517226175252</v>
      </c>
      <c r="J47" s="22">
        <f>+'1'!J47/'1'!J$17*100</f>
        <v>2.5603274633010247</v>
      </c>
      <c r="K47" s="22">
        <f>+'1'!K47/'1'!K$17*100</f>
        <v>1.5459230940464017</v>
      </c>
      <c r="L47" s="22">
        <f>+'1'!L47/'1'!L$17*100</f>
        <v>4.2131030414611876</v>
      </c>
      <c r="M47" s="22">
        <f>+'1'!M47/'1'!M$17*100</f>
        <v>3.5564800489022197</v>
      </c>
      <c r="N47" s="22">
        <f>+'1'!N47/'1'!N$17*100</f>
        <v>3.1540737754626242</v>
      </c>
      <c r="O47" s="22">
        <f>+'1'!O47/'1'!O$17*100</f>
        <v>1.689553809633995</v>
      </c>
      <c r="P47" s="22">
        <f>+'1'!P47/'1'!P$17*100</f>
        <v>1.3738880408615559</v>
      </c>
      <c r="Q47" s="22">
        <f>+'1'!Q47/'1'!Q$17*100</f>
        <v>2.3817058593666069</v>
      </c>
      <c r="R47" s="22">
        <f>+'1'!R47/'1'!R$17*100</f>
        <v>0.78640367388121135</v>
      </c>
      <c r="S47" s="22">
        <f>+'1'!S47/'1'!S$17*100</f>
        <v>0.35139507876597831</v>
      </c>
      <c r="T47" s="22">
        <f>+'1'!T47/'1'!T$17*100</f>
        <v>0.70130766587884763</v>
      </c>
      <c r="U47" s="22">
        <f>+'1'!U47/'1'!U$17*100</f>
        <v>1.779573484568538</v>
      </c>
    </row>
    <row r="48" spans="2:21" x14ac:dyDescent="0.35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</row>
    <row r="49" spans="2:21" x14ac:dyDescent="0.35">
      <c r="B49" s="23" t="s">
        <v>16</v>
      </c>
      <c r="C49" s="20">
        <f>+'1'!C49/'1'!C$17*100</f>
        <v>31.266628903875453</v>
      </c>
      <c r="D49" s="20">
        <f>+'1'!D49/'1'!D$17*100</f>
        <v>33.063573079398893</v>
      </c>
      <c r="E49" s="20">
        <f>+'1'!E49/'1'!E$17*100</f>
        <v>34.470462012936252</v>
      </c>
      <c r="F49" s="20">
        <f>+'1'!F49/'1'!F$17*100</f>
        <v>33.981494196357751</v>
      </c>
      <c r="G49" s="20">
        <f>+'1'!G49/'1'!G$17*100</f>
        <v>40.467115173231264</v>
      </c>
      <c r="H49" s="20">
        <f>+'1'!H49/'1'!H$17*100</f>
        <v>45.016978135556016</v>
      </c>
      <c r="I49" s="20">
        <f>+'1'!I49/'1'!I$17*100</f>
        <v>47.469175585949351</v>
      </c>
      <c r="J49" s="20">
        <f>+'1'!J49/'1'!J$17*100</f>
        <v>45.214269496862094</v>
      </c>
      <c r="K49" s="20">
        <f>+'1'!K49/'1'!K$17*100</f>
        <v>45.008072246784863</v>
      </c>
      <c r="L49" s="20">
        <f>+'1'!L49/'1'!L$17*100</f>
        <v>40.083778276763645</v>
      </c>
      <c r="M49" s="20">
        <f>+'1'!M49/'1'!M$17*100</f>
        <v>38.882026400825318</v>
      </c>
      <c r="N49" s="20">
        <f>+'1'!N49/'1'!N$17*100</f>
        <v>41.338969271465345</v>
      </c>
      <c r="O49" s="20">
        <f>+'1'!O49/'1'!O$17*100</f>
        <v>42.277147436845752</v>
      </c>
      <c r="P49" s="20">
        <f>+'1'!P49/'1'!P$17*100</f>
        <v>44.804429785979551</v>
      </c>
      <c r="Q49" s="20">
        <f>+'1'!Q49/'1'!Q$17*100</f>
        <v>41.746100539169909</v>
      </c>
      <c r="R49" s="20">
        <f>+'1'!R49/'1'!R$17*100</f>
        <v>46.404243055232641</v>
      </c>
      <c r="S49" s="20">
        <f>+'1'!S49/'1'!S$17*100</f>
        <v>49.89577473039801</v>
      </c>
      <c r="T49" s="20">
        <f>+'1'!T49/'1'!T$17*100</f>
        <v>45.849371771008038</v>
      </c>
      <c r="U49" s="20">
        <f>+'1'!U49/'1'!U$17*100</f>
        <v>40.463062483534586</v>
      </c>
    </row>
    <row r="50" spans="2:21" x14ac:dyDescent="0.35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</row>
    <row r="51" spans="2:21" x14ac:dyDescent="0.35">
      <c r="B51" s="26" t="s">
        <v>17</v>
      </c>
      <c r="C51" s="20">
        <f>+'1'!C51/'1'!C$17*100</f>
        <v>56.043041935667638</v>
      </c>
      <c r="D51" s="20">
        <f>+'1'!D51/'1'!D$17*100</f>
        <v>59.962157182521125</v>
      </c>
      <c r="E51" s="20">
        <f>+'1'!E51/'1'!E$17*100</f>
        <v>62.323522735022216</v>
      </c>
      <c r="F51" s="20">
        <f>+'1'!F51/'1'!F$17*100</f>
        <v>53.01211621346129</v>
      </c>
      <c r="G51" s="20">
        <f>+'1'!G51/'1'!G$17*100</f>
        <v>59.896943283137894</v>
      </c>
      <c r="H51" s="20">
        <f>+'1'!H51/'1'!H$17*100</f>
        <v>66.81047577363438</v>
      </c>
      <c r="I51" s="20">
        <f>+'1'!I51/'1'!I$17*100</f>
        <v>67.708112934227373</v>
      </c>
      <c r="J51" s="20">
        <f>+'1'!J51/'1'!J$17*100</f>
        <v>65.769938414339833</v>
      </c>
      <c r="K51" s="20">
        <f>+'1'!K51/'1'!K$17*100</f>
        <v>61.690127938579067</v>
      </c>
      <c r="L51" s="20">
        <f>+'1'!L51/'1'!L$17*100</f>
        <v>58.110386314943419</v>
      </c>
      <c r="M51" s="20">
        <f>+'1'!M51/'1'!M$17*100</f>
        <v>54.931701414242895</v>
      </c>
      <c r="N51" s="20">
        <f>+'1'!N51/'1'!N$17*100</f>
        <v>55.041617163945091</v>
      </c>
      <c r="O51" s="20">
        <f>+'1'!O51/'1'!O$17*100</f>
        <v>51.70759305477992</v>
      </c>
      <c r="P51" s="20">
        <f>+'1'!P51/'1'!P$17*100</f>
        <v>49.237786145827897</v>
      </c>
      <c r="Q51" s="20">
        <f>+'1'!Q51/'1'!Q$17*100</f>
        <v>46.892022576194073</v>
      </c>
      <c r="R51" s="20">
        <f>+'1'!R51/'1'!R$17*100</f>
        <v>59.803147753452876</v>
      </c>
      <c r="S51" s="20">
        <f>+'1'!S51/'1'!S$17*100</f>
        <v>65.558903976378588</v>
      </c>
      <c r="T51" s="20">
        <f>+'1'!T51/'1'!T$17*100</f>
        <v>59.153725840090118</v>
      </c>
      <c r="U51" s="20">
        <f>+'1'!U51/'1'!U$17*100</f>
        <v>58.062775213275899</v>
      </c>
    </row>
    <row r="52" spans="2:21" ht="13.9" thickBot="1" x14ac:dyDescent="0.4">
      <c r="B52" s="14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</row>
    <row r="53" spans="2:21" ht="6" customHeight="1" x14ac:dyDescent="0.35"/>
    <row r="54" spans="2:21" x14ac:dyDescent="0.35">
      <c r="B54" s="33" t="s">
        <v>21</v>
      </c>
    </row>
    <row r="55" spans="2:21" x14ac:dyDescent="0.35">
      <c r="B55" s="33" t="s">
        <v>22</v>
      </c>
    </row>
    <row r="56" spans="2:21" x14ac:dyDescent="0.35">
      <c r="B56" s="35" t="s">
        <v>24</v>
      </c>
    </row>
    <row r="57" spans="2:21" x14ac:dyDescent="0.35"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57"/>
  <sheetViews>
    <sheetView showGridLines="0" zoomScale="78" zoomScaleNormal="78" workbookViewId="0">
      <selection activeCell="P17" sqref="P17"/>
    </sheetView>
  </sheetViews>
  <sheetFormatPr baseColWidth="10" defaultColWidth="11.3984375" defaultRowHeight="13.5" x14ac:dyDescent="0.35"/>
  <cols>
    <col min="1" max="1" width="11.3984375" style="7"/>
    <col min="2" max="2" width="39.33203125" style="7" customWidth="1"/>
    <col min="3" max="3" width="7.6640625" style="7" bestFit="1" customWidth="1"/>
    <col min="4" max="4" width="7.33203125" style="7" bestFit="1" customWidth="1"/>
    <col min="5" max="5" width="8.33203125" style="7" bestFit="1" customWidth="1"/>
    <col min="6" max="6" width="7.6640625" style="7" bestFit="1" customWidth="1"/>
    <col min="7" max="7" width="7.33203125" style="7" bestFit="1" customWidth="1"/>
    <col min="8" max="8" width="7.6640625" style="7" bestFit="1" customWidth="1"/>
    <col min="9" max="10" width="7.33203125" style="7" bestFit="1" customWidth="1"/>
    <col min="11" max="11" width="7.6640625" style="7" bestFit="1" customWidth="1"/>
    <col min="12" max="13" width="7.33203125" style="7" bestFit="1" customWidth="1"/>
    <col min="14" max="15" width="8.33203125" style="7" bestFit="1" customWidth="1"/>
    <col min="16" max="16" width="7.33203125" style="7" bestFit="1" customWidth="1"/>
    <col min="17" max="20" width="7.86328125" style="7" bestFit="1" customWidth="1"/>
    <col min="21" max="16384" width="11.3984375" style="7"/>
  </cols>
  <sheetData>
    <row r="1" spans="1:20" s="31" customFormat="1" ht="12.4" x14ac:dyDescent="0.3"/>
    <row r="2" spans="1:20" s="31" customFormat="1" ht="12.4" x14ac:dyDescent="0.3"/>
    <row r="3" spans="1:20" s="31" customFormat="1" ht="12.4" x14ac:dyDescent="0.3"/>
    <row r="4" spans="1:20" s="31" customFormat="1" ht="12.4" x14ac:dyDescent="0.3"/>
    <row r="5" spans="1:20" s="31" customFormat="1" ht="12.4" x14ac:dyDescent="0.3"/>
    <row r="6" spans="1:20" s="31" customFormat="1" ht="12.4" x14ac:dyDescent="0.3"/>
    <row r="7" spans="1:20" s="31" customFormat="1" ht="12.4" x14ac:dyDescent="0.3"/>
    <row r="8" spans="1:20" s="31" customFormat="1" ht="14.65" x14ac:dyDescent="0.35">
      <c r="A8" s="7"/>
      <c r="B8" s="32"/>
    </row>
    <row r="9" spans="1:20" s="31" customFormat="1" ht="14.65" x14ac:dyDescent="0.35">
      <c r="A9" s="7"/>
      <c r="B9" s="32"/>
    </row>
    <row r="10" spans="1:20" s="31" customFormat="1" ht="14.65" x14ac:dyDescent="0.35">
      <c r="A10" s="7"/>
      <c r="B10" s="32"/>
    </row>
    <row r="11" spans="1:20" ht="16.5" customHeight="1" x14ac:dyDescent="0.35"/>
    <row r="12" spans="1:20" ht="18.75" customHeight="1" x14ac:dyDescent="0.35">
      <c r="B12" s="41" t="s">
        <v>18</v>
      </c>
      <c r="C12" s="9"/>
      <c r="D12" s="9"/>
      <c r="E12" s="9"/>
      <c r="F12" s="9"/>
      <c r="G12" s="9"/>
    </row>
    <row r="13" spans="1:20" ht="18.75" customHeight="1" x14ac:dyDescent="0.35">
      <c r="B13" s="17" t="s">
        <v>27</v>
      </c>
      <c r="C13" s="10"/>
      <c r="D13" s="10"/>
      <c r="E13" s="10"/>
      <c r="F13" s="10"/>
      <c r="G13" s="10"/>
    </row>
    <row r="14" spans="1:20" ht="13.9" thickBot="1" x14ac:dyDescent="0.4">
      <c r="B14" s="10"/>
      <c r="C14" s="10"/>
      <c r="D14" s="10"/>
      <c r="E14" s="10"/>
      <c r="F14" s="10"/>
      <c r="G14" s="10"/>
    </row>
    <row r="15" spans="1:20" ht="16.899999999999999" thickBot="1" x14ac:dyDescent="0.4">
      <c r="B15" s="11" t="s">
        <v>4</v>
      </c>
      <c r="C15" s="49">
        <v>2007</v>
      </c>
      <c r="D15" s="49">
        <v>2008</v>
      </c>
      <c r="E15" s="49">
        <v>2009</v>
      </c>
      <c r="F15" s="49">
        <v>2010</v>
      </c>
      <c r="G15" s="49">
        <v>2011</v>
      </c>
      <c r="H15" s="49">
        <v>2012</v>
      </c>
      <c r="I15" s="49">
        <v>2013</v>
      </c>
      <c r="J15" s="49">
        <v>2014</v>
      </c>
      <c r="K15" s="49">
        <v>2015</v>
      </c>
      <c r="L15" s="49">
        <v>2016</v>
      </c>
      <c r="M15" s="49">
        <v>2017</v>
      </c>
      <c r="N15" s="49">
        <v>2018</v>
      </c>
      <c r="O15" s="49">
        <v>2019</v>
      </c>
      <c r="P15" s="49">
        <v>2020</v>
      </c>
      <c r="Q15" s="29" t="s">
        <v>38</v>
      </c>
      <c r="R15" s="29" t="s">
        <v>39</v>
      </c>
      <c r="S15" s="29" t="s">
        <v>40</v>
      </c>
      <c r="T15" s="29" t="s">
        <v>41</v>
      </c>
    </row>
    <row r="16" spans="1:20" x14ac:dyDescent="0.35">
      <c r="B16" s="10"/>
      <c r="C16" s="10"/>
      <c r="D16" s="10"/>
      <c r="E16" s="10"/>
      <c r="F16" s="10"/>
      <c r="G16" s="10"/>
    </row>
    <row r="17" spans="2:20" x14ac:dyDescent="0.35">
      <c r="B17" s="13" t="s">
        <v>5</v>
      </c>
      <c r="C17" s="20">
        <v>5.0763519978029876</v>
      </c>
      <c r="D17" s="20">
        <v>3.43571691379843</v>
      </c>
      <c r="E17" s="20">
        <v>-3.2926651167497312</v>
      </c>
      <c r="F17" s="20">
        <v>4.4100990818509445</v>
      </c>
      <c r="G17" s="20">
        <v>6.3166620317814335</v>
      </c>
      <c r="H17" s="20">
        <v>6.4961600618655524</v>
      </c>
      <c r="I17" s="20">
        <v>4.9270941090029652</v>
      </c>
      <c r="J17" s="20">
        <v>4.7854601589736063</v>
      </c>
      <c r="K17" s="20">
        <v>4.7922676957698087</v>
      </c>
      <c r="L17" s="20">
        <v>4.5631473752083309</v>
      </c>
      <c r="M17" s="20">
        <v>4.6312075539470641</v>
      </c>
      <c r="N17" s="20">
        <v>-3.363356652945285</v>
      </c>
      <c r="O17" s="20">
        <v>-2.8968698701433198</v>
      </c>
      <c r="P17" s="20">
        <v>-2.2365417672705519</v>
      </c>
      <c r="Q17" s="20">
        <v>10.454389503963739</v>
      </c>
      <c r="R17" s="20">
        <v>3.5502994311233493</v>
      </c>
      <c r="S17" s="20">
        <v>4.4277438491290724</v>
      </c>
      <c r="T17" s="20">
        <v>3.5878302431968905</v>
      </c>
    </row>
    <row r="18" spans="2:20" x14ac:dyDescent="0.35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</row>
    <row r="19" spans="2:20" x14ac:dyDescent="0.35">
      <c r="B19" s="23" t="s">
        <v>6</v>
      </c>
      <c r="C19" s="20">
        <v>3.9004349659051769</v>
      </c>
      <c r="D19" s="20">
        <v>3.8981023238407744</v>
      </c>
      <c r="E19" s="20">
        <v>1.7108861621431686</v>
      </c>
      <c r="F19" s="20">
        <v>2.8968794297361171</v>
      </c>
      <c r="G19" s="20">
        <v>2.7711087044068279</v>
      </c>
      <c r="H19" s="20">
        <v>4.0750435091613468</v>
      </c>
      <c r="I19" s="20">
        <v>4.0690254672597348</v>
      </c>
      <c r="J19" s="20">
        <v>4.5056399113168766</v>
      </c>
      <c r="K19" s="20">
        <v>5.3001098598628289</v>
      </c>
      <c r="L19" s="20">
        <v>6.1186411490337349</v>
      </c>
      <c r="M19" s="20">
        <v>2.5084705811331105</v>
      </c>
      <c r="N19" s="20">
        <v>-4.1709235208899145</v>
      </c>
      <c r="O19" s="20">
        <v>-1.2392054528678784</v>
      </c>
      <c r="P19" s="20">
        <v>-0.28183254522394918</v>
      </c>
      <c r="Q19" s="20">
        <v>10.056093476603507</v>
      </c>
      <c r="R19" s="20">
        <v>4.5779388705520603</v>
      </c>
      <c r="S19" s="20">
        <v>6.7322815257439714</v>
      </c>
      <c r="T19" s="20">
        <v>7.2502511060329624</v>
      </c>
    </row>
    <row r="20" spans="2:20" x14ac:dyDescent="0.35">
      <c r="B20" s="21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</row>
    <row r="21" spans="2:20" x14ac:dyDescent="0.35">
      <c r="B21" s="37" t="s">
        <v>35</v>
      </c>
      <c r="C21" s="39">
        <v>-0.74031573026755382</v>
      </c>
      <c r="D21" s="39">
        <v>7.8502904659700761</v>
      </c>
      <c r="E21" s="39">
        <v>1.8245603251582025</v>
      </c>
      <c r="F21" s="39">
        <v>2.1829841086226764</v>
      </c>
      <c r="G21" s="39">
        <v>3.6406621034400786</v>
      </c>
      <c r="H21" s="39">
        <v>4.0694265956529705</v>
      </c>
      <c r="I21" s="39">
        <v>5.4017682823538991</v>
      </c>
      <c r="J21" s="39">
        <v>6.0006756218644597</v>
      </c>
      <c r="K21" s="39">
        <v>5.5602083592560518</v>
      </c>
      <c r="L21" s="39">
        <v>8.2342615952106826</v>
      </c>
      <c r="M21" s="39">
        <v>1.57866201494123</v>
      </c>
      <c r="N21" s="39">
        <v>-2.2996887197463707</v>
      </c>
      <c r="O21" s="39">
        <v>1.3971610437185262</v>
      </c>
      <c r="P21" s="39">
        <v>1.7750760532450442</v>
      </c>
      <c r="Q21" s="39">
        <v>9.8804231897803021</v>
      </c>
      <c r="R21" s="39">
        <v>-6.2404885766571994</v>
      </c>
      <c r="S21" s="39">
        <v>1.3167691480337993</v>
      </c>
      <c r="T21" s="39">
        <v>-1.1928000158531376</v>
      </c>
    </row>
    <row r="22" spans="2:20" x14ac:dyDescent="0.35">
      <c r="B22" s="37" t="s">
        <v>31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</row>
    <row r="23" spans="2:20" x14ac:dyDescent="0.35">
      <c r="B23" s="37" t="s">
        <v>32</v>
      </c>
      <c r="C23" s="39">
        <v>-5.9314918307733819</v>
      </c>
      <c r="D23" s="39">
        <v>10.555840956434309</v>
      </c>
      <c r="E23" s="39">
        <v>-0.26179844711214173</v>
      </c>
      <c r="F23" s="39">
        <v>7.6880493677209643</v>
      </c>
      <c r="G23" s="39">
        <v>3.3457016422728572</v>
      </c>
      <c r="H23" s="39">
        <v>3.3181777856783725</v>
      </c>
      <c r="I23" s="39">
        <v>4.298135467656067</v>
      </c>
      <c r="J23" s="39">
        <v>6.6904854510212033</v>
      </c>
      <c r="K23" s="39">
        <v>4.5775852125497778</v>
      </c>
      <c r="L23" s="39">
        <v>7.0660202127979233</v>
      </c>
      <c r="M23" s="39">
        <v>1.1599011144528362</v>
      </c>
      <c r="N23" s="39">
        <v>-5.6188351781613619</v>
      </c>
      <c r="O23" s="39">
        <v>1.6535937234733638</v>
      </c>
      <c r="P23" s="39">
        <v>0.54129910154674121</v>
      </c>
      <c r="Q23" s="39">
        <v>7.6577881172572404</v>
      </c>
      <c r="R23" s="39">
        <v>-0.91763367002594975</v>
      </c>
      <c r="S23" s="39">
        <v>2.774685835711054</v>
      </c>
      <c r="T23" s="39">
        <v>-2.211885300849616</v>
      </c>
    </row>
    <row r="24" spans="2:20" x14ac:dyDescent="0.35">
      <c r="B24" s="37" t="s">
        <v>33</v>
      </c>
      <c r="C24" s="39">
        <v>7.5156127625229061</v>
      </c>
      <c r="D24" s="39">
        <v>4.5343082214273096</v>
      </c>
      <c r="E24" s="39">
        <v>4.3792057409611829</v>
      </c>
      <c r="F24" s="39">
        <v>-3.889282436273291</v>
      </c>
      <c r="G24" s="39">
        <v>4.0036348084512952</v>
      </c>
      <c r="H24" s="39">
        <v>4.9799079885368087</v>
      </c>
      <c r="I24" s="39">
        <v>6.711613034525115</v>
      </c>
      <c r="J24" s="39">
        <v>5.1638349262817655</v>
      </c>
      <c r="K24" s="39">
        <v>6.6967552045350374</v>
      </c>
      <c r="L24" s="39">
        <v>9.5314588018555924</v>
      </c>
      <c r="M24" s="39">
        <v>2.0182016247370456</v>
      </c>
      <c r="N24" s="39">
        <v>1.0537208341016253</v>
      </c>
      <c r="O24" s="39">
        <v>1.1430275856974248</v>
      </c>
      <c r="P24" s="39">
        <v>3.0187141531693698</v>
      </c>
      <c r="Q24" s="39">
        <v>12.147376197947438</v>
      </c>
      <c r="R24" s="39">
        <v>-11.430622011544742</v>
      </c>
      <c r="S24" s="39">
        <v>-0.2769999074849494</v>
      </c>
      <c r="T24" s="39">
        <v>-3.6955812822270673E-2</v>
      </c>
    </row>
    <row r="25" spans="2:20" x14ac:dyDescent="0.35">
      <c r="B25" s="37" t="s">
        <v>34</v>
      </c>
      <c r="C25" s="39">
        <v>4.7654881813397481</v>
      </c>
      <c r="D25" s="39">
        <v>3.2189472914979689</v>
      </c>
      <c r="E25" s="39">
        <v>1.6913243984578656</v>
      </c>
      <c r="F25" s="39">
        <v>3.0241338719696245</v>
      </c>
      <c r="G25" s="39">
        <v>2.618818529472037</v>
      </c>
      <c r="H25" s="39">
        <v>4.0760327660845661</v>
      </c>
      <c r="I25" s="39">
        <v>3.8300104688593848</v>
      </c>
      <c r="J25" s="39">
        <v>4.2345213315148271</v>
      </c>
      <c r="K25" s="39">
        <v>5.2495938103096051</v>
      </c>
      <c r="L25" s="39">
        <v>5.6969346095516471</v>
      </c>
      <c r="M25" s="39">
        <v>2.6994934626104055</v>
      </c>
      <c r="N25" s="39">
        <v>-4.5596030185651415</v>
      </c>
      <c r="O25" s="39">
        <v>-1.7923355494902182</v>
      </c>
      <c r="P25" s="39">
        <v>-0.72016140363864167</v>
      </c>
      <c r="Q25" s="39">
        <v>10.094090020853614</v>
      </c>
      <c r="R25" s="39">
        <v>6.8346114895596202</v>
      </c>
      <c r="S25" s="39">
        <v>7.6757885292238797</v>
      </c>
      <c r="T25" s="39">
        <v>8.6414792067923969</v>
      </c>
    </row>
    <row r="26" spans="2:20" x14ac:dyDescent="0.35">
      <c r="B26" s="24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</row>
    <row r="27" spans="2:20" x14ac:dyDescent="0.35">
      <c r="B27" s="23" t="s">
        <v>7</v>
      </c>
      <c r="C27" s="20">
        <v>18.087222625983145</v>
      </c>
      <c r="D27" s="20">
        <v>9.9701875563566347</v>
      </c>
      <c r="E27" s="20">
        <v>-31.585573631468435</v>
      </c>
      <c r="F27" s="20">
        <v>10.716698603554903</v>
      </c>
      <c r="G27" s="20">
        <v>29.162615271705391</v>
      </c>
      <c r="H27" s="20">
        <v>5.6465806871614461</v>
      </c>
      <c r="I27" s="20">
        <v>3.4727986371127173</v>
      </c>
      <c r="J27" s="20">
        <v>-0.43905845916314945</v>
      </c>
      <c r="K27" s="20">
        <v>27.650811754104481</v>
      </c>
      <c r="L27" s="20">
        <v>-0.2638870645468927</v>
      </c>
      <c r="M27" s="20">
        <v>1.2101110703195417</v>
      </c>
      <c r="N27" s="20">
        <v>-25.105059179883071</v>
      </c>
      <c r="O27" s="20">
        <v>-26.653943717347474</v>
      </c>
      <c r="P27" s="20">
        <v>13.45629821848236</v>
      </c>
      <c r="Q27" s="20">
        <v>22.279206397353462</v>
      </c>
      <c r="R27" s="20">
        <v>-6.0085074566842707</v>
      </c>
      <c r="S27" s="20">
        <v>15.629209110870164</v>
      </c>
      <c r="T27" s="20">
        <v>28.700344087889761</v>
      </c>
    </row>
    <row r="28" spans="2:20" x14ac:dyDescent="0.35">
      <c r="B28" s="21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</row>
    <row r="29" spans="2:20" x14ac:dyDescent="0.35">
      <c r="B29" s="37" t="s">
        <v>8</v>
      </c>
      <c r="C29" s="39">
        <v>12.608926573743588</v>
      </c>
      <c r="D29" s="39">
        <v>8.5906793914031425</v>
      </c>
      <c r="E29" s="39">
        <v>-24.578757632541027</v>
      </c>
      <c r="F29" s="39">
        <v>7.435503802685048</v>
      </c>
      <c r="G29" s="39">
        <v>22.051973862695931</v>
      </c>
      <c r="H29" s="39">
        <v>20.632822115529351</v>
      </c>
      <c r="I29" s="39">
        <v>5.3341710820281634</v>
      </c>
      <c r="J29" s="39">
        <v>3.3228341908892816</v>
      </c>
      <c r="K29" s="39">
        <v>16.99795605541685</v>
      </c>
      <c r="L29" s="39">
        <v>1.414864119682278</v>
      </c>
      <c r="M29" s="39">
        <v>2.0541785903146206</v>
      </c>
      <c r="N29" s="39">
        <v>-21.993747378132383</v>
      </c>
      <c r="O29" s="39">
        <v>-27.465946223888025</v>
      </c>
      <c r="P29" s="39">
        <v>9.4732737472778439</v>
      </c>
      <c r="Q29" s="39">
        <v>34.635372259264642</v>
      </c>
      <c r="R29" s="39">
        <v>-3.9432372546290253</v>
      </c>
      <c r="S29" s="39">
        <v>13.033419873833267</v>
      </c>
      <c r="T29" s="39">
        <v>17.274613076904416</v>
      </c>
    </row>
    <row r="30" spans="2:20" x14ac:dyDescent="0.35">
      <c r="B30" s="40" t="s">
        <v>9</v>
      </c>
      <c r="C30" s="39">
        <v>-0.32861024575487363</v>
      </c>
      <c r="D30" s="39">
        <v>0.21110791709091359</v>
      </c>
      <c r="E30" s="39">
        <v>-24.657758295609582</v>
      </c>
      <c r="F30" s="39">
        <v>-10.534225787909392</v>
      </c>
      <c r="G30" s="39">
        <v>19.511651118882668</v>
      </c>
      <c r="H30" s="39">
        <v>26.779605831370603</v>
      </c>
      <c r="I30" s="39">
        <v>9.2370112615455184</v>
      </c>
      <c r="J30" s="39">
        <v>1.1738926850267291</v>
      </c>
      <c r="K30" s="39">
        <v>24.363115545132757</v>
      </c>
      <c r="L30" s="39">
        <v>-1.8166202534392539</v>
      </c>
      <c r="M30" s="39">
        <v>6.6507474195164775</v>
      </c>
      <c r="N30" s="39">
        <v>-15.949638428732641</v>
      </c>
      <c r="O30" s="39">
        <v>-31.803036659823675</v>
      </c>
      <c r="P30" s="39">
        <v>14.120068682854765</v>
      </c>
      <c r="Q30" s="39">
        <v>35.61744378656627</v>
      </c>
      <c r="R30" s="39">
        <v>-12.867591116240376</v>
      </c>
      <c r="S30" s="39">
        <v>6.4983889994760773</v>
      </c>
      <c r="T30" s="39">
        <v>17.66365368464642</v>
      </c>
    </row>
    <row r="31" spans="2:20" x14ac:dyDescent="0.35">
      <c r="B31" s="40" t="s">
        <v>10</v>
      </c>
      <c r="C31" s="39">
        <v>31.791434160191415</v>
      </c>
      <c r="D31" s="39">
        <v>20.910374136897005</v>
      </c>
      <c r="E31" s="39">
        <v>-25.795192464585199</v>
      </c>
      <c r="F31" s="39">
        <v>28.768951838381042</v>
      </c>
      <c r="G31" s="39">
        <v>23.969140790041465</v>
      </c>
      <c r="H31" s="39">
        <v>23.595478659988387</v>
      </c>
      <c r="I31" s="39">
        <v>-10.250912122119317</v>
      </c>
      <c r="J31" s="39">
        <v>15.286201171545443</v>
      </c>
      <c r="K31" s="39">
        <v>17.921735757047585</v>
      </c>
      <c r="L31" s="39">
        <v>3.8693814954468166</v>
      </c>
      <c r="M31" s="39">
        <v>-2.6187259018089435</v>
      </c>
      <c r="N31" s="39">
        <v>-34.086553134994489</v>
      </c>
      <c r="O31" s="39">
        <v>-17.800108076792668</v>
      </c>
      <c r="P31" s="39">
        <v>3.6451233387645914</v>
      </c>
      <c r="Q31" s="39">
        <v>35.936151777678276</v>
      </c>
      <c r="R31" s="39">
        <v>8.61417556303212</v>
      </c>
      <c r="S31" s="39">
        <v>21.800124087977622</v>
      </c>
      <c r="T31" s="39">
        <v>17.120733526769172</v>
      </c>
    </row>
    <row r="32" spans="2:20" x14ac:dyDescent="0.35">
      <c r="B32" s="21" t="s">
        <v>11</v>
      </c>
      <c r="C32" s="22">
        <v>30.883394135632159</v>
      </c>
      <c r="D32" s="22">
        <v>12.072253542436201</v>
      </c>
      <c r="E32" s="22">
        <v>-20.700008039060009</v>
      </c>
      <c r="F32" s="22">
        <v>35.060054537452658</v>
      </c>
      <c r="G32" s="22">
        <v>25.233856241239977</v>
      </c>
      <c r="H32" s="22">
        <v>-5.8857953684853754</v>
      </c>
      <c r="I32" s="22">
        <v>41.487441230019812</v>
      </c>
      <c r="J32" s="22">
        <v>-15.031022805863003</v>
      </c>
      <c r="K32" s="22">
        <v>-14.418908469322815</v>
      </c>
      <c r="L32" s="22">
        <v>10.116443382815632</v>
      </c>
      <c r="M32" s="22">
        <v>-4.352453029411663</v>
      </c>
      <c r="N32" s="22">
        <v>-11.90002575046465</v>
      </c>
      <c r="O32" s="22">
        <v>-29.645857278373867</v>
      </c>
      <c r="P32" s="22">
        <v>1.2439053289195527</v>
      </c>
      <c r="Q32" s="22">
        <v>24.008546808311834</v>
      </c>
      <c r="R32" s="22">
        <v>3.4316672790582743</v>
      </c>
      <c r="S32" s="22">
        <v>15.590974025238637</v>
      </c>
      <c r="T32" s="22">
        <v>15.841445679919246</v>
      </c>
    </row>
    <row r="33" spans="2:20" x14ac:dyDescent="0.35">
      <c r="B33" s="21" t="s">
        <v>12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</row>
    <row r="34" spans="2:20" x14ac:dyDescent="0.35">
      <c r="B34" s="21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</row>
    <row r="35" spans="2:20" x14ac:dyDescent="0.35">
      <c r="B35" s="21" t="s">
        <v>13</v>
      </c>
      <c r="C35" s="22">
        <v>8.4183793336783452</v>
      </c>
      <c r="D35" s="22">
        <v>13.345678687724075</v>
      </c>
      <c r="E35" s="22">
        <v>11.90983123790123</v>
      </c>
      <c r="F35" s="22">
        <v>-9.7342529631271475</v>
      </c>
      <c r="G35" s="22">
        <v>8.1365787730326673</v>
      </c>
      <c r="H35" s="22">
        <v>11.898352547301428</v>
      </c>
      <c r="I35" s="22">
        <v>14.757983747219129</v>
      </c>
      <c r="J35" s="22">
        <v>9.1128318100869308</v>
      </c>
      <c r="K35" s="22">
        <v>35.629993060744368</v>
      </c>
      <c r="L35" s="22">
        <v>8.3615813637425589</v>
      </c>
      <c r="M35" s="22">
        <v>16.126239247511649</v>
      </c>
      <c r="N35" s="22">
        <v>-11.377639908351227</v>
      </c>
      <c r="O35" s="22">
        <v>-8.8182614550285479</v>
      </c>
      <c r="P35" s="22">
        <v>19.674770335427553</v>
      </c>
      <c r="Q35" s="22">
        <v>32.550418508656065</v>
      </c>
      <c r="R35" s="22">
        <v>-12.949217548147899</v>
      </c>
      <c r="S35" s="22">
        <v>-0.86346896683508589</v>
      </c>
      <c r="T35" s="22">
        <v>18.707656343211141</v>
      </c>
    </row>
    <row r="36" spans="2:20" x14ac:dyDescent="0.35">
      <c r="B36" s="37" t="s">
        <v>14</v>
      </c>
      <c r="C36" s="39">
        <v>8.4183793336783452</v>
      </c>
      <c r="D36" s="39">
        <v>13.345678687724075</v>
      </c>
      <c r="E36" s="39">
        <v>11.90983123790123</v>
      </c>
      <c r="F36" s="39">
        <v>-9.7342529631271475</v>
      </c>
      <c r="G36" s="39">
        <v>8.1365787730326673</v>
      </c>
      <c r="H36" s="39">
        <v>11.898352547301428</v>
      </c>
      <c r="I36" s="39">
        <v>14.757983747219129</v>
      </c>
      <c r="J36" s="39">
        <v>9.1128318100869308</v>
      </c>
      <c r="K36" s="39">
        <v>35.629993060744368</v>
      </c>
      <c r="L36" s="39">
        <v>8.3615813637425589</v>
      </c>
      <c r="M36" s="39">
        <v>16.126239247511649</v>
      </c>
      <c r="N36" s="39">
        <v>-11.377639908351227</v>
      </c>
      <c r="O36" s="39">
        <v>-8.8182614550285479</v>
      </c>
      <c r="P36" s="39">
        <v>19.674770335427553</v>
      </c>
      <c r="Q36" s="39">
        <v>32.550418508656065</v>
      </c>
      <c r="R36" s="39">
        <v>-12.949217548147899</v>
      </c>
      <c r="S36" s="39">
        <v>-0.86346896683508589</v>
      </c>
      <c r="T36" s="39">
        <v>18.707656343211141</v>
      </c>
    </row>
    <row r="37" spans="2:20" x14ac:dyDescent="0.35">
      <c r="B37" s="40" t="s">
        <v>9</v>
      </c>
      <c r="C37" s="39">
        <v>8.7062815544918948</v>
      </c>
      <c r="D37" s="39">
        <v>6.085216688371105</v>
      </c>
      <c r="E37" s="39">
        <v>7.7147431162018449</v>
      </c>
      <c r="F37" s="39">
        <v>-12.46583034103999</v>
      </c>
      <c r="G37" s="39">
        <v>-0.72080798308589067</v>
      </c>
      <c r="H37" s="39">
        <v>13.81754506618303</v>
      </c>
      <c r="I37" s="39">
        <v>9.2694574364638811</v>
      </c>
      <c r="J37" s="39">
        <v>6.6191620736061338</v>
      </c>
      <c r="K37" s="39">
        <v>41.027573837326656</v>
      </c>
      <c r="L37" s="39">
        <v>10.448058947019504</v>
      </c>
      <c r="M37" s="39">
        <v>16.489138430653753</v>
      </c>
      <c r="N37" s="39">
        <v>-11.814144486082228</v>
      </c>
      <c r="O37" s="39">
        <v>-12.724519914061375</v>
      </c>
      <c r="P37" s="39">
        <v>24.541340554555632</v>
      </c>
      <c r="Q37" s="39">
        <v>42.517625917682182</v>
      </c>
      <c r="R37" s="39">
        <v>-15.856672990472148</v>
      </c>
      <c r="S37" s="39">
        <v>0.61163142698677575</v>
      </c>
      <c r="T37" s="39">
        <v>20.138490669096427</v>
      </c>
    </row>
    <row r="38" spans="2:20" x14ac:dyDescent="0.35">
      <c r="B38" s="37" t="s">
        <v>10</v>
      </c>
      <c r="C38" s="39">
        <v>5.1974644496171436</v>
      </c>
      <c r="D38" s="39">
        <v>81.820414176563418</v>
      </c>
      <c r="E38" s="39">
        <v>41.444189515479735</v>
      </c>
      <c r="F38" s="39">
        <v>4.6441537559973796</v>
      </c>
      <c r="G38" s="39">
        <v>53.300156512274611</v>
      </c>
      <c r="H38" s="39">
        <v>4.66209907402488</v>
      </c>
      <c r="I38" s="39">
        <v>37.787111454050631</v>
      </c>
      <c r="J38" s="39">
        <v>18.078129824754669</v>
      </c>
      <c r="K38" s="39">
        <v>17.670218915852786</v>
      </c>
      <c r="L38" s="39">
        <v>1.2690996536776993</v>
      </c>
      <c r="M38" s="39">
        <v>14.656597549286658</v>
      </c>
      <c r="N38" s="39">
        <v>-9.5937209477829271</v>
      </c>
      <c r="O38" s="39">
        <v>6.7912128028174976</v>
      </c>
      <c r="P38" s="39">
        <v>2.3671431184188521</v>
      </c>
      <c r="Q38" s="39">
        <v>-7.4489583842341887</v>
      </c>
      <c r="R38" s="39">
        <v>3.1472343917164949</v>
      </c>
      <c r="S38" s="39">
        <v>-8.3351973899823406</v>
      </c>
      <c r="T38" s="39">
        <v>9.9202773516369405</v>
      </c>
    </row>
    <row r="39" spans="2:20" x14ac:dyDescent="0.35">
      <c r="B39" s="21" t="s">
        <v>11</v>
      </c>
      <c r="C39" s="22">
        <v>131.78386547189126</v>
      </c>
      <c r="D39" s="22">
        <v>-9.468880571585629</v>
      </c>
      <c r="E39" s="22">
        <v>-65.225321644063186</v>
      </c>
      <c r="F39" s="22">
        <v>170.53486357306303</v>
      </c>
      <c r="G39" s="22">
        <v>-78.475727108209583</v>
      </c>
      <c r="H39" s="22">
        <v>288.18095859356004</v>
      </c>
      <c r="I39" s="22">
        <v>39.287725582364345</v>
      </c>
      <c r="J39" s="22">
        <v>-80.211652936363436</v>
      </c>
      <c r="K39" s="22">
        <v>470.58160641536858</v>
      </c>
      <c r="L39" s="22">
        <v>-83.395410364630337</v>
      </c>
      <c r="M39" s="22">
        <v>73.268871602539264</v>
      </c>
      <c r="N39" s="22">
        <v>-44.91686106069811</v>
      </c>
      <c r="O39" s="22">
        <v>-4.65127071219041</v>
      </c>
      <c r="P39" s="22">
        <v>2.3594917351524174</v>
      </c>
      <c r="Q39" s="22">
        <v>4.7454511611362022</v>
      </c>
      <c r="R39" s="22">
        <v>-3.7954689968566555</v>
      </c>
      <c r="S39" s="22">
        <v>-2.9728746710211311</v>
      </c>
      <c r="T39" s="22">
        <v>3.3212566415039788</v>
      </c>
    </row>
    <row r="40" spans="2:20" x14ac:dyDescent="0.35">
      <c r="B40" s="24" t="s">
        <v>12</v>
      </c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</row>
    <row r="41" spans="2:20" x14ac:dyDescent="0.35">
      <c r="B41" s="25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</row>
    <row r="42" spans="2:20" x14ac:dyDescent="0.35">
      <c r="B42" s="21" t="s">
        <v>15</v>
      </c>
      <c r="C42" s="22">
        <v>19.737690151598542</v>
      </c>
      <c r="D42" s="22">
        <v>9.4152223350068027</v>
      </c>
      <c r="E42" s="22">
        <v>-39.476002077243798</v>
      </c>
      <c r="F42" s="22">
        <v>17.580636369687454</v>
      </c>
      <c r="G42" s="22">
        <v>34.722232018366014</v>
      </c>
      <c r="H42" s="22">
        <v>4.3573942636977705</v>
      </c>
      <c r="I42" s="22">
        <v>1.0257171595438734</v>
      </c>
      <c r="J42" s="22">
        <v>-2.7511723890289943</v>
      </c>
      <c r="K42" s="22">
        <v>25.547445083182936</v>
      </c>
      <c r="L42" s="22">
        <v>-2.751940976957016</v>
      </c>
      <c r="M42" s="22">
        <v>-3.4367964864385243</v>
      </c>
      <c r="N42" s="22">
        <v>-30.0747589177207</v>
      </c>
      <c r="O42" s="22">
        <v>-34.878308777723532</v>
      </c>
      <c r="P42" s="22">
        <v>9.3821611761404569</v>
      </c>
      <c r="Q42" s="22">
        <v>15.25372488767573</v>
      </c>
      <c r="R42" s="22">
        <v>-0.82539319987108684</v>
      </c>
      <c r="S42" s="22">
        <v>26.721788122441609</v>
      </c>
      <c r="T42" s="22">
        <v>34.205266792162178</v>
      </c>
    </row>
    <row r="43" spans="2:20" x14ac:dyDescent="0.35">
      <c r="B43" s="37" t="s">
        <v>14</v>
      </c>
      <c r="C43" s="39">
        <v>13.462127160551105</v>
      </c>
      <c r="D43" s="39">
        <v>7.5985243369393913</v>
      </c>
      <c r="E43" s="39">
        <v>-33.219640113677528</v>
      </c>
      <c r="F43" s="39">
        <v>14.346038258592927</v>
      </c>
      <c r="G43" s="39">
        <v>26.575607009477963</v>
      </c>
      <c r="H43" s="39">
        <v>23.027815503024044</v>
      </c>
      <c r="I43" s="39">
        <v>3.0235230616554247</v>
      </c>
      <c r="J43" s="39">
        <v>1.7605606705262176</v>
      </c>
      <c r="K43" s="39">
        <v>11.730098713248836</v>
      </c>
      <c r="L43" s="39">
        <v>-0.97675948825154535</v>
      </c>
      <c r="M43" s="39">
        <v>-3.1003765738601743</v>
      </c>
      <c r="N43" s="39">
        <v>-26.481523996437744</v>
      </c>
      <c r="O43" s="39">
        <v>-37.047215055047729</v>
      </c>
      <c r="P43" s="39">
        <v>1.8126206404376148</v>
      </c>
      <c r="Q43" s="39">
        <v>36.411826971290282</v>
      </c>
      <c r="R43" s="39">
        <v>3.1942512286827309</v>
      </c>
      <c r="S43" s="39">
        <v>22.639684722696131</v>
      </c>
      <c r="T43" s="39">
        <v>16.444391387020246</v>
      </c>
    </row>
    <row r="44" spans="2:20" x14ac:dyDescent="0.35">
      <c r="B44" s="37" t="s">
        <v>9</v>
      </c>
      <c r="C44" s="39">
        <v>-3.3814537484771989</v>
      </c>
      <c r="D44" s="39">
        <v>-2.1373760976304368</v>
      </c>
      <c r="E44" s="39">
        <v>-38.582062882490419</v>
      </c>
      <c r="F44" s="39">
        <v>-9.0730678650541563</v>
      </c>
      <c r="G44" s="39">
        <v>34.979670840378333</v>
      </c>
      <c r="H44" s="39">
        <v>34.237853793701959</v>
      </c>
      <c r="I44" s="39">
        <v>9.2213074176167993</v>
      </c>
      <c r="J44" s="39">
        <v>-1.459552302604834</v>
      </c>
      <c r="K44" s="39">
        <v>15.755055452283258</v>
      </c>
      <c r="L44" s="39">
        <v>-9.0902364400960352</v>
      </c>
      <c r="M44" s="39">
        <v>-0.18162666219826917</v>
      </c>
      <c r="N44" s="39">
        <v>-19.093204332775898</v>
      </c>
      <c r="O44" s="39">
        <v>-47.563342995030887</v>
      </c>
      <c r="P44" s="39">
        <v>-0.12399092238608489</v>
      </c>
      <c r="Q44" s="39">
        <v>24.202904859252556</v>
      </c>
      <c r="R44" s="39">
        <v>-6.9272698897303542</v>
      </c>
      <c r="S44" s="39">
        <v>17.126482246151937</v>
      </c>
      <c r="T44" s="39">
        <v>13.976922960467064</v>
      </c>
    </row>
    <row r="45" spans="2:20" x14ac:dyDescent="0.35">
      <c r="B45" s="37" t="s">
        <v>10</v>
      </c>
      <c r="C45" s="39">
        <v>33.561760856275242</v>
      </c>
      <c r="D45" s="39">
        <v>17.761491329820146</v>
      </c>
      <c r="E45" s="39">
        <v>-31.134057534442903</v>
      </c>
      <c r="F45" s="39">
        <v>32.732038746985722</v>
      </c>
      <c r="G45" s="39">
        <v>20.46189464810648</v>
      </c>
      <c r="H45" s="39">
        <v>26.157229567902689</v>
      </c>
      <c r="I45" s="39">
        <v>-15.335651413056894</v>
      </c>
      <c r="J45" s="39">
        <v>14.827591292979548</v>
      </c>
      <c r="K45" s="39">
        <v>17.961494273925013</v>
      </c>
      <c r="L45" s="39">
        <v>4.3402245382110607</v>
      </c>
      <c r="M45" s="39">
        <v>-5.5014301027344601</v>
      </c>
      <c r="N45" s="39">
        <v>-38.970738526234157</v>
      </c>
      <c r="O45" s="39">
        <v>-25.211818357033337</v>
      </c>
      <c r="P45" s="39">
        <v>4.1802390382005541</v>
      </c>
      <c r="Q45" s="39">
        <v>53.699957640467233</v>
      </c>
      <c r="R45" s="39">
        <v>9.9359595538532517</v>
      </c>
      <c r="S45" s="39">
        <v>28.627779744219254</v>
      </c>
      <c r="T45" s="39">
        <v>18.283333251103116</v>
      </c>
    </row>
    <row r="46" spans="2:20" x14ac:dyDescent="0.35">
      <c r="B46" s="21" t="s">
        <v>11</v>
      </c>
      <c r="C46" s="22">
        <v>30.741895498665428</v>
      </c>
      <c r="D46" s="22">
        <v>12.124913520520948</v>
      </c>
      <c r="E46" s="22">
        <v>-20.617089963810869</v>
      </c>
      <c r="F46" s="22">
        <v>34.957070964935497</v>
      </c>
      <c r="G46" s="22">
        <v>25.383647407511219</v>
      </c>
      <c r="H46" s="22">
        <v>-5.9481234487517725</v>
      </c>
      <c r="I46" s="22">
        <v>41.489290816383118</v>
      </c>
      <c r="J46" s="22">
        <v>-14.978761262222363</v>
      </c>
      <c r="K46" s="22">
        <v>-14.51083278956547</v>
      </c>
      <c r="L46" s="22">
        <v>10.231320388526854</v>
      </c>
      <c r="M46" s="22">
        <v>-4.367214693517127</v>
      </c>
      <c r="N46" s="22">
        <v>-11.888486853814427</v>
      </c>
      <c r="O46" s="22">
        <v>-29.651261910777833</v>
      </c>
      <c r="P46" s="22">
        <v>1.2435692424148925</v>
      </c>
      <c r="Q46" s="22">
        <v>24.01438198920826</v>
      </c>
      <c r="R46" s="22">
        <v>3.4333293228431074</v>
      </c>
      <c r="S46" s="22">
        <v>15.594488628120274</v>
      </c>
      <c r="T46" s="22">
        <v>15.843548589858656</v>
      </c>
    </row>
    <row r="47" spans="2:20" x14ac:dyDescent="0.35">
      <c r="B47" s="24" t="s">
        <v>12</v>
      </c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</row>
    <row r="48" spans="2:20" x14ac:dyDescent="0.35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</row>
    <row r="49" spans="2:20" x14ac:dyDescent="0.35">
      <c r="B49" s="23" t="s">
        <v>16</v>
      </c>
      <c r="C49" s="20">
        <v>9.6204109572514795</v>
      </c>
      <c r="D49" s="20">
        <v>8.117566030303891</v>
      </c>
      <c r="E49" s="20">
        <v>4.2363966981625367E-2</v>
      </c>
      <c r="F49" s="20">
        <v>16.315141716820335</v>
      </c>
      <c r="G49" s="20">
        <v>8.2576310688245513</v>
      </c>
      <c r="H49" s="20">
        <v>12.396374228482941</v>
      </c>
      <c r="I49" s="20">
        <v>3.8155642320065795</v>
      </c>
      <c r="J49" s="20">
        <v>6.4484919033515666</v>
      </c>
      <c r="K49" s="20">
        <v>-0.98406129420362731</v>
      </c>
      <c r="L49" s="20">
        <v>4.5959512977877637</v>
      </c>
      <c r="M49" s="20">
        <v>10.129090035625183</v>
      </c>
      <c r="N49" s="20">
        <v>-1.6171284247319875</v>
      </c>
      <c r="O49" s="20">
        <v>6.1355829716156762</v>
      </c>
      <c r="P49" s="20">
        <v>-8.7523149914923692</v>
      </c>
      <c r="Q49" s="20">
        <v>18.102825282301112</v>
      </c>
      <c r="R49" s="20">
        <v>8.5785211881700434</v>
      </c>
      <c r="S49" s="20">
        <v>1.3153416958205071</v>
      </c>
      <c r="T49" s="20">
        <v>-4.908369024704001</v>
      </c>
    </row>
    <row r="50" spans="2:20" x14ac:dyDescent="0.35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</row>
    <row r="51" spans="2:20" x14ac:dyDescent="0.35">
      <c r="B51" s="26" t="s">
        <v>17</v>
      </c>
      <c r="C51" s="20">
        <v>12.145285761549985</v>
      </c>
      <c r="D51" s="20">
        <v>10.165888458144053</v>
      </c>
      <c r="E51" s="20">
        <v>-9.1355310333481015</v>
      </c>
      <c r="F51" s="20">
        <v>12.065990966154345</v>
      </c>
      <c r="G51" s="20">
        <v>11.503272887080612</v>
      </c>
      <c r="H51" s="20">
        <v>6.7869272606521918</v>
      </c>
      <c r="I51" s="20">
        <v>2.350938092957918</v>
      </c>
      <c r="J51" s="20">
        <v>3.0923488095551193</v>
      </c>
      <c r="K51" s="20">
        <v>12.0016590789443</v>
      </c>
      <c r="L51" s="20">
        <v>4.0682096068654232</v>
      </c>
      <c r="M51" s="20">
        <v>3.3007655463724177</v>
      </c>
      <c r="N51" s="20">
        <v>-15.097911892537581</v>
      </c>
      <c r="O51" s="20">
        <v>-3.836474811551966</v>
      </c>
      <c r="P51" s="20">
        <v>0.95545802778407563</v>
      </c>
      <c r="Q51" s="20">
        <v>21.671439716148427</v>
      </c>
      <c r="R51" s="20">
        <v>5.1888518295323962</v>
      </c>
      <c r="S51" s="20">
        <v>9.076790159918886</v>
      </c>
      <c r="T51" s="20">
        <v>12.049959498127933</v>
      </c>
    </row>
    <row r="52" spans="2:20" ht="13.9" thickBot="1" x14ac:dyDescent="0.4">
      <c r="B52" s="14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pans="2:20" x14ac:dyDescent="0.35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2:20" x14ac:dyDescent="0.35">
      <c r="B54" s="33" t="s">
        <v>21</v>
      </c>
    </row>
    <row r="55" spans="2:20" x14ac:dyDescent="0.35">
      <c r="B55" s="33" t="s">
        <v>22</v>
      </c>
    </row>
    <row r="56" spans="2:20" x14ac:dyDescent="0.35">
      <c r="B56" s="35" t="s">
        <v>24</v>
      </c>
    </row>
    <row r="57" spans="2:20" x14ac:dyDescent="0.35">
      <c r="B57" s="36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54"/>
  <sheetViews>
    <sheetView showGridLines="0" zoomScale="78" zoomScaleNormal="78" workbookViewId="0">
      <selection activeCell="T19" sqref="T19"/>
    </sheetView>
  </sheetViews>
  <sheetFormatPr baseColWidth="10" defaultColWidth="11.3984375" defaultRowHeight="13.5" x14ac:dyDescent="0.35"/>
  <cols>
    <col min="1" max="1" width="11.3984375" style="7"/>
    <col min="2" max="2" width="39.19921875" style="7" customWidth="1"/>
    <col min="3" max="4" width="7.33203125" style="7" bestFit="1" customWidth="1"/>
    <col min="5" max="5" width="7.06640625" style="7" bestFit="1" customWidth="1"/>
    <col min="6" max="7" width="7.33203125" style="7" bestFit="1" customWidth="1"/>
    <col min="8" max="8" width="6.06640625" style="7" bestFit="1" customWidth="1"/>
    <col min="9" max="10" width="6.53125" style="7" bestFit="1" customWidth="1"/>
    <col min="11" max="12" width="7.06640625" style="7" bestFit="1" customWidth="1"/>
    <col min="13" max="14" width="6.06640625" style="7" bestFit="1" customWidth="1"/>
    <col min="15" max="15" width="6.19921875" style="7" bestFit="1" customWidth="1"/>
    <col min="16" max="16" width="7.06640625" style="7" bestFit="1" customWidth="1"/>
    <col min="17" max="20" width="7.86328125" style="7" bestFit="1" customWidth="1"/>
    <col min="21" max="16384" width="11.3984375" style="7"/>
  </cols>
  <sheetData>
    <row r="1" spans="1:20" s="31" customFormat="1" ht="12.4" x14ac:dyDescent="0.3"/>
    <row r="2" spans="1:20" s="31" customFormat="1" ht="12.4" x14ac:dyDescent="0.3"/>
    <row r="3" spans="1:20" s="31" customFormat="1" ht="12.4" x14ac:dyDescent="0.3"/>
    <row r="4" spans="1:20" s="31" customFormat="1" ht="12.4" x14ac:dyDescent="0.3"/>
    <row r="5" spans="1:20" s="31" customFormat="1" ht="12.4" x14ac:dyDescent="0.3"/>
    <row r="6" spans="1:20" s="31" customFormat="1" ht="12.4" x14ac:dyDescent="0.3"/>
    <row r="7" spans="1:20" s="31" customFormat="1" ht="12.4" x14ac:dyDescent="0.3"/>
    <row r="8" spans="1:20" s="31" customFormat="1" ht="14.65" x14ac:dyDescent="0.35">
      <c r="A8" s="7"/>
      <c r="B8" s="32"/>
    </row>
    <row r="9" spans="1:20" s="31" customFormat="1" ht="14.65" x14ac:dyDescent="0.35">
      <c r="A9" s="7"/>
      <c r="B9" s="32"/>
    </row>
    <row r="10" spans="1:20" ht="14.65" x14ac:dyDescent="0.35">
      <c r="B10" s="8" t="s">
        <v>18</v>
      </c>
      <c r="C10" s="9"/>
      <c r="D10" s="9"/>
      <c r="E10" s="9"/>
      <c r="F10" s="9"/>
      <c r="G10" s="9"/>
      <c r="H10" s="10"/>
    </row>
    <row r="11" spans="1:20" x14ac:dyDescent="0.35">
      <c r="B11" s="17" t="s">
        <v>25</v>
      </c>
      <c r="C11" s="10"/>
      <c r="D11" s="10"/>
      <c r="E11" s="10"/>
      <c r="F11" s="10"/>
      <c r="G11" s="10"/>
      <c r="H11" s="10"/>
    </row>
    <row r="12" spans="1:20" ht="13.9" thickBot="1" x14ac:dyDescent="0.4">
      <c r="B12" s="10"/>
      <c r="C12" s="10"/>
      <c r="D12" s="10"/>
      <c r="E12" s="10"/>
      <c r="F12" s="10"/>
      <c r="G12" s="10"/>
      <c r="H12" s="10"/>
    </row>
    <row r="13" spans="1:20" ht="16.899999999999999" thickBot="1" x14ac:dyDescent="0.4">
      <c r="B13" s="11" t="s">
        <v>4</v>
      </c>
      <c r="C13" s="49">
        <v>2007</v>
      </c>
      <c r="D13" s="49">
        <v>2008</v>
      </c>
      <c r="E13" s="49">
        <v>2009</v>
      </c>
      <c r="F13" s="49">
        <v>2010</v>
      </c>
      <c r="G13" s="49">
        <v>2011</v>
      </c>
      <c r="H13" s="49">
        <v>2012</v>
      </c>
      <c r="I13" s="49">
        <v>2013</v>
      </c>
      <c r="J13" s="49">
        <v>2014</v>
      </c>
      <c r="K13" s="49">
        <v>2015</v>
      </c>
      <c r="L13" s="49">
        <v>2016</v>
      </c>
      <c r="M13" s="49">
        <v>2017</v>
      </c>
      <c r="N13" s="49">
        <v>2018</v>
      </c>
      <c r="O13" s="49">
        <v>2019</v>
      </c>
      <c r="P13" s="49">
        <v>2020</v>
      </c>
      <c r="Q13" s="29" t="s">
        <v>38</v>
      </c>
      <c r="R13" s="29" t="s">
        <v>39</v>
      </c>
      <c r="S13" s="29" t="s">
        <v>40</v>
      </c>
      <c r="T13" s="29" t="s">
        <v>41</v>
      </c>
    </row>
    <row r="14" spans="1:20" x14ac:dyDescent="0.35">
      <c r="B14" s="10"/>
      <c r="C14" s="30"/>
      <c r="D14" s="30"/>
      <c r="E14" s="30"/>
      <c r="F14" s="30"/>
      <c r="G14" s="30"/>
      <c r="H14" s="10"/>
    </row>
    <row r="15" spans="1:20" x14ac:dyDescent="0.35">
      <c r="B15" s="13" t="s">
        <v>5</v>
      </c>
      <c r="C15" s="20">
        <v>9.6739135028412164</v>
      </c>
      <c r="D15" s="20">
        <v>16.199152248145182</v>
      </c>
      <c r="E15" s="20">
        <v>6.0363030450335913</v>
      </c>
      <c r="F15" s="20">
        <v>6.13808677931722</v>
      </c>
      <c r="G15" s="20">
        <v>10.214852050005788</v>
      </c>
      <c r="H15" s="20">
        <v>6.2433357100176323</v>
      </c>
      <c r="I15" s="20">
        <v>4.3491579650683576</v>
      </c>
      <c r="J15" s="20">
        <v>8.3927415155544054</v>
      </c>
      <c r="K15" s="20">
        <v>7.5884852972050822</v>
      </c>
      <c r="L15" s="20">
        <v>4.5897394590491416</v>
      </c>
      <c r="M15" s="20">
        <v>4.1238490796719418</v>
      </c>
      <c r="N15" s="20">
        <v>2.6582585498846356</v>
      </c>
      <c r="O15" s="20">
        <v>5.3953867280446275</v>
      </c>
      <c r="P15" s="20">
        <v>6.2853399076638681</v>
      </c>
      <c r="Q15" s="20">
        <v>3.5219924356358234</v>
      </c>
      <c r="R15" s="20">
        <v>8.3853262006756211</v>
      </c>
      <c r="S15" s="20">
        <v>10.781773655495357</v>
      </c>
      <c r="T15" s="20">
        <v>7.3097131296503619</v>
      </c>
    </row>
    <row r="16" spans="1:20" x14ac:dyDescent="0.35">
      <c r="B16" s="21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</row>
    <row r="17" spans="2:20" x14ac:dyDescent="0.35">
      <c r="B17" s="23" t="s">
        <v>6</v>
      </c>
      <c r="C17" s="20">
        <v>9.8473538985335125</v>
      </c>
      <c r="D17" s="20">
        <v>14.056259584398646</v>
      </c>
      <c r="E17" s="20">
        <v>2.5091199979694068</v>
      </c>
      <c r="F17" s="20">
        <v>6.305163363258842</v>
      </c>
      <c r="G17" s="20">
        <v>9.4619354346915543</v>
      </c>
      <c r="H17" s="20">
        <v>6.8190846452563534</v>
      </c>
      <c r="I17" s="20">
        <v>5.7090776803817533</v>
      </c>
      <c r="J17" s="20">
        <v>6.4424061442832823</v>
      </c>
      <c r="K17" s="20">
        <v>3.10310537570777</v>
      </c>
      <c r="L17" s="20">
        <v>3.421490132730213</v>
      </c>
      <c r="M17" s="20">
        <v>4.949714665222757</v>
      </c>
      <c r="N17" s="20">
        <v>5.46147920473787</v>
      </c>
      <c r="O17" s="20">
        <v>5.139614728441245</v>
      </c>
      <c r="P17" s="20">
        <v>2.0445258475911885</v>
      </c>
      <c r="Q17" s="20">
        <v>9.7739431757931641</v>
      </c>
      <c r="R17" s="20">
        <v>12.474612975748215</v>
      </c>
      <c r="S17" s="20">
        <v>5.2074725196715264</v>
      </c>
      <c r="T17" s="20">
        <v>5.6378506549076093</v>
      </c>
    </row>
    <row r="18" spans="2:20" x14ac:dyDescent="0.35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</row>
    <row r="19" spans="2:20" x14ac:dyDescent="0.35">
      <c r="B19" s="37" t="s">
        <v>35</v>
      </c>
      <c r="C19" s="39">
        <v>7.3183412826998762</v>
      </c>
      <c r="D19" s="39">
        <v>10.009482593914029</v>
      </c>
      <c r="E19" s="39">
        <v>5.5092080890740931</v>
      </c>
      <c r="F19" s="39">
        <v>5.4546718262239153</v>
      </c>
      <c r="G19" s="39">
        <v>9.0625990016258413</v>
      </c>
      <c r="H19" s="39">
        <v>8.4807035615503992</v>
      </c>
      <c r="I19" s="39">
        <v>5.3602975474564403</v>
      </c>
      <c r="J19" s="39">
        <v>11.17899022492783</v>
      </c>
      <c r="K19" s="39">
        <v>5.1057903317298639</v>
      </c>
      <c r="L19" s="39">
        <v>3.9797812470144294</v>
      </c>
      <c r="M19" s="39">
        <v>6.8791783879067907</v>
      </c>
      <c r="N19" s="39">
        <v>4.3039362317410763</v>
      </c>
      <c r="O19" s="39">
        <v>3.7309121930987743</v>
      </c>
      <c r="P19" s="39">
        <v>1.2141827491181516</v>
      </c>
      <c r="Q19" s="39">
        <v>6.7110963606688472</v>
      </c>
      <c r="R19" s="39">
        <v>7.8476512411102703</v>
      </c>
      <c r="S19" s="39">
        <v>5.6724738927237581</v>
      </c>
      <c r="T19" s="39">
        <v>6.9784519979940001</v>
      </c>
    </row>
    <row r="20" spans="2:20" x14ac:dyDescent="0.35">
      <c r="B20" s="37" t="s">
        <v>31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</row>
    <row r="21" spans="2:20" x14ac:dyDescent="0.35">
      <c r="B21" s="37" t="s">
        <v>32</v>
      </c>
      <c r="C21" s="39">
        <v>1.571201389679743</v>
      </c>
      <c r="D21" s="39">
        <v>7.2712329400109326</v>
      </c>
      <c r="E21" s="39">
        <v>2.6372606230675757</v>
      </c>
      <c r="F21" s="39">
        <v>5.2511227883744453</v>
      </c>
      <c r="G21" s="39">
        <v>8.625546986052484</v>
      </c>
      <c r="H21" s="39">
        <v>8.2343002433891996</v>
      </c>
      <c r="I21" s="39">
        <v>7.5412160738654705</v>
      </c>
      <c r="J21" s="39">
        <v>8.0747033639938479</v>
      </c>
      <c r="K21" s="39">
        <v>4.0826981311938226</v>
      </c>
      <c r="L21" s="39">
        <v>2.307819930984607</v>
      </c>
      <c r="M21" s="39">
        <v>5.322927034338008</v>
      </c>
      <c r="N21" s="39">
        <v>6.9367009305373983</v>
      </c>
      <c r="O21" s="39">
        <v>4.351011810274457</v>
      </c>
      <c r="P21" s="39">
        <v>3.0573783814071192</v>
      </c>
      <c r="Q21" s="39">
        <v>6.4880248528118756</v>
      </c>
      <c r="R21" s="39">
        <v>7.9600054395193354</v>
      </c>
      <c r="S21" s="39">
        <v>6.0048132483262862</v>
      </c>
      <c r="T21" s="39">
        <v>8.1855608925906438</v>
      </c>
    </row>
    <row r="22" spans="2:20" x14ac:dyDescent="0.35">
      <c r="B22" s="37" t="s">
        <v>33</v>
      </c>
      <c r="C22" s="39">
        <v>15.315296274907908</v>
      </c>
      <c r="D22" s="39">
        <v>13.558862102851336</v>
      </c>
      <c r="E22" s="39">
        <v>8.8694123099239732</v>
      </c>
      <c r="F22" s="39">
        <v>5.7062384954708278</v>
      </c>
      <c r="G22" s="39">
        <v>9.597024526315721</v>
      </c>
      <c r="H22" s="39">
        <v>8.7746068055875952</v>
      </c>
      <c r="I22" s="39">
        <v>2.830419881119056</v>
      </c>
      <c r="J22" s="39">
        <v>14.999616310691778</v>
      </c>
      <c r="K22" s="39">
        <v>6.2656421876732651</v>
      </c>
      <c r="L22" s="39">
        <v>5.7945129714801737</v>
      </c>
      <c r="M22" s="39">
        <v>8.4989074255442603</v>
      </c>
      <c r="N22" s="39">
        <v>1.8196292999210328</v>
      </c>
      <c r="O22" s="39">
        <v>3.1132703282390679</v>
      </c>
      <c r="P22" s="39">
        <v>-0.59906507891180638</v>
      </c>
      <c r="Q22" s="39">
        <v>6.929507504358682</v>
      </c>
      <c r="R22" s="39">
        <v>7.7250948465041915</v>
      </c>
      <c r="S22" s="39">
        <v>5.2980485127447992</v>
      </c>
      <c r="T22" s="39">
        <v>5.6391398176367744</v>
      </c>
    </row>
    <row r="23" spans="2:20" x14ac:dyDescent="0.35">
      <c r="B23" s="37" t="s">
        <v>34</v>
      </c>
      <c r="C23" s="39">
        <v>10.29399658852104</v>
      </c>
      <c r="D23" s="39">
        <v>14.782871436956825</v>
      </c>
      <c r="E23" s="39">
        <v>1.9921695809711224</v>
      </c>
      <c r="F23" s="39">
        <v>6.4555288006772571</v>
      </c>
      <c r="G23" s="39">
        <v>9.532570073946772</v>
      </c>
      <c r="H23" s="39">
        <v>6.5264570879805888</v>
      </c>
      <c r="I23" s="39">
        <v>5.772575021818156</v>
      </c>
      <c r="J23" s="39">
        <v>5.5688918373571568</v>
      </c>
      <c r="K23" s="39">
        <v>2.7129981632523936</v>
      </c>
      <c r="L23" s="39">
        <v>3.3075345353051517</v>
      </c>
      <c r="M23" s="39">
        <v>4.5576455317062994</v>
      </c>
      <c r="N23" s="39">
        <v>5.7076089941440671</v>
      </c>
      <c r="O23" s="39">
        <v>5.4447702374795739</v>
      </c>
      <c r="P23" s="39">
        <v>2.2259198920593803</v>
      </c>
      <c r="Q23" s="39">
        <v>10.435134860520719</v>
      </c>
      <c r="R23" s="39">
        <v>13.321652529972923</v>
      </c>
      <c r="S23" s="39">
        <v>5.1312430177544286</v>
      </c>
      <c r="T23" s="39">
        <v>5.4369453082495625</v>
      </c>
    </row>
    <row r="24" spans="2:20" x14ac:dyDescent="0.35">
      <c r="B24" s="24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</row>
    <row r="25" spans="2:20" x14ac:dyDescent="0.35">
      <c r="B25" s="23" t="s">
        <v>7</v>
      </c>
      <c r="C25" s="20">
        <v>8.1302878045289191</v>
      </c>
      <c r="D25" s="20">
        <v>17.317535255761982</v>
      </c>
      <c r="E25" s="20">
        <v>3.4898639880336333</v>
      </c>
      <c r="F25" s="20">
        <v>7.1651073442745314</v>
      </c>
      <c r="G25" s="20">
        <v>13.155022522571031</v>
      </c>
      <c r="H25" s="20">
        <v>7.1980677511194386</v>
      </c>
      <c r="I25" s="20">
        <v>5.4509291274176661</v>
      </c>
      <c r="J25" s="20">
        <v>6.6041991652557925</v>
      </c>
      <c r="K25" s="20">
        <v>2.3825485053936291</v>
      </c>
      <c r="L25" s="20">
        <v>2.1958919799445482</v>
      </c>
      <c r="M25" s="20">
        <v>3.2102494973719473</v>
      </c>
      <c r="N25" s="20">
        <v>6.5975731237596591</v>
      </c>
      <c r="O25" s="20">
        <v>3.3466261207258725</v>
      </c>
      <c r="P25" s="20">
        <v>4.4534704807540635</v>
      </c>
      <c r="Q25" s="20">
        <v>9.3996672571086179</v>
      </c>
      <c r="R25" s="20">
        <v>9.1726927077333329</v>
      </c>
      <c r="S25" s="20">
        <v>1.8824871051217542</v>
      </c>
      <c r="T25" s="20">
        <v>-3.7136571792567992</v>
      </c>
    </row>
    <row r="26" spans="2:20" x14ac:dyDescent="0.35">
      <c r="B26" s="21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</row>
    <row r="27" spans="2:20" x14ac:dyDescent="0.35">
      <c r="B27" s="37" t="s">
        <v>8</v>
      </c>
      <c r="C27" s="39">
        <v>7.5930781313915361</v>
      </c>
      <c r="D27" s="39">
        <v>16.49534549128937</v>
      </c>
      <c r="E27" s="39">
        <v>2.4982580348559935</v>
      </c>
      <c r="F27" s="39">
        <v>7.508520674078639</v>
      </c>
      <c r="G27" s="39">
        <v>11.603229594172348</v>
      </c>
      <c r="H27" s="39">
        <v>6.9432513462498235</v>
      </c>
      <c r="I27" s="39">
        <v>4.9818356509364889</v>
      </c>
      <c r="J27" s="39">
        <v>6.0062036166236084</v>
      </c>
      <c r="K27" s="39">
        <v>3.1690722961672293</v>
      </c>
      <c r="L27" s="39">
        <v>1.868228861420107</v>
      </c>
      <c r="M27" s="39">
        <v>3.344975508422408</v>
      </c>
      <c r="N27" s="39">
        <v>6.3791332369279559</v>
      </c>
      <c r="O27" s="39">
        <v>3.731406500975325</v>
      </c>
      <c r="P27" s="39">
        <v>3.5547213896629017</v>
      </c>
      <c r="Q27" s="39">
        <v>8.8196727330538636</v>
      </c>
      <c r="R27" s="39">
        <v>8.6923846069979334</v>
      </c>
      <c r="S27" s="39">
        <v>2.5795891403460871</v>
      </c>
      <c r="T27" s="39">
        <v>1.2581999719534878</v>
      </c>
    </row>
    <row r="28" spans="2:20" x14ac:dyDescent="0.35">
      <c r="B28" s="40" t="s">
        <v>9</v>
      </c>
      <c r="C28" s="39">
        <v>11.530853817258915</v>
      </c>
      <c r="D28" s="39">
        <v>28.529703752467896</v>
      </c>
      <c r="E28" s="39">
        <v>3.8694793376484284</v>
      </c>
      <c r="F28" s="39">
        <v>8.463569441269982</v>
      </c>
      <c r="G28" s="39">
        <v>11.754162066667703</v>
      </c>
      <c r="H28" s="39">
        <v>7.1637035895834913</v>
      </c>
      <c r="I28" s="39">
        <v>5.1932562192735787</v>
      </c>
      <c r="J28" s="39">
        <v>6.0237352621126234</v>
      </c>
      <c r="K28" s="39">
        <v>4.5344644375461769</v>
      </c>
      <c r="L28" s="39">
        <v>2.9920202691668294</v>
      </c>
      <c r="M28" s="39">
        <v>4.2691460919166389</v>
      </c>
      <c r="N28" s="39">
        <v>7.4171993277054327</v>
      </c>
      <c r="O28" s="39">
        <v>6.5744747390555744</v>
      </c>
      <c r="P28" s="39">
        <v>1.2644177758961206</v>
      </c>
      <c r="Q28" s="39">
        <v>2.9140906760796668</v>
      </c>
      <c r="R28" s="39">
        <v>12.899573471478959</v>
      </c>
      <c r="S28" s="39">
        <v>8.2302295640084964</v>
      </c>
      <c r="T28" s="39">
        <v>3.2454737230888071</v>
      </c>
    </row>
    <row r="29" spans="2:20" x14ac:dyDescent="0.35">
      <c r="B29" s="40" t="s">
        <v>10</v>
      </c>
      <c r="C29" s="39">
        <v>2.4747149219715823</v>
      </c>
      <c r="D29" s="39">
        <v>2.1905865246821747</v>
      </c>
      <c r="E29" s="39">
        <v>0.32279510419257917</v>
      </c>
      <c r="F29" s="39">
        <v>7.1157786876051148</v>
      </c>
      <c r="G29" s="39">
        <v>11.909558982141704</v>
      </c>
      <c r="H29" s="39">
        <v>6.6278005272533989</v>
      </c>
      <c r="I29" s="39">
        <v>4.4051706502378067</v>
      </c>
      <c r="J29" s="39">
        <v>6.8824534462113434</v>
      </c>
      <c r="K29" s="39">
        <v>1.181744546443241</v>
      </c>
      <c r="L29" s="39">
        <v>0.35981626014415724</v>
      </c>
      <c r="M29" s="39">
        <v>2.2012592623816829</v>
      </c>
      <c r="N29" s="39">
        <v>4.2281367925812532</v>
      </c>
      <c r="O29" s="39">
        <v>-0.50437518164957851</v>
      </c>
      <c r="P29" s="39">
        <v>8.3537542251876857</v>
      </c>
      <c r="Q29" s="39">
        <v>18.533218076049707</v>
      </c>
      <c r="R29" s="39">
        <v>0.94925748289466583</v>
      </c>
      <c r="S29" s="39">
        <v>-3.6257252513305644</v>
      </c>
      <c r="T29" s="39">
        <v>-1.1269153411113564</v>
      </c>
    </row>
    <row r="30" spans="2:20" x14ac:dyDescent="0.35">
      <c r="B30" s="21" t="s">
        <v>11</v>
      </c>
      <c r="C30" s="22">
        <v>5.4484647346359765</v>
      </c>
      <c r="D30" s="22">
        <v>10.90365017340082</v>
      </c>
      <c r="E30" s="22">
        <v>2.0496230627924774</v>
      </c>
      <c r="F30" s="22">
        <v>5.5400861747558139</v>
      </c>
      <c r="G30" s="22">
        <v>10.36874634313358</v>
      </c>
      <c r="H30" s="22">
        <v>7.0936494765023212</v>
      </c>
      <c r="I30" s="22">
        <v>5.5333567775585522</v>
      </c>
      <c r="J30" s="22">
        <v>3.4340922020720086</v>
      </c>
      <c r="K30" s="22">
        <v>3.531676291601471</v>
      </c>
      <c r="L30" s="22">
        <v>1.8030420796386153</v>
      </c>
      <c r="M30" s="22">
        <v>2.3410213041053396</v>
      </c>
      <c r="N30" s="22">
        <v>6.6330790792553671</v>
      </c>
      <c r="O30" s="22">
        <v>1.8348273651683513</v>
      </c>
      <c r="P30" s="22">
        <v>2.8667355409527175</v>
      </c>
      <c r="Q30" s="22">
        <v>13.680875181238534</v>
      </c>
      <c r="R30" s="22">
        <v>17.93250654942311</v>
      </c>
      <c r="S30" s="22">
        <v>-1.0073960076574622</v>
      </c>
      <c r="T30" s="22">
        <v>-0.42080270356615301</v>
      </c>
    </row>
    <row r="31" spans="2:20" x14ac:dyDescent="0.35">
      <c r="B31" s="21" t="s">
        <v>12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</row>
    <row r="32" spans="2:20" x14ac:dyDescent="0.35"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</row>
    <row r="33" spans="2:20" x14ac:dyDescent="0.35">
      <c r="B33" s="21" t="s">
        <v>13</v>
      </c>
      <c r="C33" s="22">
        <v>14.046811437123381</v>
      </c>
      <c r="D33" s="22">
        <v>23.784800488183009</v>
      </c>
      <c r="E33" s="22">
        <v>3.5366181012281999</v>
      </c>
      <c r="F33" s="22">
        <v>9.3873689331187791</v>
      </c>
      <c r="G33" s="22">
        <v>10.491713000442587</v>
      </c>
      <c r="H33" s="22">
        <v>5.4959358317446316</v>
      </c>
      <c r="I33" s="22">
        <v>3.9837395039835855</v>
      </c>
      <c r="J33" s="22">
        <v>4.1248124328634503</v>
      </c>
      <c r="K33" s="22">
        <v>3.4087161378017186</v>
      </c>
      <c r="L33" s="22">
        <v>-0.20006290504377944</v>
      </c>
      <c r="M33" s="22">
        <v>0.65701350281513271</v>
      </c>
      <c r="N33" s="22">
        <v>6.9616784982190438</v>
      </c>
      <c r="O33" s="22">
        <v>4.2673111905603918</v>
      </c>
      <c r="P33" s="22">
        <v>1.6135751039649762</v>
      </c>
      <c r="Q33" s="22">
        <v>6.2247343901048424</v>
      </c>
      <c r="R33" s="22">
        <v>10.875154287092826</v>
      </c>
      <c r="S33" s="22">
        <v>4.9697989553111341</v>
      </c>
      <c r="T33" s="22">
        <v>2.4773251196755126</v>
      </c>
    </row>
    <row r="34" spans="2:20" x14ac:dyDescent="0.35">
      <c r="B34" s="37" t="s">
        <v>14</v>
      </c>
      <c r="C34" s="39">
        <v>14.046811437123381</v>
      </c>
      <c r="D34" s="39">
        <v>23.784800488183009</v>
      </c>
      <c r="E34" s="39">
        <v>3.5366181012281999</v>
      </c>
      <c r="F34" s="39">
        <v>9.3873689331187791</v>
      </c>
      <c r="G34" s="39">
        <v>10.491713000442587</v>
      </c>
      <c r="H34" s="39">
        <v>5.4959358317446316</v>
      </c>
      <c r="I34" s="39">
        <v>3.9837395039835855</v>
      </c>
      <c r="J34" s="39">
        <v>4.1248124328634503</v>
      </c>
      <c r="K34" s="39">
        <v>3.4087161378017186</v>
      </c>
      <c r="L34" s="39">
        <v>-0.20006290504377944</v>
      </c>
      <c r="M34" s="39">
        <v>0.65701350281513271</v>
      </c>
      <c r="N34" s="39">
        <v>6.9616784982190438</v>
      </c>
      <c r="O34" s="39">
        <v>4.2673111905603918</v>
      </c>
      <c r="P34" s="39">
        <v>1.6135751039649762</v>
      </c>
      <c r="Q34" s="39">
        <v>6.2247343901048424</v>
      </c>
      <c r="R34" s="39">
        <v>10.875154287092826</v>
      </c>
      <c r="S34" s="39">
        <v>4.9697989553111341</v>
      </c>
      <c r="T34" s="39">
        <v>2.4773251196755126</v>
      </c>
    </row>
    <row r="35" spans="2:20" x14ac:dyDescent="0.35">
      <c r="B35" s="40" t="s">
        <v>9</v>
      </c>
      <c r="C35" s="39">
        <v>15.645869424247834</v>
      </c>
      <c r="D35" s="39">
        <v>27.852186983874489</v>
      </c>
      <c r="E35" s="39">
        <v>4.0333441607275518</v>
      </c>
      <c r="F35" s="39">
        <v>11.527039950657453</v>
      </c>
      <c r="G35" s="39">
        <v>13.404309163676913</v>
      </c>
      <c r="H35" s="39">
        <v>6.5915781287282158</v>
      </c>
      <c r="I35" s="39">
        <v>5.106943968646334</v>
      </c>
      <c r="J35" s="39">
        <v>5.1262245846087637</v>
      </c>
      <c r="K35" s="39">
        <v>0.75207466433717229</v>
      </c>
      <c r="L35" s="39">
        <v>0.79427428935481714</v>
      </c>
      <c r="M35" s="39">
        <v>0.59246766429947684</v>
      </c>
      <c r="N35" s="39">
        <v>7.2428577300429424</v>
      </c>
      <c r="O35" s="39">
        <v>6.3093928896819307</v>
      </c>
      <c r="P35" s="39">
        <v>0.14207759690833655</v>
      </c>
      <c r="Q35" s="39">
        <v>4.5324796828634959</v>
      </c>
      <c r="R35" s="39">
        <v>13.095556410852154</v>
      </c>
      <c r="S35" s="39">
        <v>6.5155265519131405</v>
      </c>
      <c r="T35" s="39">
        <v>3.1185839709434475</v>
      </c>
    </row>
    <row r="36" spans="2:20" x14ac:dyDescent="0.35">
      <c r="B36" s="37" t="s">
        <v>10</v>
      </c>
      <c r="C36" s="39">
        <v>1.109995995242997</v>
      </c>
      <c r="D36" s="39">
        <v>1.6944890150899568</v>
      </c>
      <c r="E36" s="39">
        <v>0.95286368595553483</v>
      </c>
      <c r="F36" s="39">
        <v>-0.22513107421561074</v>
      </c>
      <c r="G36" s="39">
        <v>0.98314812562168186</v>
      </c>
      <c r="H36" s="39">
        <v>1.1287914918758162</v>
      </c>
      <c r="I36" s="39">
        <v>0.24056503490503189</v>
      </c>
      <c r="J36" s="39">
        <v>0.96076229465205643</v>
      </c>
      <c r="K36" s="39">
        <v>13.888983017570183</v>
      </c>
      <c r="L36" s="39">
        <v>-3.9839538835497734</v>
      </c>
      <c r="M36" s="39">
        <v>0.91716513354536744</v>
      </c>
      <c r="N36" s="39">
        <v>5.853027953476996</v>
      </c>
      <c r="O36" s="39">
        <v>-2.4023628864334938</v>
      </c>
      <c r="P36" s="39">
        <v>7.9823056198032845</v>
      </c>
      <c r="Q36" s="39">
        <v>16.685996893545934</v>
      </c>
      <c r="R36" s="39">
        <v>0.84734209374221336</v>
      </c>
      <c r="S36" s="39">
        <v>-3.6244663777714408</v>
      </c>
      <c r="T36" s="39">
        <v>-1.829742256977184</v>
      </c>
    </row>
    <row r="37" spans="2:20" x14ac:dyDescent="0.35">
      <c r="B37" s="21" t="s">
        <v>11</v>
      </c>
      <c r="C37" s="22">
        <v>3.6914327201602646</v>
      </c>
      <c r="D37" s="22">
        <v>4.6474237407415444</v>
      </c>
      <c r="E37" s="22">
        <v>-4.9030438061924713</v>
      </c>
      <c r="F37" s="22">
        <v>4.1968740123905945E-2</v>
      </c>
      <c r="G37" s="22">
        <v>-5.649401943551382</v>
      </c>
      <c r="H37" s="22">
        <v>2.9394728346941292</v>
      </c>
      <c r="I37" s="22">
        <v>2.2274068301765482</v>
      </c>
      <c r="J37" s="22">
        <v>5.0521385160979833</v>
      </c>
      <c r="K37" s="22">
        <v>0.54503424523208821</v>
      </c>
      <c r="L37" s="22">
        <v>4.6220490181499088</v>
      </c>
      <c r="M37" s="22">
        <v>3.8026493596991884</v>
      </c>
      <c r="N37" s="22">
        <v>5.5354262154095863</v>
      </c>
      <c r="O37" s="22">
        <v>4.6795471047843478</v>
      </c>
      <c r="P37" s="22">
        <v>2.3046537742043256</v>
      </c>
      <c r="Q37" s="22">
        <v>2.1841415656074901</v>
      </c>
      <c r="R37" s="22">
        <v>4.3857464420581209</v>
      </c>
      <c r="S37" s="22">
        <v>4.6271343514827663</v>
      </c>
      <c r="T37" s="22">
        <v>2.9953359390507899</v>
      </c>
    </row>
    <row r="38" spans="2:20" x14ac:dyDescent="0.35">
      <c r="B38" s="24" t="s">
        <v>12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</row>
    <row r="39" spans="2:20" x14ac:dyDescent="0.35">
      <c r="B39" s="25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</row>
    <row r="40" spans="2:20" x14ac:dyDescent="0.35">
      <c r="B40" s="21" t="s">
        <v>15</v>
      </c>
      <c r="C40" s="22">
        <v>7.2158143550628182</v>
      </c>
      <c r="D40" s="22">
        <v>16.216055071057013</v>
      </c>
      <c r="E40" s="22">
        <v>3.4741814024912259</v>
      </c>
      <c r="F40" s="22">
        <v>6.592519437904059</v>
      </c>
      <c r="G40" s="22">
        <v>13.720274952676206</v>
      </c>
      <c r="H40" s="22">
        <v>7.5744301984478994</v>
      </c>
      <c r="I40" s="22">
        <v>5.8123198143830876</v>
      </c>
      <c r="J40" s="22">
        <v>7.2775720607257455</v>
      </c>
      <c r="K40" s="22">
        <v>2.0903198317773644</v>
      </c>
      <c r="L40" s="22">
        <v>2.9659973028263664</v>
      </c>
      <c r="M40" s="22">
        <v>4.1668213136876631</v>
      </c>
      <c r="N40" s="22">
        <v>6.4305111222219011</v>
      </c>
      <c r="O40" s="22">
        <v>2.7521889604225009</v>
      </c>
      <c r="P40" s="22">
        <v>6.4891545852765518</v>
      </c>
      <c r="Q40" s="22">
        <v>11.897222349397481</v>
      </c>
      <c r="R40" s="22">
        <v>8.0567641559862011</v>
      </c>
      <c r="S40" s="22">
        <v>0.25804486313225539</v>
      </c>
      <c r="T40" s="22">
        <v>-6.7303955136231366</v>
      </c>
    </row>
    <row r="41" spans="2:20" x14ac:dyDescent="0.35">
      <c r="B41" s="37" t="s">
        <v>14</v>
      </c>
      <c r="C41" s="39">
        <v>6.3375009654272958</v>
      </c>
      <c r="D41" s="39">
        <v>14.893123075791721</v>
      </c>
      <c r="E41" s="39">
        <v>2.0861904107320157</v>
      </c>
      <c r="F41" s="39">
        <v>6.9115664095126732</v>
      </c>
      <c r="G41" s="39">
        <v>11.911925161493684</v>
      </c>
      <c r="H41" s="39">
        <v>7.3042049482624094</v>
      </c>
      <c r="I41" s="39">
        <v>5.2544357702177109</v>
      </c>
      <c r="J41" s="39">
        <v>6.5505234102277257</v>
      </c>
      <c r="K41" s="39">
        <v>3.0868242675283994</v>
      </c>
      <c r="L41" s="39">
        <v>2.6474544626891685</v>
      </c>
      <c r="M41" s="39">
        <v>4.5249290044219634</v>
      </c>
      <c r="N41" s="39">
        <v>6.0822795722349667</v>
      </c>
      <c r="O41" s="39">
        <v>3.3325849800846612</v>
      </c>
      <c r="P41" s="39">
        <v>5.2681308478627784</v>
      </c>
      <c r="Q41" s="39">
        <v>10.968066262276693</v>
      </c>
      <c r="R41" s="39">
        <v>7.2331016322059156</v>
      </c>
      <c r="S41" s="39">
        <v>1.2439913538876652</v>
      </c>
      <c r="T41" s="39">
        <v>0.53818219716586668</v>
      </c>
    </row>
    <row r="42" spans="2:20" x14ac:dyDescent="0.35">
      <c r="B42" s="37" t="s">
        <v>9</v>
      </c>
      <c r="C42" s="39">
        <v>9.9664559537099535</v>
      </c>
      <c r="D42" s="39">
        <v>28.823335956307659</v>
      </c>
      <c r="E42" s="39">
        <v>3.7458666884048455</v>
      </c>
      <c r="F42" s="39">
        <v>6.2326816903480449</v>
      </c>
      <c r="G42" s="39">
        <v>10.82626762132341</v>
      </c>
      <c r="H42" s="39">
        <v>7.4428218529940011</v>
      </c>
      <c r="I42" s="39">
        <v>5.2350494863417083</v>
      </c>
      <c r="J42" s="39">
        <v>6.4933754340235907</v>
      </c>
      <c r="K42" s="39">
        <v>6.9148342683233608</v>
      </c>
      <c r="L42" s="39">
        <v>4.5755245482166345</v>
      </c>
      <c r="M42" s="39">
        <v>7.2488845726448687</v>
      </c>
      <c r="N42" s="39">
        <v>7.5616468621852988</v>
      </c>
      <c r="O42" s="39">
        <v>6.9389409645057327</v>
      </c>
      <c r="P42" s="39">
        <v>3.1773074506369312</v>
      </c>
      <c r="Q42" s="39">
        <v>-0.15788353186529491</v>
      </c>
      <c r="R42" s="39">
        <v>12.547455968869812</v>
      </c>
      <c r="S42" s="39">
        <v>10.889492049133182</v>
      </c>
      <c r="T42" s="39">
        <v>3.4447183475342626</v>
      </c>
    </row>
    <row r="43" spans="2:20" x14ac:dyDescent="0.35">
      <c r="B43" s="37" t="s">
        <v>10</v>
      </c>
      <c r="C43" s="39">
        <v>2.5462693639971548</v>
      </c>
      <c r="D43" s="39">
        <v>2.2301845934356237</v>
      </c>
      <c r="E43" s="39">
        <v>0.22004230253675416</v>
      </c>
      <c r="F43" s="39">
        <v>8.0665126317311717</v>
      </c>
      <c r="G43" s="39">
        <v>13.572242451715795</v>
      </c>
      <c r="H43" s="39">
        <v>7.2450638714993261</v>
      </c>
      <c r="I43" s="39">
        <v>5.1225774095757117</v>
      </c>
      <c r="J43" s="39">
        <v>7.8827022793456365</v>
      </c>
      <c r="K43" s="39">
        <v>-0.8219918257580332</v>
      </c>
      <c r="L43" s="39">
        <v>1.1232085198317634</v>
      </c>
      <c r="M43" s="39">
        <v>2.4612420328805342</v>
      </c>
      <c r="N43" s="39">
        <v>3.7481404922852448</v>
      </c>
      <c r="O43" s="39">
        <v>0.31245639323643104</v>
      </c>
      <c r="P43" s="39">
        <v>8.5065803236772553</v>
      </c>
      <c r="Q43" s="39">
        <v>18.988648224805587</v>
      </c>
      <c r="R43" s="39">
        <v>0.97237672913826145</v>
      </c>
      <c r="S43" s="39">
        <v>-3.6259285084316843</v>
      </c>
      <c r="T43" s="39">
        <v>-1.0214589632732327</v>
      </c>
    </row>
    <row r="44" spans="2:20" x14ac:dyDescent="0.35">
      <c r="B44" s="21" t="s">
        <v>11</v>
      </c>
      <c r="C44" s="22">
        <v>5.4528329813655461</v>
      </c>
      <c r="D44" s="22">
        <v>10.915998847744007</v>
      </c>
      <c r="E44" s="22">
        <v>2.0552949783018306</v>
      </c>
      <c r="F44" s="22">
        <v>5.5484643803600306</v>
      </c>
      <c r="G44" s="22">
        <v>10.372717958777855</v>
      </c>
      <c r="H44" s="22">
        <v>7.0972835151815019</v>
      </c>
      <c r="I44" s="22">
        <v>5.5360932660227746</v>
      </c>
      <c r="J44" s="22">
        <v>3.4337902509014526</v>
      </c>
      <c r="K44" s="22">
        <v>3.5354544319183816</v>
      </c>
      <c r="L44" s="22">
        <v>1.802520421817718</v>
      </c>
      <c r="M44" s="22">
        <v>2.3405176818865954</v>
      </c>
      <c r="N44" s="22">
        <v>6.6333188962059069</v>
      </c>
      <c r="O44" s="22">
        <v>1.8339936488775805</v>
      </c>
      <c r="P44" s="22">
        <v>2.8669067426363171</v>
      </c>
      <c r="Q44" s="22">
        <v>13.683816660766396</v>
      </c>
      <c r="R44" s="22">
        <v>17.935404204445106</v>
      </c>
      <c r="S44" s="22">
        <v>-1.0082914177813223</v>
      </c>
      <c r="T44" s="22">
        <v>-0.42131445975394399</v>
      </c>
    </row>
    <row r="45" spans="2:20" x14ac:dyDescent="0.35">
      <c r="B45" s="24" t="s">
        <v>12</v>
      </c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</row>
    <row r="46" spans="2:20" x14ac:dyDescent="0.35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</row>
    <row r="47" spans="2:20" x14ac:dyDescent="0.35">
      <c r="B47" s="23" t="s">
        <v>16</v>
      </c>
      <c r="C47" s="20">
        <v>11.169493521010821</v>
      </c>
      <c r="D47" s="20">
        <v>15.897628099255286</v>
      </c>
      <c r="E47" s="20">
        <v>1.0474629785015992</v>
      </c>
      <c r="F47" s="20">
        <v>13.458564053030472</v>
      </c>
      <c r="G47" s="20">
        <v>20.408467401469935</v>
      </c>
      <c r="H47" s="20">
        <v>6.1496814824571402</v>
      </c>
      <c r="I47" s="20">
        <v>0.45647969969424196</v>
      </c>
      <c r="J47" s="20">
        <v>6.2127384054169852</v>
      </c>
      <c r="K47" s="20">
        <v>1.4070530290466507</v>
      </c>
      <c r="L47" s="20">
        <v>1.4222156304218458</v>
      </c>
      <c r="M47" s="20">
        <v>5.1768485809222256</v>
      </c>
      <c r="N47" s="20">
        <v>3.1245976970626401</v>
      </c>
      <c r="O47" s="20">
        <v>2.1901648517427077</v>
      </c>
      <c r="P47" s="20">
        <v>6.1018671553699306</v>
      </c>
      <c r="Q47" s="20">
        <v>7.6210172578516193</v>
      </c>
      <c r="R47" s="20">
        <v>11.143483152425816</v>
      </c>
      <c r="S47" s="20">
        <v>4.9249122953068536</v>
      </c>
      <c r="T47" s="20">
        <v>3.1646322235455671</v>
      </c>
    </row>
    <row r="48" spans="2:20" x14ac:dyDescent="0.35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</row>
    <row r="49" spans="2:20" x14ac:dyDescent="0.35">
      <c r="B49" s="26" t="s">
        <v>17</v>
      </c>
      <c r="C49" s="20">
        <v>9.9468658561026899</v>
      </c>
      <c r="D49" s="20">
        <v>13.396876420393909</v>
      </c>
      <c r="E49" s="20">
        <v>-4.0062300550889631</v>
      </c>
      <c r="F49" s="20">
        <v>11.72990904381534</v>
      </c>
      <c r="G49" s="20">
        <v>17.217848166374324</v>
      </c>
      <c r="H49" s="20">
        <v>7.3776022128975853</v>
      </c>
      <c r="I49" s="20">
        <v>3.913384976163897</v>
      </c>
      <c r="J49" s="20">
        <v>3.3387078758030384</v>
      </c>
      <c r="K49" s="20">
        <v>-5.178096872254315</v>
      </c>
      <c r="L49" s="20">
        <v>-0.66119452684084479</v>
      </c>
      <c r="M49" s="20">
        <v>5.6759221165162472</v>
      </c>
      <c r="N49" s="20">
        <v>9.7691988595734784</v>
      </c>
      <c r="O49" s="20">
        <v>1.3418087941714987</v>
      </c>
      <c r="P49" s="20">
        <v>-1.978675708477823</v>
      </c>
      <c r="Q49" s="20">
        <v>19.853862093116746</v>
      </c>
      <c r="R49" s="20">
        <v>16.966036575227704</v>
      </c>
      <c r="S49" s="20">
        <v>-4.3021281862905596</v>
      </c>
      <c r="T49" s="20">
        <v>-2.6240400446205427</v>
      </c>
    </row>
    <row r="50" spans="2:20" ht="13.9" thickBot="1" x14ac:dyDescent="0.4">
      <c r="B50" s="14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</row>
    <row r="52" spans="2:20" x14ac:dyDescent="0.35">
      <c r="B52" s="33" t="s">
        <v>21</v>
      </c>
    </row>
    <row r="53" spans="2:20" x14ac:dyDescent="0.35">
      <c r="B53" s="33" t="s">
        <v>22</v>
      </c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</row>
    <row r="54" spans="2:20" x14ac:dyDescent="0.35">
      <c r="B54" s="35" t="s">
        <v>24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1</vt:lpstr>
      <vt:lpstr>2</vt:lpstr>
      <vt:lpstr>3</vt:lpstr>
      <vt:lpstr>4</vt:lpstr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hloaisiga</dc:creator>
  <cp:lastModifiedBy>Joya Gonzales, Ingrid Selena</cp:lastModifiedBy>
  <cp:lastPrinted>2012-08-18T16:14:06Z</cp:lastPrinted>
  <dcterms:created xsi:type="dcterms:W3CDTF">2012-08-18T15:23:20Z</dcterms:created>
  <dcterms:modified xsi:type="dcterms:W3CDTF">2025-03-25T15:16:11Z</dcterms:modified>
</cp:coreProperties>
</file>